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usra\Desktop\sutartys\"/>
    </mc:Choice>
  </mc:AlternateContent>
  <xr:revisionPtr revIDLastSave="0" documentId="10_ncr:8100000_{CE00CE60-2A6D-4956-BED1-E0FB5A010525}" xr6:coauthVersionLast="34" xr6:coauthVersionMax="34" xr10:uidLastSave="{00000000-0000-0000-0000-000000000000}"/>
  <bookViews>
    <workbookView xWindow="0" yWindow="0" windowWidth="28800" windowHeight="12225" xr2:uid="{00000000-000D-0000-FFFF-FFFF00000000}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F18" i="1" l="1"/>
  <c r="F15" i="1"/>
  <c r="F12" i="1"/>
  <c r="F13" i="1" l="1"/>
  <c r="F17" i="1"/>
  <c r="F16" i="1" l="1"/>
  <c r="F14" i="1"/>
  <c r="F11" i="1"/>
  <c r="F10" i="1"/>
  <c r="F9" i="1"/>
  <c r="F8" i="1"/>
  <c r="F7" i="1"/>
</calcChain>
</file>

<file path=xl/sharedStrings.xml><?xml version="1.0" encoding="utf-8"?>
<sst xmlns="http://schemas.openxmlformats.org/spreadsheetml/2006/main" count="47" uniqueCount="47">
  <si>
    <t xml:space="preserve">             Perkamų vienkartinių medicininių priemonių sąrašas</t>
  </si>
  <si>
    <t>Priedas Nr. 2</t>
  </si>
  <si>
    <t>Eil. Nr.</t>
  </si>
  <si>
    <t>Priemonės pavadinimas</t>
  </si>
  <si>
    <t>Orientacinis kiekis metams</t>
  </si>
  <si>
    <t>PVM tarifas %</t>
  </si>
  <si>
    <t>Vnt. kaina EUR (su PVM)</t>
  </si>
  <si>
    <t>Viso kaina EUR (su PVM)</t>
  </si>
  <si>
    <t>Gamintojas</t>
  </si>
  <si>
    <t>BENDRIEJI REIKALAVIMAI PRIEMONĖMS. Vienai/visai pozicijai siūlyti produktą tik iš vieno gamintojo.</t>
  </si>
  <si>
    <t>Kitos medicininės priemonės</t>
  </si>
  <si>
    <t>Odos skarifikatoriai: sterilūs, vienkartiniai, pagaminti iš nerūdijančio metalo</t>
  </si>
  <si>
    <t>iki 60000 vnt</t>
  </si>
  <si>
    <t>iki 50000 vnt</t>
  </si>
  <si>
    <t>iki 300 vnt</t>
  </si>
  <si>
    <t>Trišakiai kraneliai į/v infuzijai, su posūkio kampu 360 laipsnių</t>
  </si>
  <si>
    <t>iki 10000 vnt</t>
  </si>
  <si>
    <t>Ausų krapštukai, iš abiejų galų apsukti vata, supakuoti po 100 vnt. pakuotėje</t>
  </si>
  <si>
    <t>iki 300 pak</t>
  </si>
  <si>
    <t>Vienkartiniai špadeliai, mediniai, nesterilūs, supakuoti po 100 vnt.</t>
  </si>
  <si>
    <t>iki 40 pak.</t>
  </si>
  <si>
    <t>iki 700 vnt</t>
  </si>
  <si>
    <t>Sterilus universalus lubrikantas, gelinis nepažeidžiantis žmogaus audinių, gumos, instrumentų ar metalo. Pakuotės atidarymas nereikalauja papildomų priemonių, 5 g pakuotėje</t>
  </si>
  <si>
    <t>Gelinis lubrikantas, kurio sudėtyje yra anestetikas ir antiseptikas. Pakuotė sterili, sugraduota 0,5 ml skale, švirkšto tipo, 6 ml. tubelė</t>
  </si>
  <si>
    <t>Silikono aerozolis medicinos prietaisams sutepti - tinka guminiams ir plastikiniams gaminiams, chirurginiams instrumentams iki ir po sterilizacijos, 500 ml tūrio. Atsparus karščiui ne mažiau 200 laipsnnių C. Fiziologiškai saugus bekvapis, CE sertifikatas</t>
  </si>
  <si>
    <t>iki 24 vnt</t>
  </si>
  <si>
    <t>Pincetas plastikinis, sterilus, individualaus įpakavimo</t>
  </si>
  <si>
    <t>iki 6000 vnt</t>
  </si>
  <si>
    <t>Gelis naudojamas ultragarsiniam tyrimui, 250 ml talpos bakelyje</t>
  </si>
  <si>
    <t>Vienkartinės taurelės vaistams dalinti 30 ml talpos, sugraduotos, plastmasinės</t>
  </si>
  <si>
    <t>Vienkartinis plastmasinis puodukas 150-200 ml skalauti burnai</t>
  </si>
  <si>
    <t>iki 15000 vnt</t>
  </si>
  <si>
    <t>Vienkartinis indas šlapimui rinkti, graduotas  2,7 ltr</t>
  </si>
  <si>
    <t xml:space="preserve">iki 12 vnt </t>
  </si>
  <si>
    <t>iki 8000 vnt</t>
  </si>
  <si>
    <t>2</t>
  </si>
  <si>
    <t>11</t>
  </si>
  <si>
    <t>13</t>
  </si>
  <si>
    <t>15</t>
  </si>
  <si>
    <t>20</t>
  </si>
  <si>
    <t>21</t>
  </si>
  <si>
    <t>28</t>
  </si>
  <si>
    <t>37</t>
  </si>
  <si>
    <t>39</t>
  </si>
  <si>
    <t>42</t>
  </si>
  <si>
    <t>48</t>
  </si>
  <si>
    <t>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</si>
</sst>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\ _€_-;\-* #,##0.00\ _€_-;_-* &quot;-&quot;??\ _€_-;_-@_-"/>
  </numFmts>
  <fonts count="7" x14ac:knownFonts="1">
    <font>
      <sz val="11"/>
      <color theme="1"/>
      <name val="Calibri"/>
      <family val="2"/>
      <charset val="186"/>
      <scheme val="minor"/>
    </font>
    <font>
      <sz val="10"/>
      <name val="Times New Roman"/>
      <family val="1"/>
      <charset val="186"/>
    </font>
    <font>
      <sz val="10"/>
      <name val="Calibri"/>
      <family val="2"/>
      <charset val="186"/>
      <scheme val="minor"/>
    </font>
    <font>
      <b/>
      <sz val="18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0"/>
      <name val="Times New Roman"/>
      <family val="1"/>
    </font>
    <font>
      <sz val="10"/>
      <color theme="1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43" fontId="6" fillId="0" borderId="0" applyFont="0" applyFill="0" applyBorder="0" applyAlignment="0" applyProtection="0"/>
  </cellStyleXfs>
  <cellXfs count="43">
    <xf numFmtId="0" fontId="0" fillId="0" borderId="0" xfId="0"/>
    <xf numFmtId="49" fontId="1" fillId="0" borderId="0" xfId="0" applyNumberFormat="1" applyFont="1" applyAlignment="1">
      <alignment horizontal="center" vertical="top"/>
    </xf>
    <xf numFmtId="0" fontId="1" fillId="0" borderId="0" xfId="0" applyFont="1" applyAlignment="1">
      <alignment vertical="top" wrapText="1"/>
    </xf>
    <xf numFmtId="0" fontId="1" fillId="0" borderId="0" xfId="0" applyFont="1" applyBorder="1" applyAlignment="1">
      <alignment horizontal="center" vertical="top"/>
    </xf>
    <xf numFmtId="0" fontId="2" fillId="0" borderId="0" xfId="0" applyFont="1" applyAlignment="1">
      <alignment vertical="top"/>
    </xf>
    <xf numFmtId="49" fontId="1" fillId="0" borderId="0" xfId="0" applyNumberFormat="1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left" vertical="top" wrapText="1"/>
    </xf>
    <xf numFmtId="0" fontId="4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/>
    </xf>
    <xf numFmtId="49" fontId="5" fillId="0" borderId="1" xfId="0" applyNumberFormat="1" applyFont="1" applyBorder="1" applyAlignment="1">
      <alignment horizontal="center" vertical="top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 wrapText="1"/>
    </xf>
    <xf numFmtId="49" fontId="5" fillId="0" borderId="1" xfId="0" applyNumberFormat="1" applyFont="1" applyBorder="1" applyAlignment="1">
      <alignment horizontal="center"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justify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 shrinkToFit="1"/>
    </xf>
    <xf numFmtId="0" fontId="2" fillId="0" borderId="0" xfId="0" applyFont="1" applyAlignment="1">
      <alignment horizontal="center" vertical="top"/>
    </xf>
    <xf numFmtId="0" fontId="1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2" fontId="1" fillId="0" borderId="0" xfId="0" applyNumberFormat="1" applyFont="1" applyAlignment="1">
      <alignment horizontal="center" vertical="top"/>
    </xf>
    <xf numFmtId="2" fontId="3" fillId="0" borderId="0" xfId="0" applyNumberFormat="1" applyFont="1" applyAlignment="1">
      <alignment horizontal="center" vertical="top"/>
    </xf>
    <xf numFmtId="2" fontId="4" fillId="0" borderId="1" xfId="0" applyNumberFormat="1" applyFont="1" applyBorder="1" applyAlignment="1">
      <alignment horizontal="center" vertical="top" wrapText="1"/>
    </xf>
    <xf numFmtId="2" fontId="1" fillId="2" borderId="1" xfId="0" applyNumberFormat="1" applyFont="1" applyFill="1" applyBorder="1" applyAlignment="1">
      <alignment horizontal="center" vertical="top"/>
    </xf>
    <xf numFmtId="2" fontId="1" fillId="0" borderId="1" xfId="0" applyNumberFormat="1" applyFont="1" applyBorder="1" applyAlignment="1">
      <alignment horizontal="center" vertical="top"/>
    </xf>
    <xf numFmtId="2" fontId="2" fillId="0" borderId="0" xfId="0" applyNumberFormat="1" applyFont="1" applyAlignment="1">
      <alignment horizontal="center" vertical="top"/>
    </xf>
    <xf numFmtId="0" fontId="1" fillId="0" borderId="1" xfId="1" applyFont="1" applyFill="1" applyBorder="1" applyAlignment="1">
      <alignment horizontal="center" vertical="top"/>
    </xf>
    <xf numFmtId="0" fontId="1" fillId="0" borderId="1" xfId="1" applyFont="1" applyFill="1" applyBorder="1" applyAlignment="1">
      <alignment horizontal="center" vertical="top"/>
    </xf>
    <xf numFmtId="0" fontId="1" fillId="0" borderId="1" xfId="1" applyFont="1" applyFill="1" applyBorder="1" applyAlignment="1">
      <alignment horizontal="center" vertical="top"/>
    </xf>
    <xf numFmtId="0" fontId="1" fillId="0" borderId="1" xfId="1" applyFont="1" applyFill="1" applyBorder="1" applyAlignment="1">
      <alignment horizontal="center" vertical="top" wrapText="1"/>
    </xf>
    <xf numFmtId="49" fontId="5" fillId="0" borderId="1" xfId="0" applyNumberFormat="1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/>
    </xf>
    <xf numFmtId="2" fontId="1" fillId="0" borderId="1" xfId="0" applyNumberFormat="1" applyFont="1" applyFill="1" applyBorder="1" applyAlignment="1">
      <alignment horizontal="center" vertical="top"/>
    </xf>
    <xf numFmtId="0" fontId="2" fillId="0" borderId="0" xfId="0" applyFont="1" applyFill="1" applyAlignment="1">
      <alignment vertical="top"/>
    </xf>
    <xf numFmtId="0" fontId="1" fillId="0" borderId="1" xfId="0" applyFont="1" applyFill="1" applyBorder="1" applyAlignment="1">
      <alignment horizontal="left" vertical="top" wrapText="1"/>
    </xf>
  </cellXfs>
  <cellStyles count="3">
    <cellStyle name="Comma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8"/>
  <sheetViews>
    <sheetView tabSelected="1" workbookViewId="0">
      <selection activeCell="B23" sqref="B23"/>
    </sheetView>
  </sheetViews>
  <sheetFormatPr defaultRowHeight="12.75" x14ac:dyDescent="0.25"/>
  <cols>
    <col min="1" max="1" width="9.140625" style="4"/>
    <col min="2" max="2" width="73.140625" style="4" customWidth="1"/>
    <col min="3" max="3" width="13.140625" style="23" customWidth="1"/>
    <col min="4" max="4" width="7.7109375" style="23" customWidth="1"/>
    <col min="5" max="5" width="9.7109375" style="23" customWidth="1"/>
    <col min="6" max="6" width="11.7109375" style="31" customWidth="1"/>
    <col min="7" max="7" width="18.140625" style="23" customWidth="1"/>
    <col min="8" max="16384" width="9.140625" style="4"/>
  </cols>
  <sheetData>
    <row r="1" spans="1:7" x14ac:dyDescent="0.25">
      <c r="A1" s="1"/>
      <c r="B1" s="2"/>
      <c r="C1" s="3"/>
      <c r="D1" s="24"/>
      <c r="E1" s="24"/>
      <c r="F1" s="26"/>
      <c r="G1" s="24"/>
    </row>
    <row r="2" spans="1:7" ht="22.5" x14ac:dyDescent="0.25">
      <c r="A2" s="5"/>
      <c r="B2" s="6" t="s">
        <v>0</v>
      </c>
      <c r="C2" s="3"/>
      <c r="D2" s="24"/>
      <c r="E2" s="24"/>
      <c r="F2" s="27" t="s">
        <v>1</v>
      </c>
    </row>
    <row r="3" spans="1:7" ht="22.5" x14ac:dyDescent="0.25">
      <c r="A3" s="5"/>
      <c r="B3" s="7"/>
      <c r="C3" s="3"/>
      <c r="D3" s="24"/>
      <c r="E3" s="24"/>
      <c r="F3" s="26"/>
      <c r="G3" s="25"/>
    </row>
    <row r="4" spans="1:7" ht="38.25" x14ac:dyDescent="0.25">
      <c r="A4" s="8" t="s">
        <v>2</v>
      </c>
      <c r="B4" s="9" t="s">
        <v>3</v>
      </c>
      <c r="C4" s="10" t="s">
        <v>4</v>
      </c>
      <c r="D4" s="10" t="s">
        <v>5</v>
      </c>
      <c r="E4" s="10" t="s">
        <v>6</v>
      </c>
      <c r="F4" s="28" t="s">
        <v>7</v>
      </c>
      <c r="G4" s="10" t="s">
        <v>8</v>
      </c>
    </row>
    <row r="5" spans="1:7" ht="25.5" x14ac:dyDescent="0.25">
      <c r="A5" s="8"/>
      <c r="B5" s="11" t="s">
        <v>9</v>
      </c>
      <c r="C5" s="10"/>
      <c r="D5" s="10"/>
      <c r="E5" s="10"/>
      <c r="F5" s="28"/>
      <c r="G5" s="10"/>
    </row>
    <row r="6" spans="1:7" ht="13.9" customHeight="1" x14ac:dyDescent="0.25">
      <c r="A6" s="12"/>
      <c r="B6" s="12" t="s">
        <v>10</v>
      </c>
      <c r="C6" s="13"/>
      <c r="D6" s="13"/>
      <c r="E6" s="13"/>
      <c r="F6" s="29"/>
      <c r="G6" s="13"/>
    </row>
    <row r="7" spans="1:7" ht="14.25" customHeight="1" x14ac:dyDescent="0.25">
      <c r="A7" s="14" t="s">
        <v>35</v>
      </c>
      <c r="B7" s="15" t="s">
        <v>11</v>
      </c>
      <c r="C7" s="16" t="s">
        <v>12</v>
      </c>
      <c r="D7" s="16">
        <v>5</v>
      </c>
      <c r="E7" s="16">
        <v>1.155E-2</v>
      </c>
      <c r="F7" s="30">
        <f>+E7*60000</f>
        <v>693</v>
      </c>
      <c r="G7" s="16"/>
    </row>
    <row r="8" spans="1:7" ht="12.75" customHeight="1" x14ac:dyDescent="0.25">
      <c r="A8" s="18" t="s">
        <v>36</v>
      </c>
      <c r="B8" s="15" t="s">
        <v>15</v>
      </c>
      <c r="C8" s="17" t="s">
        <v>16</v>
      </c>
      <c r="D8" s="16">
        <v>5</v>
      </c>
      <c r="E8" s="16">
        <v>9.6600000000000005E-2</v>
      </c>
      <c r="F8" s="30">
        <f>+E8*10000</f>
        <v>966</v>
      </c>
      <c r="G8" s="16"/>
    </row>
    <row r="9" spans="1:7" x14ac:dyDescent="0.25">
      <c r="A9" s="18" t="s">
        <v>37</v>
      </c>
      <c r="B9" s="15" t="s">
        <v>17</v>
      </c>
      <c r="C9" s="17" t="s">
        <v>18</v>
      </c>
      <c r="D9" s="16">
        <v>5</v>
      </c>
      <c r="E9" s="16">
        <v>0.315</v>
      </c>
      <c r="F9" s="30">
        <f>+E9*300</f>
        <v>94.5</v>
      </c>
      <c r="G9" s="17"/>
    </row>
    <row r="10" spans="1:7" ht="12.75" customHeight="1" x14ac:dyDescent="0.25">
      <c r="A10" s="18" t="s">
        <v>38</v>
      </c>
      <c r="B10" s="20" t="s">
        <v>19</v>
      </c>
      <c r="C10" s="17" t="s">
        <v>20</v>
      </c>
      <c r="D10" s="16">
        <v>5</v>
      </c>
      <c r="E10" s="16">
        <v>0.73499999999999999</v>
      </c>
      <c r="F10" s="30">
        <f>+E10*40</f>
        <v>29.4</v>
      </c>
      <c r="G10" s="16"/>
    </row>
    <row r="11" spans="1:7" s="41" customFormat="1" ht="37.5" customHeight="1" x14ac:dyDescent="0.25">
      <c r="A11" s="36" t="s">
        <v>39</v>
      </c>
      <c r="B11" s="37" t="s">
        <v>22</v>
      </c>
      <c r="C11" s="38" t="s">
        <v>34</v>
      </c>
      <c r="D11" s="39">
        <v>5</v>
      </c>
      <c r="E11" s="39">
        <v>0.105</v>
      </c>
      <c r="F11" s="40">
        <f>+E11*8000</f>
        <v>840</v>
      </c>
      <c r="G11" s="39"/>
    </row>
    <row r="12" spans="1:7" s="41" customFormat="1" ht="24.75" customHeight="1" x14ac:dyDescent="0.25">
      <c r="A12" s="36" t="s">
        <v>40</v>
      </c>
      <c r="B12" s="42" t="s">
        <v>23</v>
      </c>
      <c r="C12" s="38" t="s">
        <v>21</v>
      </c>
      <c r="D12" s="39">
        <v>5</v>
      </c>
      <c r="E12" s="39">
        <v>1.8140000000000001</v>
      </c>
      <c r="F12" s="40">
        <f>+E12*700</f>
        <v>1269.8</v>
      </c>
      <c r="G12" s="39"/>
    </row>
    <row r="13" spans="1:7" ht="39" customHeight="1" x14ac:dyDescent="0.25">
      <c r="A13" s="18" t="s">
        <v>41</v>
      </c>
      <c r="B13" s="19" t="s">
        <v>24</v>
      </c>
      <c r="C13" s="17" t="s">
        <v>25</v>
      </c>
      <c r="D13" s="16">
        <v>21</v>
      </c>
      <c r="E13" s="16">
        <v>7.5019999999999998</v>
      </c>
      <c r="F13" s="30">
        <f>+E13*24</f>
        <v>180.048</v>
      </c>
      <c r="G13" s="35"/>
    </row>
    <row r="14" spans="1:7" ht="20.25" customHeight="1" x14ac:dyDescent="0.25">
      <c r="A14" s="18" t="s">
        <v>42</v>
      </c>
      <c r="B14" s="15" t="s">
        <v>26</v>
      </c>
      <c r="C14" s="16" t="s">
        <v>27</v>
      </c>
      <c r="D14" s="16">
        <v>5</v>
      </c>
      <c r="E14" s="16">
        <v>0.14699999999999999</v>
      </c>
      <c r="F14" s="30">
        <f>+E14*6000</f>
        <v>882</v>
      </c>
      <c r="G14" s="16"/>
    </row>
    <row r="15" spans="1:7" s="41" customFormat="1" ht="12.75" customHeight="1" x14ac:dyDescent="0.25">
      <c r="A15" s="36" t="s">
        <v>43</v>
      </c>
      <c r="B15" s="37" t="s">
        <v>28</v>
      </c>
      <c r="C15" s="39" t="s">
        <v>14</v>
      </c>
      <c r="D15" s="39">
        <v>5</v>
      </c>
      <c r="E15" s="39">
        <v>0.94499999999999995</v>
      </c>
      <c r="F15" s="40">
        <f>+E15*300</f>
        <v>283.5</v>
      </c>
      <c r="G15" s="39"/>
    </row>
    <row r="16" spans="1:7" ht="14.25" customHeight="1" x14ac:dyDescent="0.25">
      <c r="A16" s="14" t="s">
        <v>44</v>
      </c>
      <c r="B16" s="22" t="s">
        <v>29</v>
      </c>
      <c r="C16" s="16" t="s">
        <v>13</v>
      </c>
      <c r="D16" s="16">
        <v>5</v>
      </c>
      <c r="E16" s="16">
        <v>6.7200000000000003E-3</v>
      </c>
      <c r="F16" s="30">
        <f>+E16*50000</f>
        <v>336</v>
      </c>
      <c r="G16" s="16"/>
    </row>
    <row r="17" spans="1:7" ht="12.75" customHeight="1" x14ac:dyDescent="0.25">
      <c r="A17" s="14" t="s">
        <v>45</v>
      </c>
      <c r="B17" s="21" t="s">
        <v>30</v>
      </c>
      <c r="C17" s="17" t="s">
        <v>31</v>
      </c>
      <c r="D17" s="32">
        <v>21</v>
      </c>
      <c r="E17" s="32">
        <v>2.0570000000000001E-2</v>
      </c>
      <c r="F17" s="30">
        <f>+E17*15000</f>
        <v>308.55</v>
      </c>
      <c r="G17" s="34"/>
    </row>
    <row r="18" spans="1:7" ht="15" customHeight="1" x14ac:dyDescent="0.25">
      <c r="A18" s="14" t="s">
        <v>46</v>
      </c>
      <c r="B18" s="21" t="s">
        <v>32</v>
      </c>
      <c r="C18" s="17" t="s">
        <v>33</v>
      </c>
      <c r="D18" s="33">
        <v>5</v>
      </c>
      <c r="E18" s="33">
        <v>1.155</v>
      </c>
      <c r="F18" s="30">
        <f>+E18*12</f>
        <v>13.86</v>
      </c>
      <c r="G18" s="34"/>
    </row>
  </sheetData>
  <pageMargins left="0.51181102362204722" right="0.31496062992125984" top="0.55118110236220474" bottom="0.55118110236220474" header="0.31496062992125984" footer="0.31496062992125984"/>
  <pageSetup paperSize="9" scale="95" orientation="landscape" r:id="rId1"/>
  <ignoredErrors>
    <ignoredError sqref="A7 A8 A9 A10 A11:A12 A13 A14 A15 A16 A17 A1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Aušra</dc:creator>
  <cp:lastModifiedBy>Aušra</cp:lastModifiedBy>
  <cp:lastPrinted>2018-04-30T12:46:40Z</cp:lastPrinted>
  <dcterms:created xsi:type="dcterms:W3CDTF">2018-03-22T10:58:47Z</dcterms:created>
  <dcterms:modified xsi:type="dcterms:W3CDTF">2018-08-28T07:23:58Z</dcterms:modified>
</cp:coreProperties>
</file>