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zaizdu gydymo pr. 3734 NNN\Surgo medical\"/>
    </mc:Choice>
  </mc:AlternateContent>
  <xr:revisionPtr revIDLastSave="0" documentId="13_ncr:1_{78AC6B68-6D26-4141-8E86-AAB4D1BD8DCA}" xr6:coauthVersionLast="47" xr6:coauthVersionMax="47" xr10:uidLastSave="{00000000-0000-0000-0000-000000000000}"/>
  <bookViews>
    <workbookView xWindow="-120" yWindow="-120" windowWidth="29040" windowHeight="15840" xr2:uid="{12C8922C-B9AB-400E-A199-58EADC673A91}"/>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Single"/>
        <xcalcf:feature name="microsoft.com:CNMTM"/>
      </xcalcf:calcFeatures>
    </ext>
  </extLst>
</workbook>
</file>

<file path=xl/calcChain.xml><?xml version="1.0" encoding="utf-8"?>
<calcChain xmlns="http://schemas.openxmlformats.org/spreadsheetml/2006/main">
  <c r="G74" i="1" l="1"/>
  <c r="F72" i="1"/>
  <c r="F71" i="1"/>
  <c r="F70" i="1"/>
  <c r="F69" i="1"/>
  <c r="F68" i="1"/>
  <c r="F67" i="1"/>
  <c r="F66" i="1"/>
  <c r="F63" i="1"/>
  <c r="F60" i="1"/>
  <c r="F57" i="1"/>
  <c r="F54" i="1"/>
  <c r="F50" i="1"/>
  <c r="F46" i="1"/>
  <c r="F42" i="1"/>
  <c r="F38" i="1"/>
  <c r="F34" i="1"/>
  <c r="F73" i="1"/>
  <c r="F74" i="1"/>
  <c r="F75" i="1"/>
  <c r="G73" i="1"/>
</calcChain>
</file>

<file path=xl/sharedStrings.xml><?xml version="1.0" encoding="utf-8"?>
<sst xmlns="http://schemas.openxmlformats.org/spreadsheetml/2006/main" count="204" uniqueCount="158">
  <si>
    <t>PIRKIMO SĄLYGŲ PRIEDAS "PASIŪLYMO FORMA"</t>
  </si>
  <si>
    <t>VIENKARTINĖS VAKUUMINĖS ŽAIZDŲ GYDYMO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</si>
  <si>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</si>
  <si>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</si>
  <si>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</si>
  <si>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</si>
  <si>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</si>
  <si>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</si>
  <si>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</si>
  <si>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</si>
  <si>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</si>
  <si>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</si>
  <si>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</si>
  <si>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</si>
  <si>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</si>
  <si>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</si>
  <si>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</si>
  <si>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</si>
  <si>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</si>
  <si>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</si>
  <si>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</si>
  <si>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</si>
  <si>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</si>
  <si>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</si>
  <si>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</si>
  <si>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</si>
  <si>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</si>
  <si>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</si>
  <si>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</si>
  <si>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</si>
  <si>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</si>
  <si>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</si>
  <si>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</si>
  <si>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</si>
  <si>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pilnas aprašymas, attikimas konkurso sąlygoms.</t>
  </si>
  <si>
    <t>1.1.</t>
  </si>
  <si>
    <t>Tvarstis, skirtas žaizdų vakuuminiam gydymui</t>
  </si>
  <si>
    <t>vnt</t>
  </si>
  <si>
    <t>1.1.1.</t>
  </si>
  <si>
    <t>Tvarstis sudarytas iš 3 sluoksnių: poliuretano plėvelės, poliuretano kempinės ir silikono sluoksnio arba lygiaverčių medžiagų</t>
  </si>
  <si>
    <t>1.1.2.</t>
  </si>
  <si>
    <t>Dydis: 10-15 cm x 50-60 cm</t>
  </si>
  <si>
    <t>1.1.3.</t>
  </si>
  <si>
    <t>Į komplektą taip pat įeina drenas ir plėvelė</t>
  </si>
  <si>
    <t>1.2.</t>
  </si>
  <si>
    <t>1.2.1.</t>
  </si>
  <si>
    <t>1.2.2.</t>
  </si>
  <si>
    <t>Dydis: 10-15 cm x 20-40 cm</t>
  </si>
  <si>
    <t>1.2.3.</t>
  </si>
  <si>
    <t>1.3.</t>
  </si>
  <si>
    <t>Tvarstis-kempinė, skirta žaizdų vakuuminiam gydymui</t>
  </si>
  <si>
    <t>1.3.1.</t>
  </si>
  <si>
    <t>Dydis: 7-10 cm x 10-13 cm</t>
  </si>
  <si>
    <t>1.3.2.</t>
  </si>
  <si>
    <t>Kempinės storis 3±0,3 cm</t>
  </si>
  <si>
    <t>1.3.3.</t>
  </si>
  <si>
    <t>1.4.</t>
  </si>
  <si>
    <t>1.4.1.</t>
  </si>
  <si>
    <t>Dydis: 12-15 cm x 17-20 cm</t>
  </si>
  <si>
    <t>1.4.2.</t>
  </si>
  <si>
    <t>1.4.3.</t>
  </si>
  <si>
    <t>1.5.</t>
  </si>
  <si>
    <t>1.5.1.</t>
  </si>
  <si>
    <t>Dydis: 15-20 cm x 25-30 cm</t>
  </si>
  <si>
    <t>1.5.2.</t>
  </si>
  <si>
    <t>1.5.3.</t>
  </si>
  <si>
    <t>1.6.</t>
  </si>
  <si>
    <t>Tvarstis-kempinė su sidabro jonais, skirta žaizdų vakuuminiam gydymui</t>
  </si>
  <si>
    <t>1.6.1.</t>
  </si>
  <si>
    <t>1.6.2.</t>
  </si>
  <si>
    <t>1.7.</t>
  </si>
  <si>
    <t>1.7.1.</t>
  </si>
  <si>
    <t>1.7.2.</t>
  </si>
  <si>
    <t>1.8.</t>
  </si>
  <si>
    <t>1.8.1.</t>
  </si>
  <si>
    <t>1.8.2.</t>
  </si>
  <si>
    <t>1.9.</t>
  </si>
  <si>
    <t xml:space="preserve">Abdominalinis tvarstis, skirtas žaizdų vakuuminiam gydymui </t>
  </si>
  <si>
    <t>1.9.1.</t>
  </si>
  <si>
    <t xml:space="preserve">Turi būti specialiai pritaikytas didelėms pilvo ertmėje esančioms žaizdoms </t>
  </si>
  <si>
    <t>1.9.2.</t>
  </si>
  <si>
    <t>1.10.</t>
  </si>
  <si>
    <t>Konektorius</t>
  </si>
  <si>
    <t>1.11.</t>
  </si>
  <si>
    <t>Plėvelė</t>
  </si>
  <si>
    <t>1.12.</t>
  </si>
  <si>
    <t>Drenas</t>
  </si>
  <si>
    <t>1.13.</t>
  </si>
  <si>
    <t>Surinkimo indas 400-600 ml</t>
  </si>
  <si>
    <t>1.14.</t>
  </si>
  <si>
    <t>Surinkimo indas 700-900 ml</t>
  </si>
  <si>
    <t>1.15.</t>
  </si>
  <si>
    <t>Surinkimo indas 900-1100 ml</t>
  </si>
  <si>
    <t>1.16.</t>
  </si>
  <si>
    <t>Sutarties laikotarpiui tiekėjas įspareigoja panaudai pateikti ne mažiau 2 vnt. neigiamo slėgio sistemų žaizdoms gydyti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</si>
  <si>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</si>
  <si>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</si>
  <si>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</si>
  <si>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</si>
  <si>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</si>
  <si>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</si>
  <si>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</si>
  <si>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</si>
  <si>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</si>
  <si>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</si>
  <si>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</si>
  <si>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</si>
  <si>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</si>
  <si>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</si>
  <si>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</si>
  <si>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</si>
  <si>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</si>
  <si>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</si>
  <si>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</si>
  <si>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</si>
  <si>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</si>
  <si>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</si>
  <si>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3734 2025-09-17 10:13:35</t>
  </si>
  <si>
    <t>Tvarstis sudarytas iš 3 sluoksnių: poliuretano plėvelės, poliuretano kempinės ir silikono sluoksnio. Gamintojo dokumentas 2, 4 psl.</t>
  </si>
  <si>
    <t>Dydis: 10 cm x 50 cm. Gamintojo dokumentas 2, 5 psl.</t>
  </si>
  <si>
    <t>Dydis: 15 cm x 30 cm. Gamintojo dokumentas 2, 5 psl.</t>
  </si>
  <si>
    <t>Į komplektą taip pat įeina drenas ir plėvelė. Gamintojo dokumentas 2, 3 psl ir gamintojo dokumentas 4, 1 psl.</t>
  </si>
  <si>
    <t>Dydis: 12,5 cm x 18 cm. Gamintojo dokumentas 1, 3 psl.</t>
  </si>
  <si>
    <t>Dydis: 7,5 cm x 10 cm. Gamintojo dokumentas 1, 3 psl.</t>
  </si>
  <si>
    <t>Kempinės storis 3,3 cm. Gamintojo dokumentas 1, 3 psl.</t>
  </si>
  <si>
    <t>Į komplektą taip pat įeina drenas ir plėvelė. Gamintojo dokumentas 1, 3 psl.</t>
  </si>
  <si>
    <t>Dydis: 15 cm x 26 cm. Gamintojo dokumentas 1, 3 psl.</t>
  </si>
  <si>
    <t>Dydis: 7,5 cm x 10 cm. Gamintojo dokumentas 3, 1 psl.</t>
  </si>
  <si>
    <t>Į komplektą taip pat įeina drenas ir plėvelė. Gamintojo dokumentas 3, 1 psl.</t>
  </si>
  <si>
    <t>Dydis: 12,5 cm x 18 cm. Gamintojo dokumentas 3, 1 psl.</t>
  </si>
  <si>
    <t>Dydis: 15 cm x 26 cm. Gamintojo dokumentas 3, 1 psl.</t>
  </si>
  <si>
    <t>Specialiai pritaikytas didelėms pilvo ertmėje esančioms žaizdoms. Gamintojo dokumentas 5, 1 psl.</t>
  </si>
  <si>
    <t>Į komplektą taip pat įeina drenas ir plėvelė. Gamintojo dokumentas 5, 1 psl.</t>
  </si>
  <si>
    <t>Genadyne. Kodas: UP-D1050</t>
  </si>
  <si>
    <t>Genadyne. Kodas: UP-D1530</t>
  </si>
  <si>
    <t>Genadyne. Kodas: XF-DSMF-1</t>
  </si>
  <si>
    <t>Genadyne. Kodas: XF-DMDF-1</t>
  </si>
  <si>
    <t>Genadyne. Kodas: XF-DLGF-1</t>
  </si>
  <si>
    <t>Genadyne. Kodas: AG-SFOAM2</t>
  </si>
  <si>
    <t>Genadyne. Kodas: AG-MFOAM2</t>
  </si>
  <si>
    <t>Genadyne. Kodas: AG-LFOAM2</t>
  </si>
  <si>
    <t>Genadyne. Kodas: A4-ABDO1-K</t>
  </si>
  <si>
    <t>Genadyne. Kodas: A4-S00Y2</t>
  </si>
  <si>
    <t>Genadyne. Kodas: A4-S00F5</t>
  </si>
  <si>
    <t>Genadyne. Kodas: XP-1013</t>
  </si>
  <si>
    <t>Genadyne. Kodas: A4-S00D4</t>
  </si>
  <si>
    <t>Genadyne. Kodas: A4-S00D8</t>
  </si>
  <si>
    <t>Genadyne. Kodas: A4-S00D11</t>
  </si>
  <si>
    <t>Genadyne. Kodas: A4-S0003 (2 vnt.), UP-S01 (2 vnt.)</t>
  </si>
  <si>
    <t>Surgo Medical UAB</t>
  </si>
  <si>
    <t>Vėjo g. 39-1, Didvyrių k., Kauno raj., LT-54113</t>
  </si>
  <si>
    <t>LT100015492618</t>
  </si>
  <si>
    <t>LT397189900050467606  Šiaulių bankas, banko kodas 71800</t>
  </si>
  <si>
    <t>Darius Kališauskas</t>
  </si>
  <si>
    <t>+37066582585 info@surgo.lt</t>
  </si>
  <si>
    <t>Direktorius Darius Kališauskas</t>
  </si>
  <si>
    <t>Gintarė Kmitaitė +37066582585 info@surgo.lt</t>
  </si>
  <si>
    <t>Kauno raj.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</si>
</sst>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4"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3" borderId="0" xfId="0" applyFont="1" applyFill="1"/>
    <xf numFmtId="0" fontId="1" fillId="4" borderId="1" xfId="0" applyFont="1" applyFill="1" applyBorder="1" applyProtection="1">
      <protection locked="0"/>
    </xf>
    <xf numFmtId="0" fontId="1" fillId="3" borderId="0" xfId="0" applyFont="1" applyFill="1"/>
    <xf numFmtId="0" fontId="1" fillId="4" borderId="0" xfId="0" applyFont="1" applyFill="1" applyProtection="1">
      <protection locked="0"/>
    </xf>
    <xf numFmtId="0" fontId="2" fillId="3" borderId="25" xfId="0" applyFont="1" applyFill="1" applyBorder="1"/>
    <xf numFmtId="0" fontId="1" fillId="3" borderId="25" xfId="0" applyFont="1" applyFill="1" applyBorder="1"/>
    <xf numFmtId="0" fontId="1" fillId="4" borderId="25" xfId="0" applyFont="1" applyFill="1" applyBorder="1" applyProtection="1">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3"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3" borderId="25" xfId="0" applyFont="1" applyFill="1" applyBorder="1" applyAlignment="1">
      <alignment wrapText="1"/>
    </xf>
    <xf numFmtId="0" fontId="2" fillId="3" borderId="25" xfId="0" applyFont="1" applyFill="1" applyBorder="1" applyAlignment="1">
      <alignment wrapText="1"/>
    </xf>
    <xf numFmtId="0" fontId="1" fillId="3" borderId="25" xfId="0" applyFont="1" applyFill="1" applyBorder="1" applyAlignment="1" applyProtection="1">
      <alignment wrapText="1"/>
      <protection locked="0"/>
    </xf>
    <xf numFmtId="14" fontId="1" fillId="4" borderId="1" xfId="0" applyNumberFormat="1" applyFont="1" applyFill="1" applyBorder="1" applyProtection="1">
      <protection locked="0"/>
    </xf>
    <xf numFmtId="0" fontId="1" fillId="2" borderId="0" xfId="0" applyFont="1" applyFill="1"/>
    <xf numFmtId="0" fontId="1" fillId="4" borderId="9"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1" xfId="0" applyBorder="1"/>
    <xf numFmtId="0" fontId="1" fillId="3" borderId="25" xfId="0" applyFont="1" applyFill="1" applyBorder="1" applyAlignment="1">
      <alignment vertical="center" wrapText="1"/>
    </xf>
    <xf numFmtId="0" fontId="0" fillId="0" borderId="25" xfId="0" applyBorder="1"/>
    <xf numFmtId="0" fontId="1" fillId="2" borderId="0" xfId="0" applyFont="1" applyFill="1" applyAlignment="1">
      <alignment vertical="center" wrapText="1"/>
    </xf>
    <xf numFmtId="0" fontId="1" fillId="4" borderId="26"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8" xfId="0" applyFont="1" applyFill="1" applyBorder="1" applyAlignment="1" applyProtection="1">
      <alignment horizontal="center" vertical="center" wrapText="1"/>
      <protection locked="0"/>
    </xf>
    <xf numFmtId="49" fontId="3" fillId="2" borderId="12" xfId="0" applyNumberFormat="1" applyFont="1" applyFill="1" applyBorder="1" applyAlignment="1">
      <alignment horizontal="left" vertical="center"/>
    </xf>
    <xf numFmtId="0" fontId="0" fillId="0" borderId="13" xfId="0" applyBorder="1"/>
    <xf numFmtId="0" fontId="1" fillId="4" borderId="14"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0" fillId="0" borderId="25" xfId="0" applyBorder="1" applyProtection="1">
      <protection locked="0"/>
    </xf>
    <xf numFmtId="49" fontId="3" fillId="2" borderId="12" xfId="0" applyNumberFormat="1" applyFont="1" applyFill="1" applyBorder="1" applyAlignment="1">
      <alignment horizontal="left" vertical="center" wrapText="1"/>
    </xf>
    <xf numFmtId="0" fontId="2" fillId="2" borderId="0" xfId="0" applyFont="1" applyFill="1"/>
    <xf numFmtId="0" fontId="1" fillId="5" borderId="5" xfId="0" applyFont="1" applyFill="1" applyBorder="1" applyAlignment="1" applyProtection="1">
      <alignment horizontal="center" vertical="center" wrapText="1"/>
      <protection locked="0"/>
    </xf>
    <xf numFmtId="0" fontId="0" fillId="0" borderId="15" xfId="0" applyBorder="1"/>
    <xf numFmtId="0" fontId="1" fillId="4" borderId="15" xfId="0" applyFont="1" applyFill="1" applyBorder="1" applyAlignment="1" applyProtection="1">
      <alignment horizontal="center" vertical="center" wrapText="1"/>
      <protection locked="0"/>
    </xf>
    <xf numFmtId="0" fontId="0" fillId="0" borderId="10" xfId="0" applyBorder="1"/>
    <xf numFmtId="0" fontId="2" fillId="2" borderId="0" xfId="0" applyFont="1" applyFill="1" applyAlignment="1">
      <alignment horizontal="left" wrapText="1"/>
    </xf>
    <xf numFmtId="0" fontId="1" fillId="4" borderId="1"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3" borderId="1"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0" fillId="0" borderId="17" xfId="0" applyBorder="1"/>
    <xf numFmtId="0" fontId="0" fillId="0" borderId="18" xfId="0" applyBorder="1"/>
    <xf numFmtId="0" fontId="1" fillId="2" borderId="3" xfId="0" applyFont="1" applyFill="1" applyBorder="1" applyAlignment="1">
      <alignment horizontal="center" vertical="center" wrapText="1"/>
    </xf>
    <xf numFmtId="0" fontId="4" fillId="2" borderId="0" xfId="0" applyFont="1" applyFill="1" applyAlignment="1">
      <alignment horizontal="left" vertical="top" wrapText="1"/>
    </xf>
    <xf numFmtId="0" fontId="1" fillId="4" borderId="19" xfId="0" applyFont="1" applyFill="1" applyBorder="1" applyAlignment="1" applyProtection="1">
      <alignment horizontal="left" vertical="center" wrapText="1"/>
      <protection locked="0"/>
    </xf>
    <xf numFmtId="0" fontId="0" fillId="0" borderId="20" xfId="0" applyBorder="1"/>
    <xf numFmtId="0" fontId="0" fillId="0" borderId="21" xfId="0" applyBorder="1"/>
    <xf numFmtId="0" fontId="1" fillId="4" borderId="22" xfId="0" applyFont="1" applyFill="1" applyBorder="1" applyAlignment="1" applyProtection="1">
      <alignment horizontal="center" vertical="center" wrapText="1"/>
      <protection locked="0"/>
    </xf>
    <xf numFmtId="0" fontId="0" fillId="0" borderId="2" xfId="0" applyBorder="1"/>
    <xf numFmtId="0" fontId="0" fillId="0" borderId="22" xfId="0" applyBorder="1"/>
    <xf numFmtId="0" fontId="1" fillId="2" borderId="0" xfId="0" applyFont="1" applyFill="1" applyAlignment="1">
      <alignment horizontal="right"/>
    </xf>
    <xf numFmtId="0" fontId="1" fillId="5" borderId="19" xfId="0" applyFont="1" applyFill="1" applyBorder="1" applyAlignment="1" applyProtection="1">
      <alignment horizontal="center" vertical="center" wrapText="1"/>
      <protection locked="0"/>
    </xf>
    <xf numFmtId="0" fontId="1" fillId="5" borderId="0" xfId="0" applyFont="1" applyFill="1" applyProtection="1">
      <protection locked="0"/>
    </xf>
    <xf numFmtId="0" fontId="2" fillId="2" borderId="0" xfId="0" applyFont="1" applyFill="1" applyAlignment="1">
      <alignment horizontal="left"/>
    </xf>
    <xf numFmtId="0" fontId="1" fillId="2" borderId="4" xfId="0" applyFont="1" applyFill="1" applyBorder="1" applyAlignment="1">
      <alignment horizontal="center" vertical="center" wrapText="1"/>
    </xf>
    <xf numFmtId="0" fontId="0" fillId="0" borderId="23" xfId="0" applyBorder="1"/>
    <xf numFmtId="0" fontId="1" fillId="5" borderId="24" xfId="0" applyFont="1" applyFill="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2" fillId="2" borderId="0" xfId="0" applyFont="1" applyFill="1" applyAlignment="1">
      <alignment horizontal="left" vertical="center" wrapText="1"/>
    </xf>
    <xf numFmtId="0" fontId="1" fillId="4" borderId="25" xfId="0" applyFont="1" applyFill="1" applyBorder="1" applyAlignment="1" applyProtection="1">
      <alignment wrapText="1"/>
      <protection locked="0"/>
    </xf>
    <xf numFmtId="0" fontId="1"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F155-31E8-4899-9392-CAD070DB11D0}">
  <sheetPr>
    <pageSetUpPr fitToPage="1"/>
  </sheetPr>
  <dimension ref="A2:K75"/>
  <sheetViews>
    <sheetView tabSelected="1" topLeftCell="A21" zoomScaleNormal="100" workbookViewId="0">
      <selection activeCell="A33" sqref="A33:I7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8">
        <v>45925</v>
      </c>
    </row>
    <row r="9" spans="1:6" x14ac:dyDescent="0.25">
      <c r="A9" s="4" t="s">
        <v>5</v>
      </c>
      <c r="B9" s="14">
        <v>1</v>
      </c>
    </row>
    <row r="10" spans="1:6" x14ac:dyDescent="0.25">
      <c r="A10" s="4" t="s">
        <v>6</v>
      </c>
      <c r="B10" s="14" t="s">
        <v>157</v>
      </c>
    </row>
    <row r="12" spans="1:6" ht="15.75" x14ac:dyDescent="0.25">
      <c r="A12" s="33" t="s">
        <v>7</v>
      </c>
      <c r="B12" s="34"/>
      <c r="C12" s="43" t="s">
        <v>149</v>
      </c>
      <c r="D12" s="31"/>
      <c r="E12" s="31"/>
      <c r="F12" s="32"/>
    </row>
    <row r="13" spans="1:6" ht="15.95" customHeight="1" x14ac:dyDescent="0.25">
      <c r="A13" s="41" t="s">
        <v>8</v>
      </c>
      <c r="B13" s="42"/>
      <c r="C13" s="30">
        <v>306171096</v>
      </c>
      <c r="D13" s="31"/>
      <c r="E13" s="31"/>
      <c r="F13" s="32"/>
    </row>
    <row r="14" spans="1:6" ht="15.95" customHeight="1" x14ac:dyDescent="0.25">
      <c r="A14" s="41" t="s">
        <v>9</v>
      </c>
      <c r="B14" s="42"/>
      <c r="C14" s="30" t="s">
        <v>150</v>
      </c>
      <c r="D14" s="31"/>
      <c r="E14" s="31"/>
      <c r="F14" s="32"/>
    </row>
    <row r="15" spans="1:6" ht="15.95" customHeight="1" x14ac:dyDescent="0.25">
      <c r="A15" s="33" t="s">
        <v>10</v>
      </c>
      <c r="B15" s="34"/>
      <c r="C15" s="43" t="s">
        <v>151</v>
      </c>
      <c r="D15" s="31"/>
      <c r="E15" s="31"/>
      <c r="F15" s="32"/>
    </row>
    <row r="16" spans="1:6" ht="63" customHeight="1" x14ac:dyDescent="0.25">
      <c r="A16" s="46" t="s">
        <v>11</v>
      </c>
      <c r="B16" s="42"/>
      <c r="C16" s="30" t="s">
        <v>152</v>
      </c>
      <c r="D16" s="31"/>
      <c r="E16" s="31"/>
      <c r="F16" s="32"/>
    </row>
    <row r="17" spans="1:6" ht="15.95" customHeight="1" x14ac:dyDescent="0.25">
      <c r="A17" s="33" t="s">
        <v>12</v>
      </c>
      <c r="B17" s="34"/>
      <c r="C17" s="43" t="s">
        <v>153</v>
      </c>
      <c r="D17" s="31"/>
      <c r="E17" s="31"/>
      <c r="F17" s="32"/>
    </row>
    <row r="18" spans="1:6" ht="15.95" customHeight="1" x14ac:dyDescent="0.25">
      <c r="A18" s="33" t="s">
        <v>13</v>
      </c>
      <c r="B18" s="34"/>
      <c r="C18" s="43" t="s">
        <v>154</v>
      </c>
      <c r="D18" s="31"/>
      <c r="E18" s="31"/>
      <c r="F18" s="32"/>
    </row>
    <row r="19" spans="1:6" ht="48" customHeight="1" x14ac:dyDescent="0.25">
      <c r="A19" s="33" t="s">
        <v>14</v>
      </c>
      <c r="B19" s="34"/>
      <c r="C19" s="43" t="s">
        <v>155</v>
      </c>
      <c r="D19" s="31"/>
      <c r="E19" s="31"/>
      <c r="F19" s="32"/>
    </row>
    <row r="20" spans="1:6" ht="54.95" customHeight="1" x14ac:dyDescent="0.25">
      <c r="A20" s="33" t="s">
        <v>15</v>
      </c>
      <c r="B20" s="34"/>
      <c r="C20" s="38" t="s">
        <v>156</v>
      </c>
      <c r="D20" s="39"/>
      <c r="E20" s="39"/>
      <c r="F20" s="40"/>
    </row>
    <row r="21" spans="1:6" ht="71.099999999999994" customHeight="1" x14ac:dyDescent="0.25">
      <c r="A21" s="35" t="s">
        <v>16</v>
      </c>
      <c r="B21" s="36"/>
      <c r="C21" s="44"/>
      <c r="D21" s="45"/>
      <c r="E21" s="45"/>
      <c r="F21" s="45"/>
    </row>
    <row r="22" spans="1:6" ht="18" customHeight="1" x14ac:dyDescent="0.25">
      <c r="A22" s="5"/>
      <c r="B22" s="5"/>
      <c r="C22" s="6"/>
      <c r="D22" s="6"/>
      <c r="E22" s="6"/>
      <c r="F22" s="6"/>
    </row>
    <row r="23" spans="1:6" x14ac:dyDescent="0.25">
      <c r="A23" s="47"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7" t="s">
        <v>22</v>
      </c>
      <c r="B28" s="29"/>
      <c r="C28" s="29"/>
      <c r="D28" s="29"/>
      <c r="E28" s="29"/>
      <c r="F28" s="29"/>
    </row>
    <row r="29" spans="1:6" x14ac:dyDescent="0.25">
      <c r="A29" s="29" t="s">
        <v>23</v>
      </c>
      <c r="B29" s="29"/>
      <c r="C29" s="29"/>
      <c r="D29" s="29"/>
      <c r="E29" s="29"/>
      <c r="F29" s="29"/>
    </row>
    <row r="30" spans="1:6" x14ac:dyDescent="0.25">
      <c r="A30" s="15" t="s">
        <v>24</v>
      </c>
      <c r="D30" s="16"/>
    </row>
    <row r="31" spans="1:6" x14ac:dyDescent="0.25">
      <c r="A31" s="15" t="s">
        <v>25</v>
      </c>
    </row>
    <row r="32" spans="1:6" x14ac:dyDescent="0.25">
      <c r="A32" s="13" t="s">
        <v>26</v>
      </c>
    </row>
    <row r="33" spans="1:11" ht="45" x14ac:dyDescent="0.25">
      <c r="A33" s="17" t="s">
        <v>27</v>
      </c>
      <c r="B33" s="17" t="s">
        <v>28</v>
      </c>
      <c r="C33" s="17" t="s">
        <v>29</v>
      </c>
      <c r="D33" s="17" t="s">
        <v>30</v>
      </c>
      <c r="E33" s="17" t="s">
        <v>31</v>
      </c>
      <c r="F33" s="17" t="s">
        <v>32</v>
      </c>
      <c r="G33" s="17" t="s">
        <v>33</v>
      </c>
      <c r="H33" s="26" t="s">
        <v>34</v>
      </c>
      <c r="I33" s="12"/>
      <c r="J33" s="12"/>
    </row>
    <row r="34" spans="1:11" x14ac:dyDescent="0.25">
      <c r="A34" s="18" t="s">
        <v>35</v>
      </c>
      <c r="B34" s="25" t="s">
        <v>36</v>
      </c>
      <c r="C34" s="25">
        <v>10</v>
      </c>
      <c r="D34" s="18" t="s">
        <v>37</v>
      </c>
      <c r="E34" s="19">
        <v>42</v>
      </c>
      <c r="F34" s="18">
        <f>IF(ISBLANK(E34),"", PRODUCT(C34,E34))</f>
        <v>420</v>
      </c>
      <c r="G34" s="19" t="s">
        <v>133</v>
      </c>
      <c r="H34" s="18"/>
    </row>
    <row r="35" spans="1:11" ht="75" x14ac:dyDescent="0.25">
      <c r="A35" s="18" t="s">
        <v>38</v>
      </c>
      <c r="B35" s="25" t="s">
        <v>39</v>
      </c>
      <c r="C35" s="25"/>
      <c r="D35" s="18"/>
      <c r="E35" s="18"/>
      <c r="F35" s="25"/>
      <c r="G35" s="25"/>
      <c r="H35" s="78" t="s">
        <v>118</v>
      </c>
      <c r="I35" s="12"/>
      <c r="J35" s="12"/>
      <c r="K35" s="12"/>
    </row>
    <row r="36" spans="1:11" ht="30" x14ac:dyDescent="0.25">
      <c r="A36" s="18" t="s">
        <v>40</v>
      </c>
      <c r="B36" s="25" t="s">
        <v>41</v>
      </c>
      <c r="C36" s="25"/>
      <c r="D36" s="18"/>
      <c r="E36" s="18"/>
      <c r="F36" s="25"/>
      <c r="G36" s="25"/>
      <c r="H36" s="78" t="s">
        <v>119</v>
      </c>
      <c r="I36" s="12"/>
      <c r="J36" s="12"/>
      <c r="K36" s="12"/>
    </row>
    <row r="37" spans="1:11" ht="60" x14ac:dyDescent="0.25">
      <c r="A37" s="18" t="s">
        <v>42</v>
      </c>
      <c r="B37" s="25" t="s">
        <v>43</v>
      </c>
      <c r="C37" s="25"/>
      <c r="D37" s="18"/>
      <c r="E37" s="18"/>
      <c r="F37" s="25"/>
      <c r="G37" s="25"/>
      <c r="H37" s="78" t="s">
        <v>121</v>
      </c>
      <c r="I37" s="12"/>
      <c r="J37" s="12"/>
      <c r="K37" s="12"/>
    </row>
    <row r="38" spans="1:11" ht="30" x14ac:dyDescent="0.25">
      <c r="A38" s="18" t="s">
        <v>44</v>
      </c>
      <c r="B38" s="25" t="s">
        <v>36</v>
      </c>
      <c r="C38" s="25">
        <v>10</v>
      </c>
      <c r="D38" s="18" t="s">
        <v>37</v>
      </c>
      <c r="E38" s="19">
        <v>48</v>
      </c>
      <c r="F38" s="25">
        <f>IF(ISBLANK(E38),"", PRODUCT(C38,E38))</f>
        <v>480</v>
      </c>
      <c r="G38" s="78" t="s">
        <v>134</v>
      </c>
      <c r="H38" s="25"/>
      <c r="I38" s="12"/>
      <c r="J38" s="12"/>
      <c r="K38" s="12"/>
    </row>
    <row r="39" spans="1:11" ht="75" x14ac:dyDescent="0.25">
      <c r="A39" s="18" t="s">
        <v>45</v>
      </c>
      <c r="B39" s="25" t="s">
        <v>39</v>
      </c>
      <c r="C39" s="25"/>
      <c r="D39" s="18"/>
      <c r="E39" s="18"/>
      <c r="F39" s="25"/>
      <c r="G39" s="25"/>
      <c r="H39" s="78" t="s">
        <v>118</v>
      </c>
      <c r="I39" s="12"/>
      <c r="J39" s="12"/>
      <c r="K39" s="12"/>
    </row>
    <row r="40" spans="1:11" ht="30" x14ac:dyDescent="0.25">
      <c r="A40" s="18" t="s">
        <v>46</v>
      </c>
      <c r="B40" s="25" t="s">
        <v>47</v>
      </c>
      <c r="C40" s="25"/>
      <c r="D40" s="18"/>
      <c r="E40" s="18"/>
      <c r="F40" s="25"/>
      <c r="G40" s="25"/>
      <c r="H40" s="78" t="s">
        <v>120</v>
      </c>
      <c r="I40" s="12"/>
      <c r="J40" s="12"/>
      <c r="K40" s="12"/>
    </row>
    <row r="41" spans="1:11" ht="60" x14ac:dyDescent="0.25">
      <c r="A41" s="18" t="s">
        <v>48</v>
      </c>
      <c r="B41" s="25" t="s">
        <v>43</v>
      </c>
      <c r="C41" s="25"/>
      <c r="D41" s="18"/>
      <c r="E41" s="18"/>
      <c r="F41" s="25"/>
      <c r="G41" s="25"/>
      <c r="H41" s="78" t="s">
        <v>121</v>
      </c>
      <c r="I41" s="12"/>
      <c r="J41" s="12"/>
      <c r="K41" s="12"/>
    </row>
    <row r="42" spans="1:11" ht="30" x14ac:dyDescent="0.25">
      <c r="A42" s="18" t="s">
        <v>49</v>
      </c>
      <c r="B42" s="25" t="s">
        <v>50</v>
      </c>
      <c r="C42" s="25">
        <v>10</v>
      </c>
      <c r="D42" s="18" t="s">
        <v>37</v>
      </c>
      <c r="E42" s="19">
        <v>35.9</v>
      </c>
      <c r="F42" s="25">
        <f>IF(ISBLANK(E42),"", PRODUCT(C42,E42))</f>
        <v>359</v>
      </c>
      <c r="G42" s="78" t="s">
        <v>135</v>
      </c>
      <c r="H42" s="25"/>
      <c r="I42" s="12"/>
      <c r="J42" s="12"/>
      <c r="K42" s="12"/>
    </row>
    <row r="43" spans="1:11" ht="30" x14ac:dyDescent="0.25">
      <c r="A43" s="18" t="s">
        <v>51</v>
      </c>
      <c r="B43" s="25" t="s">
        <v>52</v>
      </c>
      <c r="C43" s="25"/>
      <c r="D43" s="18"/>
      <c r="E43" s="18"/>
      <c r="F43" s="25"/>
      <c r="G43" s="25"/>
      <c r="H43" s="78" t="s">
        <v>123</v>
      </c>
      <c r="I43" s="12"/>
      <c r="J43" s="12"/>
      <c r="K43" s="12"/>
    </row>
    <row r="44" spans="1:11" ht="30" x14ac:dyDescent="0.25">
      <c r="A44" s="18" t="s">
        <v>53</v>
      </c>
      <c r="B44" s="25" t="s">
        <v>54</v>
      </c>
      <c r="C44" s="25"/>
      <c r="D44" s="18"/>
      <c r="E44" s="18"/>
      <c r="F44" s="25"/>
      <c r="G44" s="25"/>
      <c r="H44" s="78" t="s">
        <v>124</v>
      </c>
      <c r="I44" s="12"/>
      <c r="J44" s="12"/>
      <c r="K44" s="12"/>
    </row>
    <row r="45" spans="1:11" ht="45" x14ac:dyDescent="0.25">
      <c r="A45" s="18" t="s">
        <v>55</v>
      </c>
      <c r="B45" s="25" t="s">
        <v>43</v>
      </c>
      <c r="C45" s="25"/>
      <c r="D45" s="18"/>
      <c r="E45" s="18"/>
      <c r="F45" s="25"/>
      <c r="G45" s="25"/>
      <c r="H45" s="78" t="s">
        <v>125</v>
      </c>
      <c r="I45" s="12"/>
      <c r="J45" s="12"/>
      <c r="K45" s="12"/>
    </row>
    <row r="46" spans="1:11" ht="30" x14ac:dyDescent="0.25">
      <c r="A46" s="18" t="s">
        <v>56</v>
      </c>
      <c r="B46" s="25" t="s">
        <v>50</v>
      </c>
      <c r="C46" s="25">
        <v>10</v>
      </c>
      <c r="D46" s="18" t="s">
        <v>37</v>
      </c>
      <c r="E46" s="19">
        <v>47.9</v>
      </c>
      <c r="F46" s="25">
        <f>IF(ISBLANK(E46),"", PRODUCT(C46,E46))</f>
        <v>479</v>
      </c>
      <c r="G46" s="78" t="s">
        <v>136</v>
      </c>
      <c r="H46" s="25"/>
      <c r="I46" s="12"/>
      <c r="J46" s="12"/>
      <c r="K46" s="12"/>
    </row>
    <row r="47" spans="1:11" ht="30" x14ac:dyDescent="0.25">
      <c r="A47" s="18" t="s">
        <v>57</v>
      </c>
      <c r="B47" s="25" t="s">
        <v>58</v>
      </c>
      <c r="C47" s="25"/>
      <c r="D47" s="18"/>
      <c r="E47" s="18"/>
      <c r="F47" s="25"/>
      <c r="G47" s="25"/>
      <c r="H47" s="78" t="s">
        <v>122</v>
      </c>
      <c r="I47" s="12"/>
      <c r="J47" s="12"/>
      <c r="K47" s="12"/>
    </row>
    <row r="48" spans="1:11" ht="30" x14ac:dyDescent="0.25">
      <c r="A48" s="18" t="s">
        <v>59</v>
      </c>
      <c r="B48" s="25" t="s">
        <v>54</v>
      </c>
      <c r="C48" s="25"/>
      <c r="D48" s="18"/>
      <c r="E48" s="18"/>
      <c r="F48" s="25"/>
      <c r="G48" s="25"/>
      <c r="H48" s="78" t="s">
        <v>124</v>
      </c>
      <c r="I48" s="12"/>
      <c r="J48" s="12"/>
      <c r="K48" s="12"/>
    </row>
    <row r="49" spans="1:11" ht="45" x14ac:dyDescent="0.25">
      <c r="A49" s="18" t="s">
        <v>60</v>
      </c>
      <c r="B49" s="25" t="s">
        <v>43</v>
      </c>
      <c r="C49" s="25"/>
      <c r="D49" s="18"/>
      <c r="E49" s="18"/>
      <c r="F49" s="25"/>
      <c r="G49" s="25"/>
      <c r="H49" s="78" t="s">
        <v>125</v>
      </c>
      <c r="I49" s="12"/>
      <c r="J49" s="12"/>
      <c r="K49" s="12"/>
    </row>
    <row r="50" spans="1:11" ht="30" x14ac:dyDescent="0.25">
      <c r="A50" s="18" t="s">
        <v>61</v>
      </c>
      <c r="B50" s="25" t="s">
        <v>50</v>
      </c>
      <c r="C50" s="25">
        <v>10</v>
      </c>
      <c r="D50" s="18" t="s">
        <v>37</v>
      </c>
      <c r="E50" s="19">
        <v>56.9</v>
      </c>
      <c r="F50" s="25">
        <f>IF(ISBLANK(E50),"", PRODUCT(C50,E50))</f>
        <v>569</v>
      </c>
      <c r="G50" s="78" t="s">
        <v>137</v>
      </c>
      <c r="H50" s="25"/>
      <c r="I50" s="12"/>
      <c r="J50" s="12"/>
      <c r="K50" s="12"/>
    </row>
    <row r="51" spans="1:11" ht="30" x14ac:dyDescent="0.25">
      <c r="A51" s="18" t="s">
        <v>62</v>
      </c>
      <c r="B51" s="25" t="s">
        <v>63</v>
      </c>
      <c r="C51" s="25"/>
      <c r="D51" s="18"/>
      <c r="E51" s="18"/>
      <c r="F51" s="25"/>
      <c r="G51" s="25"/>
      <c r="H51" s="78" t="s">
        <v>126</v>
      </c>
      <c r="I51" s="12"/>
      <c r="J51" s="12"/>
      <c r="K51" s="12"/>
    </row>
    <row r="52" spans="1:11" ht="30" x14ac:dyDescent="0.25">
      <c r="A52" s="18" t="s">
        <v>64</v>
      </c>
      <c r="B52" s="25" t="s">
        <v>54</v>
      </c>
      <c r="C52" s="25"/>
      <c r="D52" s="18"/>
      <c r="E52" s="18"/>
      <c r="F52" s="25"/>
      <c r="G52" s="25"/>
      <c r="H52" s="78" t="s">
        <v>124</v>
      </c>
      <c r="I52" s="12"/>
      <c r="J52" s="12"/>
      <c r="K52" s="12"/>
    </row>
    <row r="53" spans="1:11" ht="45" x14ac:dyDescent="0.25">
      <c r="A53" s="18" t="s">
        <v>65</v>
      </c>
      <c r="B53" s="25" t="s">
        <v>43</v>
      </c>
      <c r="C53" s="25"/>
      <c r="D53" s="18"/>
      <c r="E53" s="18"/>
      <c r="F53" s="25"/>
      <c r="G53" s="25"/>
      <c r="H53" s="78" t="s">
        <v>125</v>
      </c>
      <c r="I53" s="12"/>
      <c r="J53" s="12"/>
      <c r="K53" s="12"/>
    </row>
    <row r="54" spans="1:11" ht="30" x14ac:dyDescent="0.25">
      <c r="A54" s="18" t="s">
        <v>66</v>
      </c>
      <c r="B54" s="25" t="s">
        <v>67</v>
      </c>
      <c r="C54" s="25">
        <v>2</v>
      </c>
      <c r="D54" s="18" t="s">
        <v>37</v>
      </c>
      <c r="E54" s="19">
        <v>60</v>
      </c>
      <c r="F54" s="25">
        <f>IF(ISBLANK(E54),"", PRODUCT(C54,E54))</f>
        <v>120</v>
      </c>
      <c r="G54" s="78" t="s">
        <v>138</v>
      </c>
      <c r="H54" s="25"/>
      <c r="I54" s="12"/>
      <c r="J54" s="12"/>
      <c r="K54" s="12"/>
    </row>
    <row r="55" spans="1:11" ht="30" x14ac:dyDescent="0.25">
      <c r="A55" s="18" t="s">
        <v>68</v>
      </c>
      <c r="B55" s="25" t="s">
        <v>52</v>
      </c>
      <c r="C55" s="25"/>
      <c r="D55" s="18"/>
      <c r="E55" s="18"/>
      <c r="F55" s="25"/>
      <c r="G55" s="25"/>
      <c r="H55" s="27" t="s">
        <v>127</v>
      </c>
      <c r="I55" s="12"/>
      <c r="J55" s="12"/>
      <c r="K55" s="12"/>
    </row>
    <row r="56" spans="1:11" ht="45" x14ac:dyDescent="0.25">
      <c r="A56" s="18" t="s">
        <v>69</v>
      </c>
      <c r="B56" s="25" t="s">
        <v>43</v>
      </c>
      <c r="C56" s="25"/>
      <c r="D56" s="18"/>
      <c r="E56" s="18"/>
      <c r="F56" s="25"/>
      <c r="G56" s="25"/>
      <c r="H56" s="27" t="s">
        <v>128</v>
      </c>
      <c r="I56" s="12"/>
      <c r="J56" s="12"/>
      <c r="K56" s="12"/>
    </row>
    <row r="57" spans="1:11" ht="30" x14ac:dyDescent="0.25">
      <c r="A57" s="18" t="s">
        <v>70</v>
      </c>
      <c r="B57" s="25" t="s">
        <v>67</v>
      </c>
      <c r="C57" s="25">
        <v>2</v>
      </c>
      <c r="D57" s="18" t="s">
        <v>37</v>
      </c>
      <c r="E57" s="19">
        <v>80</v>
      </c>
      <c r="F57" s="25">
        <f>IF(ISBLANK(E57),"", PRODUCT(C57,E57))</f>
        <v>160</v>
      </c>
      <c r="G57" s="78" t="s">
        <v>139</v>
      </c>
      <c r="H57" s="25"/>
      <c r="I57" s="12"/>
      <c r="J57" s="12"/>
      <c r="K57" s="12"/>
    </row>
    <row r="58" spans="1:11" ht="30" x14ac:dyDescent="0.25">
      <c r="A58" s="18" t="s">
        <v>71</v>
      </c>
      <c r="B58" s="25" t="s">
        <v>58</v>
      </c>
      <c r="C58" s="25"/>
      <c r="D58" s="18"/>
      <c r="E58" s="18"/>
      <c r="F58" s="25"/>
      <c r="G58" s="25"/>
      <c r="H58" s="78" t="s">
        <v>129</v>
      </c>
      <c r="I58" s="12"/>
      <c r="J58" s="12"/>
      <c r="K58" s="12"/>
    </row>
    <row r="59" spans="1:11" ht="45" x14ac:dyDescent="0.25">
      <c r="A59" s="18" t="s">
        <v>72</v>
      </c>
      <c r="B59" s="25" t="s">
        <v>43</v>
      </c>
      <c r="C59" s="25"/>
      <c r="D59" s="18"/>
      <c r="E59" s="18"/>
      <c r="F59" s="25"/>
      <c r="G59" s="25"/>
      <c r="H59" s="78" t="s">
        <v>128</v>
      </c>
      <c r="I59" s="12"/>
      <c r="J59" s="12"/>
      <c r="K59" s="12"/>
    </row>
    <row r="60" spans="1:11" ht="30" x14ac:dyDescent="0.25">
      <c r="A60" s="18" t="s">
        <v>73</v>
      </c>
      <c r="B60" s="25" t="s">
        <v>67</v>
      </c>
      <c r="C60" s="25">
        <v>2</v>
      </c>
      <c r="D60" s="18" t="s">
        <v>37</v>
      </c>
      <c r="E60" s="19">
        <v>94</v>
      </c>
      <c r="F60" s="25">
        <f>IF(ISBLANK(E60),"", PRODUCT(C60,E60))</f>
        <v>188</v>
      </c>
      <c r="G60" s="78" t="s">
        <v>140</v>
      </c>
      <c r="H60" s="25"/>
      <c r="I60" s="12"/>
      <c r="J60" s="12"/>
      <c r="K60" s="12"/>
    </row>
    <row r="61" spans="1:11" ht="30" x14ac:dyDescent="0.25">
      <c r="A61" s="18" t="s">
        <v>74</v>
      </c>
      <c r="B61" s="25" t="s">
        <v>63</v>
      </c>
      <c r="C61" s="25"/>
      <c r="D61" s="18"/>
      <c r="E61" s="18"/>
      <c r="F61" s="25"/>
      <c r="G61" s="25"/>
      <c r="H61" s="27" t="s">
        <v>130</v>
      </c>
      <c r="I61" s="12"/>
      <c r="J61" s="12"/>
      <c r="K61" s="12"/>
    </row>
    <row r="62" spans="1:11" ht="45" x14ac:dyDescent="0.25">
      <c r="A62" s="18" t="s">
        <v>75</v>
      </c>
      <c r="B62" s="25" t="s">
        <v>43</v>
      </c>
      <c r="C62" s="25"/>
      <c r="D62" s="18"/>
      <c r="E62" s="18"/>
      <c r="F62" s="25"/>
      <c r="G62" s="25"/>
      <c r="H62" s="27" t="s">
        <v>128</v>
      </c>
      <c r="I62" s="12"/>
      <c r="J62" s="12"/>
      <c r="K62" s="12"/>
    </row>
    <row r="63" spans="1:11" ht="30" x14ac:dyDescent="0.25">
      <c r="A63" s="18" t="s">
        <v>76</v>
      </c>
      <c r="B63" s="25" t="s">
        <v>77</v>
      </c>
      <c r="C63" s="25">
        <v>1</v>
      </c>
      <c r="D63" s="18" t="s">
        <v>37</v>
      </c>
      <c r="E63" s="19">
        <v>280</v>
      </c>
      <c r="F63" s="25">
        <f>IF(ISBLANK(E63),"", PRODUCT(C63,E63))</f>
        <v>280</v>
      </c>
      <c r="G63" s="78" t="s">
        <v>141</v>
      </c>
      <c r="H63" s="25"/>
      <c r="I63" s="12"/>
      <c r="J63" s="12"/>
      <c r="K63" s="12"/>
    </row>
    <row r="64" spans="1:11" ht="60" x14ac:dyDescent="0.25">
      <c r="A64" s="18" t="s">
        <v>78</v>
      </c>
      <c r="B64" s="25" t="s">
        <v>79</v>
      </c>
      <c r="C64" s="25"/>
      <c r="D64" s="18"/>
      <c r="E64" s="18"/>
      <c r="F64" s="25"/>
      <c r="G64" s="25"/>
      <c r="H64" s="78" t="s">
        <v>131</v>
      </c>
      <c r="I64" s="12"/>
      <c r="J64" s="12"/>
      <c r="K64" s="12"/>
    </row>
    <row r="65" spans="1:11" ht="45" x14ac:dyDescent="0.25">
      <c r="A65" s="18" t="s">
        <v>80</v>
      </c>
      <c r="B65" s="25" t="s">
        <v>43</v>
      </c>
      <c r="C65" s="25"/>
      <c r="D65" s="18"/>
      <c r="E65" s="18"/>
      <c r="F65" s="25"/>
      <c r="G65" s="25"/>
      <c r="H65" s="78" t="s">
        <v>132</v>
      </c>
      <c r="I65" s="12"/>
      <c r="J65" s="12"/>
      <c r="K65" s="12"/>
    </row>
    <row r="66" spans="1:11" ht="30" x14ac:dyDescent="0.25">
      <c r="A66" s="18" t="s">
        <v>81</v>
      </c>
      <c r="B66" s="25" t="s">
        <v>82</v>
      </c>
      <c r="C66" s="25">
        <v>3</v>
      </c>
      <c r="D66" s="18" t="s">
        <v>37</v>
      </c>
      <c r="E66" s="19">
        <v>9.9</v>
      </c>
      <c r="F66" s="25">
        <f t="shared" ref="F66:F72" si="0">IF(ISBLANK(E66),"", PRODUCT(C66,E66))</f>
        <v>29.700000000000003</v>
      </c>
      <c r="G66" s="78" t="s">
        <v>142</v>
      </c>
      <c r="H66" s="25"/>
      <c r="I66" s="12"/>
      <c r="J66" s="12"/>
      <c r="K66" s="12"/>
    </row>
    <row r="67" spans="1:11" ht="30" x14ac:dyDescent="0.25">
      <c r="A67" s="18" t="s">
        <v>83</v>
      </c>
      <c r="B67" s="25" t="s">
        <v>84</v>
      </c>
      <c r="C67" s="25">
        <v>3</v>
      </c>
      <c r="D67" s="18" t="s">
        <v>37</v>
      </c>
      <c r="E67" s="19">
        <v>7.9</v>
      </c>
      <c r="F67" s="25">
        <f t="shared" si="0"/>
        <v>23.700000000000003</v>
      </c>
      <c r="G67" s="78" t="s">
        <v>143</v>
      </c>
      <c r="H67" s="25"/>
      <c r="I67" s="12"/>
      <c r="J67" s="12"/>
      <c r="K67" s="12"/>
    </row>
    <row r="68" spans="1:11" ht="30" x14ac:dyDescent="0.25">
      <c r="A68" s="18" t="s">
        <v>85</v>
      </c>
      <c r="B68" s="25" t="s">
        <v>86</v>
      </c>
      <c r="C68" s="25">
        <v>15</v>
      </c>
      <c r="D68" s="18" t="s">
        <v>37</v>
      </c>
      <c r="E68" s="19">
        <v>23.9</v>
      </c>
      <c r="F68" s="25">
        <f t="shared" si="0"/>
        <v>358.5</v>
      </c>
      <c r="G68" s="78" t="s">
        <v>144</v>
      </c>
      <c r="H68" s="25"/>
      <c r="I68" s="12"/>
      <c r="J68" s="12"/>
      <c r="K68" s="12"/>
    </row>
    <row r="69" spans="1:11" ht="30" x14ac:dyDescent="0.25">
      <c r="A69" s="18" t="s">
        <v>87</v>
      </c>
      <c r="B69" s="25" t="s">
        <v>88</v>
      </c>
      <c r="C69" s="25">
        <v>20</v>
      </c>
      <c r="D69" s="18" t="s">
        <v>37</v>
      </c>
      <c r="E69" s="19">
        <v>36.9</v>
      </c>
      <c r="F69" s="25">
        <f t="shared" si="0"/>
        <v>738</v>
      </c>
      <c r="G69" s="78" t="s">
        <v>145</v>
      </c>
      <c r="H69" s="25"/>
      <c r="I69" s="12"/>
      <c r="J69" s="12"/>
      <c r="K69" s="12"/>
    </row>
    <row r="70" spans="1:11" ht="30" x14ac:dyDescent="0.25">
      <c r="A70" s="18" t="s">
        <v>89</v>
      </c>
      <c r="B70" s="25" t="s">
        <v>90</v>
      </c>
      <c r="C70" s="25">
        <v>30</v>
      </c>
      <c r="D70" s="18" t="s">
        <v>37</v>
      </c>
      <c r="E70" s="19">
        <v>38.9</v>
      </c>
      <c r="F70" s="25">
        <f t="shared" si="0"/>
        <v>1167</v>
      </c>
      <c r="G70" s="78" t="s">
        <v>146</v>
      </c>
      <c r="H70" s="25"/>
      <c r="I70" s="12"/>
      <c r="J70" s="12"/>
      <c r="K70" s="12"/>
    </row>
    <row r="71" spans="1:11" ht="30" x14ac:dyDescent="0.25">
      <c r="A71" s="18" t="s">
        <v>91</v>
      </c>
      <c r="B71" s="25" t="s">
        <v>92</v>
      </c>
      <c r="C71" s="25">
        <v>30</v>
      </c>
      <c r="D71" s="18" t="s">
        <v>37</v>
      </c>
      <c r="E71" s="19">
        <v>55.9</v>
      </c>
      <c r="F71" s="25">
        <f t="shared" si="0"/>
        <v>1677</v>
      </c>
      <c r="G71" s="78" t="s">
        <v>147</v>
      </c>
      <c r="H71" s="25"/>
      <c r="I71" s="12"/>
      <c r="J71" s="12"/>
      <c r="K71" s="12"/>
    </row>
    <row r="72" spans="1:11" ht="45" x14ac:dyDescent="0.25">
      <c r="A72" s="18" t="s">
        <v>93</v>
      </c>
      <c r="B72" s="25" t="s">
        <v>94</v>
      </c>
      <c r="C72" s="25">
        <v>2</v>
      </c>
      <c r="D72" s="18" t="s">
        <v>37</v>
      </c>
      <c r="E72" s="19">
        <v>0</v>
      </c>
      <c r="F72" s="25">
        <f t="shared" si="0"/>
        <v>0</v>
      </c>
      <c r="G72" s="78" t="s">
        <v>148</v>
      </c>
      <c r="H72" s="25"/>
      <c r="I72" s="12"/>
      <c r="J72" s="12"/>
      <c r="K72" s="12"/>
    </row>
    <row r="73" spans="1:11" x14ac:dyDescent="0.25">
      <c r="E73" s="17" t="s">
        <v>95</v>
      </c>
      <c r="F73" s="26">
        <f>IF((COUNT(C34:C72)&lt;&gt;COUNT(F34:F72)),"", ROUND(SUM(F34:F72),2))</f>
        <v>7048.9</v>
      </c>
      <c r="G73" s="79" t="str">
        <f>IF((COUNT(C34:C72)&lt;&gt;COUNT(F34:F72)),"Neužpildytos visų objektų kainos", "")</f>
        <v/>
      </c>
      <c r="H73" s="12"/>
      <c r="I73" s="12"/>
      <c r="J73" s="12"/>
      <c r="K73" s="12"/>
    </row>
    <row r="74" spans="1:11" x14ac:dyDescent="0.25">
      <c r="C74" s="17" t="s">
        <v>96</v>
      </c>
      <c r="D74" s="19">
        <v>5</v>
      </c>
      <c r="E74" s="17" t="s">
        <v>97</v>
      </c>
      <c r="F74" s="26">
        <f>IF(OR(F73="",D74=""),"", ROUND(PRODUCT(D74,F73)/100,2))</f>
        <v>352.45</v>
      </c>
      <c r="G74" s="79" t="str">
        <f>IF(D74="", "Nurodykite taikomą PVM dydį", "")</f>
        <v/>
      </c>
      <c r="H74" s="12"/>
      <c r="I74" s="12"/>
      <c r="J74" s="12"/>
      <c r="K74" s="12"/>
    </row>
    <row r="75" spans="1:11" x14ac:dyDescent="0.25">
      <c r="E75" s="17" t="s">
        <v>98</v>
      </c>
      <c r="F75" s="26">
        <f>IF(ISBLANK(F74), "", ROUND(SUM(F73:F74),2))</f>
        <v>7401.35</v>
      </c>
      <c r="G75" s="12"/>
      <c r="H75" s="12"/>
      <c r="I75" s="12"/>
      <c r="J75" s="12"/>
      <c r="K75" s="12"/>
    </row>
  </sheetData>
  <sheetProtection algorithmName="SHA-512" hashValue="cKf5Wu8UAvvBzDmBWmS9IE2bTrOX6ZBERqs+qgHtUlWtmktd7OxP9LiJ7YzKbS1IjYP8d7ukp6sKul90xjQU0Q==" saltValue="9TpmE6uEPRE/pdJP5efIVg==" spinCount="100000" sheet="1"/>
  <mergeCells count="27">
    <mergeCell ref="A15:B15"/>
    <mergeCell ref="A27:F27"/>
    <mergeCell ref="A26:F26"/>
    <mergeCell ref="C19:F19"/>
    <mergeCell ref="C13:F13"/>
    <mergeCell ref="C18:F18"/>
    <mergeCell ref="A16:B16"/>
    <mergeCell ref="A23:F23"/>
    <mergeCell ref="C15:F15"/>
    <mergeCell ref="A18:B18"/>
    <mergeCell ref="C17:F1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CE89-A455-4C5C-9678-784217390528}">
  <dimension ref="A2:K100"/>
  <sheetViews>
    <sheetView workbookViewId="0">
      <selection activeCell="A10" sqref="A10:B1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2" t="s">
        <v>99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0" t="s">
        <v>100</v>
      </c>
      <c r="B5" s="59"/>
      <c r="C5" s="57" t="s">
        <v>101</v>
      </c>
      <c r="D5" s="58"/>
      <c r="E5" s="59"/>
      <c r="F5" s="57" t="s">
        <v>102</v>
      </c>
      <c r="G5" s="58"/>
      <c r="H5" s="59"/>
      <c r="I5" s="57" t="s">
        <v>103</v>
      </c>
      <c r="J5" s="59"/>
      <c r="K5" s="9" t="s">
        <v>104</v>
      </c>
    </row>
    <row r="6" spans="1:11" ht="48.95" customHeight="1" x14ac:dyDescent="0.25">
      <c r="A6" s="54"/>
      <c r="B6" s="34"/>
      <c r="C6" s="55"/>
      <c r="D6" s="51"/>
      <c r="E6" s="34"/>
      <c r="F6" s="55"/>
      <c r="G6" s="51"/>
      <c r="H6" s="34"/>
      <c r="I6" s="55"/>
      <c r="J6" s="34"/>
      <c r="K6" s="20"/>
    </row>
    <row r="7" spans="1:11" ht="48.95" customHeight="1" x14ac:dyDescent="0.25">
      <c r="A7" s="54"/>
      <c r="B7" s="34"/>
      <c r="C7" s="55"/>
      <c r="D7" s="51"/>
      <c r="E7" s="34"/>
      <c r="F7" s="55"/>
      <c r="G7" s="51"/>
      <c r="H7" s="34"/>
      <c r="I7" s="55"/>
      <c r="J7" s="34"/>
      <c r="K7" s="20"/>
    </row>
    <row r="8" spans="1:11" ht="48.95" customHeight="1" x14ac:dyDescent="0.25">
      <c r="A8" s="54"/>
      <c r="B8" s="34"/>
      <c r="C8" s="55"/>
      <c r="D8" s="51"/>
      <c r="E8" s="34"/>
      <c r="F8" s="55"/>
      <c r="G8" s="51"/>
      <c r="H8" s="34"/>
      <c r="I8" s="55"/>
      <c r="J8" s="34"/>
      <c r="K8" s="20"/>
    </row>
    <row r="9" spans="1:11" ht="48.95" customHeight="1" x14ac:dyDescent="0.25">
      <c r="A9" s="54"/>
      <c r="B9" s="34"/>
      <c r="C9" s="55"/>
      <c r="D9" s="51"/>
      <c r="E9" s="34"/>
      <c r="F9" s="55"/>
      <c r="G9" s="51"/>
      <c r="H9" s="34"/>
      <c r="I9" s="55"/>
      <c r="J9" s="34"/>
      <c r="K9" s="20"/>
    </row>
    <row r="10" spans="1:11" ht="48.95" customHeight="1" x14ac:dyDescent="0.25">
      <c r="A10" s="54"/>
      <c r="B10" s="34"/>
      <c r="C10" s="55"/>
      <c r="D10" s="51"/>
      <c r="E10" s="34"/>
      <c r="F10" s="55"/>
      <c r="G10" s="51"/>
      <c r="H10" s="34"/>
      <c r="I10" s="55"/>
      <c r="J10" s="34"/>
      <c r="K10" s="20"/>
    </row>
    <row r="11" spans="1:11" ht="48.95" customHeight="1" x14ac:dyDescent="0.25">
      <c r="A11" s="54"/>
      <c r="B11" s="34"/>
      <c r="C11" s="55"/>
      <c r="D11" s="51"/>
      <c r="E11" s="34"/>
      <c r="F11" s="55"/>
      <c r="G11" s="51"/>
      <c r="H11" s="34"/>
      <c r="I11" s="55"/>
      <c r="J11" s="34"/>
      <c r="K11" s="20"/>
    </row>
    <row r="12" spans="1:11" ht="48.95" customHeight="1" x14ac:dyDescent="0.25">
      <c r="A12" s="54"/>
      <c r="B12" s="34"/>
      <c r="C12" s="55"/>
      <c r="D12" s="51"/>
      <c r="E12" s="34"/>
      <c r="F12" s="55"/>
      <c r="G12" s="51"/>
      <c r="H12" s="34"/>
      <c r="I12" s="55"/>
      <c r="J12" s="34"/>
      <c r="K12" s="20"/>
    </row>
    <row r="13" spans="1:11" ht="48.95" customHeight="1" x14ac:dyDescent="0.25">
      <c r="A13" s="54"/>
      <c r="B13" s="34"/>
      <c r="C13" s="55"/>
      <c r="D13" s="51"/>
      <c r="E13" s="34"/>
      <c r="F13" s="55"/>
      <c r="G13" s="51"/>
      <c r="H13" s="34"/>
      <c r="I13" s="55"/>
      <c r="J13" s="34"/>
      <c r="K13" s="20"/>
    </row>
    <row r="14" spans="1:11" ht="48.95" customHeight="1" x14ac:dyDescent="0.25">
      <c r="A14" s="54"/>
      <c r="B14" s="34"/>
      <c r="C14" s="55"/>
      <c r="D14" s="51"/>
      <c r="E14" s="34"/>
      <c r="F14" s="55"/>
      <c r="G14" s="51"/>
      <c r="H14" s="34"/>
      <c r="I14" s="55"/>
      <c r="J14" s="34"/>
      <c r="K14" s="20"/>
    </row>
    <row r="15" spans="1:11" ht="48" customHeight="1" thickBot="1" x14ac:dyDescent="0.3">
      <c r="A15" s="74"/>
      <c r="B15" s="64"/>
      <c r="C15" s="69"/>
      <c r="D15" s="63"/>
      <c r="E15" s="64"/>
      <c r="F15" s="69"/>
      <c r="G15" s="63"/>
      <c r="H15" s="64"/>
      <c r="I15" s="69"/>
      <c r="J15" s="64"/>
      <c r="K15" s="21"/>
    </row>
    <row r="16" spans="1:11" ht="18.95" customHeight="1" x14ac:dyDescent="0.25">
      <c r="A16" s="10"/>
      <c r="B16" s="10"/>
      <c r="C16" s="10"/>
      <c r="D16" s="10"/>
      <c r="E16" s="10"/>
      <c r="F16" s="10"/>
      <c r="G16" s="10"/>
      <c r="H16" s="10"/>
      <c r="I16" s="10"/>
      <c r="J16" s="10"/>
      <c r="K16" s="11"/>
    </row>
    <row r="17" spans="1:11" ht="48.95" customHeight="1" x14ac:dyDescent="0.25">
      <c r="A17" s="77" t="s">
        <v>105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0" t="s">
        <v>28</v>
      </c>
      <c r="B19" s="59"/>
      <c r="C19" s="57" t="s">
        <v>101</v>
      </c>
      <c r="D19" s="58"/>
      <c r="E19" s="59"/>
      <c r="F19" s="57" t="s">
        <v>106</v>
      </c>
      <c r="G19" s="58"/>
      <c r="H19" s="59"/>
      <c r="I19" s="72" t="s">
        <v>103</v>
      </c>
      <c r="J19" s="73"/>
      <c r="K19" s="11"/>
    </row>
    <row r="20" spans="1:11" ht="48.95" customHeight="1" x14ac:dyDescent="0.25">
      <c r="A20" s="54"/>
      <c r="B20" s="34"/>
      <c r="C20" s="55"/>
      <c r="D20" s="51"/>
      <c r="E20" s="34"/>
      <c r="F20" s="55"/>
      <c r="G20" s="51"/>
      <c r="H20" s="34"/>
      <c r="I20" s="48"/>
      <c r="J20" s="49"/>
      <c r="K20" s="11"/>
    </row>
    <row r="21" spans="1:11" ht="48.95" customHeight="1" x14ac:dyDescent="0.25">
      <c r="A21" s="54"/>
      <c r="B21" s="34"/>
      <c r="C21" s="55"/>
      <c r="D21" s="51"/>
      <c r="E21" s="34"/>
      <c r="F21" s="55"/>
      <c r="G21" s="51"/>
      <c r="H21" s="34"/>
      <c r="I21" s="48"/>
      <c r="J21" s="49"/>
      <c r="K21" s="11"/>
    </row>
    <row r="22" spans="1:11" ht="48.95" customHeight="1" x14ac:dyDescent="0.25">
      <c r="A22" s="54"/>
      <c r="B22" s="34"/>
      <c r="C22" s="55"/>
      <c r="D22" s="51"/>
      <c r="E22" s="34"/>
      <c r="F22" s="55"/>
      <c r="G22" s="51"/>
      <c r="H22" s="34"/>
      <c r="I22" s="48"/>
      <c r="J22" s="49"/>
      <c r="K22" s="11"/>
    </row>
    <row r="23" spans="1:11" ht="48.95" customHeight="1" x14ac:dyDescent="0.25">
      <c r="A23" s="54"/>
      <c r="B23" s="34"/>
      <c r="C23" s="55"/>
      <c r="D23" s="51"/>
      <c r="E23" s="34"/>
      <c r="F23" s="55"/>
      <c r="G23" s="51"/>
      <c r="H23" s="34"/>
      <c r="I23" s="48"/>
      <c r="J23" s="49"/>
      <c r="K23" s="11"/>
    </row>
    <row r="24" spans="1:11" ht="48.95" customHeight="1" x14ac:dyDescent="0.25">
      <c r="A24" s="54"/>
      <c r="B24" s="34"/>
      <c r="C24" s="55"/>
      <c r="D24" s="51"/>
      <c r="E24" s="34"/>
      <c r="F24" s="55"/>
      <c r="G24" s="51"/>
      <c r="H24" s="34"/>
      <c r="I24" s="48"/>
      <c r="J24" s="49"/>
      <c r="K24" s="11"/>
    </row>
    <row r="25" spans="1:11" ht="48.95" customHeight="1" x14ac:dyDescent="0.25">
      <c r="A25" s="54"/>
      <c r="B25" s="34"/>
      <c r="C25" s="55"/>
      <c r="D25" s="51"/>
      <c r="E25" s="34"/>
      <c r="F25" s="55"/>
      <c r="G25" s="51"/>
      <c r="H25" s="34"/>
      <c r="I25" s="48"/>
      <c r="J25" s="49"/>
      <c r="K25" s="11"/>
    </row>
    <row r="26" spans="1:11" ht="48.95" customHeight="1" x14ac:dyDescent="0.25">
      <c r="A26" s="54"/>
      <c r="B26" s="34"/>
      <c r="C26" s="55"/>
      <c r="D26" s="51"/>
      <c r="E26" s="34"/>
      <c r="F26" s="55"/>
      <c r="G26" s="51"/>
      <c r="H26" s="34"/>
      <c r="I26" s="48"/>
      <c r="J26" s="49"/>
      <c r="K26" s="11"/>
    </row>
    <row r="27" spans="1:11" ht="48.95" customHeight="1" x14ac:dyDescent="0.25">
      <c r="A27" s="54"/>
      <c r="B27" s="34"/>
      <c r="C27" s="55"/>
      <c r="D27" s="51"/>
      <c r="E27" s="34"/>
      <c r="F27" s="55"/>
      <c r="G27" s="51"/>
      <c r="H27" s="34"/>
      <c r="I27" s="48"/>
      <c r="J27" s="49"/>
      <c r="K27" s="11"/>
    </row>
    <row r="28" spans="1:11" ht="48.95" customHeight="1" x14ac:dyDescent="0.25">
      <c r="A28" s="54"/>
      <c r="B28" s="34"/>
      <c r="C28" s="55"/>
      <c r="D28" s="51"/>
      <c r="E28" s="34"/>
      <c r="F28" s="55"/>
      <c r="G28" s="51"/>
      <c r="H28" s="34"/>
      <c r="I28" s="48"/>
      <c r="J28" s="49"/>
      <c r="K28" s="11"/>
    </row>
    <row r="29" spans="1:11" ht="48.95" customHeight="1" x14ac:dyDescent="0.25">
      <c r="A29" s="54"/>
      <c r="B29" s="34"/>
      <c r="C29" s="55"/>
      <c r="D29" s="51"/>
      <c r="E29" s="34"/>
      <c r="F29" s="55"/>
      <c r="G29" s="51"/>
      <c r="H29" s="34"/>
      <c r="I29" s="48"/>
      <c r="J29" s="49"/>
      <c r="K29" s="11"/>
    </row>
    <row r="31" spans="1:11" ht="33" customHeight="1" x14ac:dyDescent="0.25">
      <c r="A31" s="61"/>
      <c r="B31" s="29"/>
      <c r="C31" s="29"/>
      <c r="D31" s="29"/>
      <c r="E31" s="29"/>
      <c r="F31" s="29"/>
      <c r="G31" s="29"/>
      <c r="H31" s="29"/>
      <c r="I31" s="29"/>
      <c r="J31" s="29"/>
    </row>
    <row r="33" spans="1:10" ht="15.95" customHeight="1" x14ac:dyDescent="0.25">
      <c r="A33" s="71" t="s">
        <v>107</v>
      </c>
      <c r="B33" s="29"/>
      <c r="C33" s="29"/>
      <c r="D33" s="29"/>
      <c r="E33" s="29"/>
      <c r="F33" s="29"/>
      <c r="G33" s="29"/>
      <c r="H33" s="29"/>
      <c r="I33" s="29"/>
      <c r="J33" s="29"/>
    </row>
    <row r="34" spans="1:10" ht="15.95" customHeight="1" thickBot="1" x14ac:dyDescent="0.3"/>
    <row r="35" spans="1:10" ht="15.95" customHeight="1" x14ac:dyDescent="0.25">
      <c r="A35" s="8" t="s">
        <v>27</v>
      </c>
      <c r="B35" s="75" t="s">
        <v>108</v>
      </c>
      <c r="C35" s="58"/>
      <c r="D35" s="58"/>
      <c r="E35" s="58"/>
      <c r="F35" s="58"/>
      <c r="G35" s="59"/>
      <c r="H35" s="76" t="s">
        <v>109</v>
      </c>
      <c r="I35" s="58"/>
      <c r="J35" s="73"/>
    </row>
    <row r="36" spans="1:10" ht="48" customHeight="1" x14ac:dyDescent="0.25">
      <c r="A36" s="22" t="s">
        <v>110</v>
      </c>
      <c r="B36" s="56" t="s">
        <v>111</v>
      </c>
      <c r="C36" s="51"/>
      <c r="D36" s="51"/>
      <c r="E36" s="51"/>
      <c r="F36" s="51"/>
      <c r="G36" s="34"/>
      <c r="H36" s="50"/>
      <c r="I36" s="51"/>
      <c r="J36" s="49"/>
    </row>
    <row r="37" spans="1:10" ht="48" customHeight="1" x14ac:dyDescent="0.25">
      <c r="A37" s="22" t="s">
        <v>112</v>
      </c>
      <c r="B37" s="56" t="s">
        <v>113</v>
      </c>
      <c r="C37" s="51"/>
      <c r="D37" s="51"/>
      <c r="E37" s="51"/>
      <c r="F37" s="51"/>
      <c r="G37" s="34"/>
      <c r="H37" s="50"/>
      <c r="I37" s="51"/>
      <c r="J37" s="49"/>
    </row>
    <row r="38" spans="1:10" ht="48" customHeight="1" x14ac:dyDescent="0.25">
      <c r="A38" s="23"/>
      <c r="B38" s="53"/>
      <c r="C38" s="51"/>
      <c r="D38" s="51"/>
      <c r="E38" s="51"/>
      <c r="F38" s="51"/>
      <c r="G38" s="34"/>
      <c r="H38" s="50"/>
      <c r="I38" s="51"/>
      <c r="J38" s="49"/>
    </row>
    <row r="39" spans="1:10" ht="48" customHeight="1" x14ac:dyDescent="0.25">
      <c r="A39" s="23"/>
      <c r="B39" s="53"/>
      <c r="C39" s="51"/>
      <c r="D39" s="51"/>
      <c r="E39" s="51"/>
      <c r="F39" s="51"/>
      <c r="G39" s="34"/>
      <c r="H39" s="50"/>
      <c r="I39" s="51"/>
      <c r="J39" s="49"/>
    </row>
    <row r="40" spans="1:10" ht="48" customHeight="1" x14ac:dyDescent="0.25">
      <c r="A40" s="23"/>
      <c r="B40" s="53"/>
      <c r="C40" s="51"/>
      <c r="D40" s="51"/>
      <c r="E40" s="51"/>
      <c r="F40" s="51"/>
      <c r="G40" s="34"/>
      <c r="H40" s="50"/>
      <c r="I40" s="51"/>
      <c r="J40" s="49"/>
    </row>
    <row r="41" spans="1:10" ht="48" customHeight="1" x14ac:dyDescent="0.25">
      <c r="A41" s="23"/>
      <c r="B41" s="53"/>
      <c r="C41" s="51"/>
      <c r="D41" s="51"/>
      <c r="E41" s="51"/>
      <c r="F41" s="51"/>
      <c r="G41" s="34"/>
      <c r="H41" s="50"/>
      <c r="I41" s="51"/>
      <c r="J41" s="49"/>
    </row>
    <row r="42" spans="1:10" ht="48" customHeight="1" x14ac:dyDescent="0.25">
      <c r="A42" s="23"/>
      <c r="B42" s="53"/>
      <c r="C42" s="51"/>
      <c r="D42" s="51"/>
      <c r="E42" s="51"/>
      <c r="F42" s="51"/>
      <c r="G42" s="34"/>
      <c r="H42" s="50"/>
      <c r="I42" s="51"/>
      <c r="J42" s="49"/>
    </row>
    <row r="43" spans="1:10" ht="48" customHeight="1" x14ac:dyDescent="0.25">
      <c r="A43" s="23"/>
      <c r="B43" s="53"/>
      <c r="C43" s="51"/>
      <c r="D43" s="51"/>
      <c r="E43" s="51"/>
      <c r="F43" s="51"/>
      <c r="G43" s="34"/>
      <c r="H43" s="50"/>
      <c r="I43" s="51"/>
      <c r="J43" s="49"/>
    </row>
    <row r="44" spans="1:10" ht="48" customHeight="1" x14ac:dyDescent="0.25">
      <c r="A44" s="23"/>
      <c r="B44" s="53"/>
      <c r="C44" s="51"/>
      <c r="D44" s="51"/>
      <c r="E44" s="51"/>
      <c r="F44" s="51"/>
      <c r="G44" s="34"/>
      <c r="H44" s="50"/>
      <c r="I44" s="51"/>
      <c r="J44" s="49"/>
    </row>
    <row r="45" spans="1:10" ht="48" customHeight="1" x14ac:dyDescent="0.25">
      <c r="A45" s="23"/>
      <c r="B45" s="53"/>
      <c r="C45" s="51"/>
      <c r="D45" s="51"/>
      <c r="E45" s="51"/>
      <c r="F45" s="51"/>
      <c r="G45" s="34"/>
      <c r="H45" s="50"/>
      <c r="I45" s="51"/>
      <c r="J45" s="49"/>
    </row>
    <row r="46" spans="1:10" ht="48.95" customHeight="1" thickBot="1" x14ac:dyDescent="0.3">
      <c r="A46" s="24"/>
      <c r="B46" s="62"/>
      <c r="C46" s="63"/>
      <c r="D46" s="63"/>
      <c r="E46" s="63"/>
      <c r="F46" s="63"/>
      <c r="G46" s="64"/>
      <c r="H46" s="65"/>
      <c r="I46" s="66"/>
      <c r="J46" s="67"/>
    </row>
    <row r="48" spans="1:10" ht="102" customHeight="1" x14ac:dyDescent="0.25">
      <c r="A48" s="61" t="s">
        <v>114</v>
      </c>
      <c r="B48" s="29"/>
      <c r="C48" s="29"/>
      <c r="D48" s="29"/>
      <c r="E48" s="29"/>
      <c r="F48" s="29"/>
      <c r="G48" s="29"/>
      <c r="H48" s="29"/>
      <c r="I48" s="29"/>
      <c r="J48" s="29"/>
    </row>
    <row r="51" spans="1:10" x14ac:dyDescent="0.25">
      <c r="A51" s="68" t="s">
        <v>115</v>
      </c>
      <c r="B51" s="29"/>
      <c r="C51" s="29"/>
      <c r="D51" s="29"/>
      <c r="E51" s="70"/>
      <c r="F51" s="29"/>
      <c r="G51" s="29"/>
      <c r="H51" s="29"/>
      <c r="I51" s="29"/>
      <c r="J51" s="29"/>
    </row>
    <row r="53" spans="1:10" x14ac:dyDescent="0.25">
      <c r="A53" s="68" t="s">
        <v>116</v>
      </c>
      <c r="B53" s="29"/>
      <c r="C53" s="29"/>
      <c r="D53" s="29"/>
      <c r="E53" s="70"/>
      <c r="F53" s="29"/>
      <c r="G53" s="29"/>
      <c r="H53" s="29"/>
      <c r="I53" s="29"/>
      <c r="J53" s="29"/>
    </row>
    <row r="100" spans="1:1" ht="15.75" x14ac:dyDescent="0.25">
      <c r="A100" t="s">
        <v>117</v>
      </c>
    </row>
  </sheetData>
  <sheetProtection sheet="1"/>
  <mergeCells count="121">
    <mergeCell ref="A8:B8"/>
    <mergeCell ref="F5:H5"/>
    <mergeCell ref="F8:H8"/>
    <mergeCell ref="C21:E21"/>
    <mergeCell ref="F22:H22"/>
    <mergeCell ref="A7:B7"/>
    <mergeCell ref="C11:E11"/>
    <mergeCell ref="F11:H11"/>
    <mergeCell ref="A17:K17"/>
    <mergeCell ref="A22:B22"/>
    <mergeCell ref="I6:J6"/>
    <mergeCell ref="F15:H15"/>
    <mergeCell ref="I9:J9"/>
    <mergeCell ref="C10:E10"/>
    <mergeCell ref="I10:J10"/>
    <mergeCell ref="I7:J7"/>
    <mergeCell ref="A5:B5"/>
    <mergeCell ref="F7:H7"/>
    <mergeCell ref="F12:H12"/>
    <mergeCell ref="A9:B9"/>
    <mergeCell ref="F21:H21"/>
    <mergeCell ref="C7:E7"/>
    <mergeCell ref="C6:E6"/>
    <mergeCell ref="F6:H6"/>
    <mergeCell ref="F9:H9"/>
    <mergeCell ref="E51:J51"/>
    <mergeCell ref="C20:E20"/>
    <mergeCell ref="B39:G39"/>
    <mergeCell ref="C25:E25"/>
    <mergeCell ref="I19:J19"/>
    <mergeCell ref="A15:B15"/>
    <mergeCell ref="F29:H29"/>
    <mergeCell ref="C15:E15"/>
    <mergeCell ref="I26:J26"/>
    <mergeCell ref="F27:H27"/>
    <mergeCell ref="A26:B26"/>
    <mergeCell ref="H42:J42"/>
    <mergeCell ref="I24:J24"/>
    <mergeCell ref="B41:G41"/>
    <mergeCell ref="B35:G35"/>
    <mergeCell ref="H35:J35"/>
    <mergeCell ref="I25:J25"/>
    <mergeCell ref="C26:E26"/>
    <mergeCell ref="F24:H24"/>
    <mergeCell ref="C24:E24"/>
    <mergeCell ref="F25:H25"/>
    <mergeCell ref="A53:D53"/>
    <mergeCell ref="I15:J15"/>
    <mergeCell ref="A11:B11"/>
    <mergeCell ref="C22:E22"/>
    <mergeCell ref="C12:E12"/>
    <mergeCell ref="A31:J31"/>
    <mergeCell ref="A51:D51"/>
    <mergeCell ref="B45:G45"/>
    <mergeCell ref="H38:J38"/>
    <mergeCell ref="F23:H23"/>
    <mergeCell ref="I13:J13"/>
    <mergeCell ref="E53:J53"/>
    <mergeCell ref="A14:B14"/>
    <mergeCell ref="I23:J23"/>
    <mergeCell ref="A23:B23"/>
    <mergeCell ref="C14:E14"/>
    <mergeCell ref="B43:G43"/>
    <mergeCell ref="H39:J39"/>
    <mergeCell ref="A33:J33"/>
    <mergeCell ref="B40:G40"/>
    <mergeCell ref="A12:B12"/>
    <mergeCell ref="I21:J21"/>
    <mergeCell ref="A21:B21"/>
    <mergeCell ref="C28:E28"/>
    <mergeCell ref="A48:J48"/>
    <mergeCell ref="B46:G46"/>
    <mergeCell ref="C29:E29"/>
    <mergeCell ref="H46:J46"/>
    <mergeCell ref="I11:J11"/>
    <mergeCell ref="H43:J43"/>
    <mergeCell ref="H41:J41"/>
    <mergeCell ref="B42:G42"/>
    <mergeCell ref="H36:J36"/>
    <mergeCell ref="F20:H20"/>
    <mergeCell ref="A24:B24"/>
    <mergeCell ref="C23:E23"/>
    <mergeCell ref="A27:B27"/>
    <mergeCell ref="F14:H14"/>
    <mergeCell ref="B36:G36"/>
    <mergeCell ref="C13:E13"/>
    <mergeCell ref="F13:H13"/>
    <mergeCell ref="H45:J45"/>
    <mergeCell ref="B38:G38"/>
    <mergeCell ref="H44:J44"/>
    <mergeCell ref="A20:B20"/>
    <mergeCell ref="I29:J29"/>
    <mergeCell ref="F10:H10"/>
    <mergeCell ref="A29:B29"/>
    <mergeCell ref="F19:H19"/>
    <mergeCell ref="I20:J20"/>
    <mergeCell ref="A10:B10"/>
    <mergeCell ref="I22:J22"/>
    <mergeCell ref="H40:J40"/>
    <mergeCell ref="A2:K3"/>
    <mergeCell ref="B44:G44"/>
    <mergeCell ref="A6:B6"/>
    <mergeCell ref="F28:H28"/>
    <mergeCell ref="C27:E27"/>
    <mergeCell ref="A25:B25"/>
    <mergeCell ref="B37:G37"/>
    <mergeCell ref="H37:J37"/>
    <mergeCell ref="C8:E8"/>
    <mergeCell ref="C5:E5"/>
    <mergeCell ref="A13:B13"/>
    <mergeCell ref="I27:J27"/>
    <mergeCell ref="A19:B19"/>
    <mergeCell ref="A28:B28"/>
    <mergeCell ref="I28:J28"/>
    <mergeCell ref="I12:J12"/>
    <mergeCell ref="C19:E19"/>
    <mergeCell ref="I5:J5"/>
    <mergeCell ref="I14:J14"/>
    <mergeCell ref="C9:E9"/>
    <mergeCell ref="F26:H26"/>
    <mergeCell ref="I8: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cp:lastPrinted>2025-09-25T11:25:21Z</cp:lastPrinted>
  <dcterms:created xsi:type="dcterms:W3CDTF">2023-04-04T12:16:45Z</dcterms:created>
  <dcterms:modified xsi:type="dcterms:W3CDTF">2025-10-08T04:59:59Z</dcterms:modified>
</cp:coreProperties>
</file>