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18960" windowHeight="7485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I169" i="1"/>
  <c r="J169" s="1"/>
  <c r="J134" l="1"/>
  <c r="J138"/>
  <c r="J142"/>
  <c r="J122"/>
  <c r="J118"/>
  <c r="J114"/>
  <c r="J104"/>
  <c r="J97"/>
  <c r="J57"/>
  <c r="J61"/>
  <c r="J69"/>
  <c r="J73"/>
  <c r="J77"/>
  <c r="J81"/>
  <c r="J85"/>
  <c r="J89"/>
  <c r="I203"/>
  <c r="J203" s="1"/>
  <c r="I204"/>
  <c r="J204" s="1"/>
  <c r="I205"/>
  <c r="J205" s="1"/>
  <c r="I206"/>
  <c r="J206" s="1"/>
  <c r="I207"/>
  <c r="J207" s="1"/>
  <c r="I208"/>
  <c r="J208" s="1"/>
  <c r="I209"/>
  <c r="J209" s="1"/>
  <c r="I210"/>
  <c r="J210" s="1"/>
  <c r="I202"/>
  <c r="J202" s="1"/>
  <c r="I200"/>
  <c r="J200" s="1"/>
  <c r="I201"/>
  <c r="J201" s="1"/>
  <c r="I199"/>
  <c r="J199" s="1"/>
  <c r="I134"/>
  <c r="I135"/>
  <c r="J135" s="1"/>
  <c r="I136"/>
  <c r="J136" s="1"/>
  <c r="I137"/>
  <c r="J137" s="1"/>
  <c r="I138"/>
  <c r="I139"/>
  <c r="J139" s="1"/>
  <c r="I140"/>
  <c r="J140" s="1"/>
  <c r="I141"/>
  <c r="J141" s="1"/>
  <c r="I142"/>
  <c r="I143"/>
  <c r="J143" s="1"/>
  <c r="I144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6"/>
  <c r="J166" s="1"/>
  <c r="I167"/>
  <c r="J167" s="1"/>
  <c r="I168"/>
  <c r="J168" s="1"/>
  <c r="I170"/>
  <c r="J170" s="1"/>
  <c r="I171"/>
  <c r="J171" s="1"/>
  <c r="I172"/>
  <c r="J172" s="1"/>
  <c r="I173"/>
  <c r="J173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133"/>
  <c r="J133" s="1"/>
  <c r="I111"/>
  <c r="J111" s="1"/>
  <c r="I112"/>
  <c r="J112" s="1"/>
  <c r="I113"/>
  <c r="J113" s="1"/>
  <c r="I114"/>
  <c r="I115"/>
  <c r="I116"/>
  <c r="J116" s="1"/>
  <c r="I117"/>
  <c r="I118"/>
  <c r="I119"/>
  <c r="J119" s="1"/>
  <c r="I120"/>
  <c r="J120" s="1"/>
  <c r="I121"/>
  <c r="J121" s="1"/>
  <c r="I122"/>
  <c r="I123"/>
  <c r="J123" s="1"/>
  <c r="I124"/>
  <c r="J124" s="1"/>
  <c r="I125"/>
  <c r="J125" s="1"/>
  <c r="I126"/>
  <c r="I127"/>
  <c r="J127" s="1"/>
  <c r="I128"/>
  <c r="I110"/>
  <c r="J110" s="1"/>
  <c r="I104"/>
  <c r="I105"/>
  <c r="I103"/>
  <c r="J103" s="1"/>
  <c r="J106" s="1"/>
  <c r="I96"/>
  <c r="J96" s="1"/>
  <c r="I97"/>
  <c r="I98"/>
  <c r="J98" s="1"/>
  <c r="I95"/>
  <c r="J95" s="1"/>
  <c r="I90"/>
  <c r="J90" s="1"/>
  <c r="I89"/>
  <c r="I71"/>
  <c r="J71" s="1"/>
  <c r="I72"/>
  <c r="J72" s="1"/>
  <c r="I73"/>
  <c r="I74"/>
  <c r="J74" s="1"/>
  <c r="I75"/>
  <c r="J75" s="1"/>
  <c r="I76"/>
  <c r="J76" s="1"/>
  <c r="I77"/>
  <c r="I78"/>
  <c r="J78" s="1"/>
  <c r="I79"/>
  <c r="J79" s="1"/>
  <c r="I80"/>
  <c r="J80" s="1"/>
  <c r="I81"/>
  <c r="I82"/>
  <c r="J82" s="1"/>
  <c r="I83"/>
  <c r="J83" s="1"/>
  <c r="I84"/>
  <c r="J84" s="1"/>
  <c r="I85"/>
  <c r="I86"/>
  <c r="J86" s="1"/>
  <c r="I87"/>
  <c r="J87" s="1"/>
  <c r="I88"/>
  <c r="J88" s="1"/>
  <c r="I70"/>
  <c r="J70" s="1"/>
  <c r="I69"/>
  <c r="I68"/>
  <c r="J68" s="1"/>
  <c r="I59"/>
  <c r="J59" s="1"/>
  <c r="I60"/>
  <c r="J60" s="1"/>
  <c r="I61"/>
  <c r="I62"/>
  <c r="J62" s="1"/>
  <c r="I63"/>
  <c r="J63" s="1"/>
  <c r="I64"/>
  <c r="J64" s="1"/>
  <c r="I65"/>
  <c r="J65" s="1"/>
  <c r="I66"/>
  <c r="J66" s="1"/>
  <c r="I67"/>
  <c r="J67" s="1"/>
  <c r="I58"/>
  <c r="J58" s="1"/>
  <c r="I57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4"/>
  <c r="J4" s="1"/>
  <c r="J91" l="1"/>
  <c r="J99"/>
  <c r="J211"/>
  <c r="J129"/>
</calcChain>
</file>

<file path=xl/sharedStrings.xml><?xml version="1.0" encoding="utf-8"?>
<sst xmlns="http://schemas.openxmlformats.org/spreadsheetml/2006/main" count="1175" uniqueCount="682">
  <si>
    <t>Eil. Nr.</t>
  </si>
  <si>
    <t>Priemonės pavadinimas</t>
  </si>
  <si>
    <t>Aparatūra</t>
  </si>
  <si>
    <t>Mato vienetas</t>
  </si>
  <si>
    <t>Orientacinis poreikis metams</t>
  </si>
  <si>
    <t>Techniniai reikalavimai</t>
  </si>
  <si>
    <t>PVM tarifas (%)</t>
  </si>
  <si>
    <t>Vieneto kaina be PVM, Lt</t>
  </si>
  <si>
    <t>Vieneto kaina su PVM, Lt</t>
  </si>
  <si>
    <t>Orientacinė metinio poreikio suma su PVM, Lt</t>
  </si>
  <si>
    <t>Gamintojas</t>
  </si>
  <si>
    <t>3. Klinikinės chemijos reagentai  (Būtina pateikti pasiūlymą visoms pirkimo dalies pozicijoms)</t>
  </si>
  <si>
    <t>3.1.</t>
  </si>
  <si>
    <t>Bendro baltymo nustatymas kraujo serume</t>
  </si>
  <si>
    <t>COBAS Integra</t>
  </si>
  <si>
    <t>Pakuotė</t>
  </si>
  <si>
    <t>Pakuotėje 300 tyrimų</t>
  </si>
  <si>
    <t>3.2.</t>
  </si>
  <si>
    <t>Bendro cholesterolio nustatymas kraujo serume</t>
  </si>
  <si>
    <t>Pakuotėje 400 tyrimų</t>
  </si>
  <si>
    <t>3.3.</t>
  </si>
  <si>
    <t>Didelio tankio lipoprot. (DTL) nustatymas</t>
  </si>
  <si>
    <t>Pakuotėje 200 tyrimų</t>
  </si>
  <si>
    <t>3.4.</t>
  </si>
  <si>
    <t>Mažo tankio lipoprot. (MTL) nustatymas</t>
  </si>
  <si>
    <t xml:space="preserve">Pakuotėje 175 tyrimų </t>
  </si>
  <si>
    <t>3.5.</t>
  </si>
  <si>
    <t>Trigliceridų kiekio kraujo serume nustatymas</t>
  </si>
  <si>
    <t>Pakuotėje 250 tyrimų</t>
  </si>
  <si>
    <t>3.6.</t>
  </si>
  <si>
    <t>Gliukozės kiekio nustatymas kraujo serume</t>
  </si>
  <si>
    <t>Pakuotėje 800 tyrimų</t>
  </si>
  <si>
    <t>3.7.</t>
  </si>
  <si>
    <t>Kreatinino kiekio nustatymas kraujo serume</t>
  </si>
  <si>
    <t>Pakuotėje 700 tyrimų</t>
  </si>
  <si>
    <t>3.8.</t>
  </si>
  <si>
    <t>Kalcio kiekio nustatymas kraujo serume (Ca)</t>
  </si>
  <si>
    <t>3.9.</t>
  </si>
  <si>
    <t>Fosforo kiekio nustatymas kraujo serume (P)</t>
  </si>
  <si>
    <t>3.10.</t>
  </si>
  <si>
    <t>Geležies kiekio nustatymas kraujo serume (Fe)</t>
  </si>
  <si>
    <t>3.11.</t>
  </si>
  <si>
    <t>Magnio kiekio nustatymas kraujo serume (Mg)</t>
  </si>
  <si>
    <t>Pakuotėje 175 tyrimų</t>
  </si>
  <si>
    <t>3.12.</t>
  </si>
  <si>
    <t>Alkoholio nustatymas</t>
  </si>
  <si>
    <t>Pakuotėje 100 tyrimų</t>
  </si>
  <si>
    <t>3.13.</t>
  </si>
  <si>
    <t>Glikuoto hemoglobino nustat. (HBA1C)</t>
  </si>
  <si>
    <t>Pakuotėje 150 tyrimų</t>
  </si>
  <si>
    <t>3.14.</t>
  </si>
  <si>
    <t>Transferinas</t>
  </si>
  <si>
    <t>3.15.</t>
  </si>
  <si>
    <t>Albumino nustatymas šlapime</t>
  </si>
  <si>
    <t>Turbidimetrinis metodas. Pakuotėje 100 tyrimų</t>
  </si>
  <si>
    <t>3.16.</t>
  </si>
  <si>
    <t>Šlapalo nustatymas</t>
  </si>
  <si>
    <t>Pakuotėje 500 tyrimų</t>
  </si>
  <si>
    <t>3.17.</t>
  </si>
  <si>
    <t>CRP HS</t>
  </si>
  <si>
    <t>3.18.</t>
  </si>
  <si>
    <t>C-reaktyvinis baltymas (CRB)</t>
  </si>
  <si>
    <t>3.19.</t>
  </si>
  <si>
    <t>Šlapimo rūgšties nustatymas</t>
  </si>
  <si>
    <t>3.20.</t>
  </si>
  <si>
    <t>Baltymo nustatymas šlapime, puntate, likvore</t>
  </si>
  <si>
    <t>Pirogolio raudonasis dažas (TPUC). Pakuotėje 150 tyrimų</t>
  </si>
  <si>
    <t>3.21.</t>
  </si>
  <si>
    <t>Bendro bilirubino nustatymas kraujo serume</t>
  </si>
  <si>
    <t>Modifikuota Jendrašeko r-ja. Pakuotėje 250 tyrimų</t>
  </si>
  <si>
    <t>3.22.</t>
  </si>
  <si>
    <t xml:space="preserve">Tiesioginio bilirubino nustatymas kraujo serume </t>
  </si>
  <si>
    <t>Modifikuota Jendrašeko r-ja. Pakuotėje 350 tyrimų</t>
  </si>
  <si>
    <t>3.23.</t>
  </si>
  <si>
    <t>HBA1C valantis tirpalas (CLEAN)</t>
  </si>
  <si>
    <t>3.24.</t>
  </si>
  <si>
    <t>COBAS integra valantis tirpalas(Cleaner)</t>
  </si>
  <si>
    <t>Pakuotėje 1000 ml.</t>
  </si>
  <si>
    <t>3.25.</t>
  </si>
  <si>
    <t>Laktatų nustatymas</t>
  </si>
  <si>
    <t>3.26.</t>
  </si>
  <si>
    <t>Albumino nustatymas serume(ALB)</t>
  </si>
  <si>
    <t>Bromkrezol žaliasis 500. Pakuotėje 300 tyrimų</t>
  </si>
  <si>
    <t>3.27.</t>
  </si>
  <si>
    <t>C3 nustatymas</t>
  </si>
  <si>
    <t>3.28.</t>
  </si>
  <si>
    <t>C4 nustatymas</t>
  </si>
  <si>
    <t>3.29.</t>
  </si>
  <si>
    <t>ASO nustaymas</t>
  </si>
  <si>
    <t>3.30.</t>
  </si>
  <si>
    <t>SGOT-AST nustatymas kraujo serume</t>
  </si>
  <si>
    <t>3.31.</t>
  </si>
  <si>
    <t>SGPT-ALT nustatymas kraujo serume</t>
  </si>
  <si>
    <t>3.32.</t>
  </si>
  <si>
    <t>ALP-šarminės fosf.nustatymas kraujo serume</t>
  </si>
  <si>
    <t>3.33.</t>
  </si>
  <si>
    <t>Alfa amilazės nustatymas</t>
  </si>
  <si>
    <t>3.34.</t>
  </si>
  <si>
    <t>Pankreatinės amilazės nustatymas</t>
  </si>
  <si>
    <t>3.35.</t>
  </si>
  <si>
    <t xml:space="preserve">Gamagliutamiltrans-peptidazės nustatymas </t>
  </si>
  <si>
    <t>3.36.</t>
  </si>
  <si>
    <t>LDH-laktatdehidrogenazės nustatymas</t>
  </si>
  <si>
    <t>3.37.</t>
  </si>
  <si>
    <t>KFK-kreatinfosfokinazės nustatymas</t>
  </si>
  <si>
    <t>3.38.</t>
  </si>
  <si>
    <t>Kalibratorius HDL/LDL</t>
  </si>
  <si>
    <t>Pakuotėje 3x1 ml.</t>
  </si>
  <si>
    <t>3.39.</t>
  </si>
  <si>
    <t>Kalibratoriai (c.f.a.s)</t>
  </si>
  <si>
    <t>Pakuotėje 12x3 ml.</t>
  </si>
  <si>
    <t>3.40.</t>
  </si>
  <si>
    <t>Universalus normalus kontrolinis serumas</t>
  </si>
  <si>
    <t>Pakuotėje 20x5 ml.</t>
  </si>
  <si>
    <t>3.41.</t>
  </si>
  <si>
    <t>Universalus patologinis kontrolinis serumas</t>
  </si>
  <si>
    <t>3.42.</t>
  </si>
  <si>
    <t>Specifinių baltymų kalibratorius</t>
  </si>
  <si>
    <t>Pakuotėje 5x1 ml.</t>
  </si>
  <si>
    <t>3.43.</t>
  </si>
  <si>
    <t>Kalibratorius CFAS PUC</t>
  </si>
  <si>
    <t>3.44.</t>
  </si>
  <si>
    <t>Kalibratorius CFAS PAC</t>
  </si>
  <si>
    <t>3.45.</t>
  </si>
  <si>
    <t>Baltymo nustatymas šlapime, puntate, likvore kontrolė (norma)</t>
  </si>
  <si>
    <t>Pakuotėje 4x3 ml.</t>
  </si>
  <si>
    <t>3.46.</t>
  </si>
  <si>
    <t>Baltymo nustatymas šlapime, puntate, likvore kontrolė (patologija)</t>
  </si>
  <si>
    <t>3.47.</t>
  </si>
  <si>
    <t>Kalibratorius baltymo, albumino nustatymui šlapime, punktate, likvore</t>
  </si>
  <si>
    <t>3.48.</t>
  </si>
  <si>
    <t>Alkoholio nustatymas kontrolė (norma)</t>
  </si>
  <si>
    <t>Pakuotėje 5x4 ml.</t>
  </si>
  <si>
    <t>3.49.</t>
  </si>
  <si>
    <t>Alkoholio nustatymas kontrolė (patologija)</t>
  </si>
  <si>
    <t>3.50.</t>
  </si>
  <si>
    <t>Alkoholio nustatymas kalibratorius</t>
  </si>
  <si>
    <t>Pakuotėje 2x4 ml.</t>
  </si>
  <si>
    <t>3.51.</t>
  </si>
  <si>
    <t>HBA1C kontrolė (norma)</t>
  </si>
  <si>
    <t>Pakuotėje 4x1 ml.</t>
  </si>
  <si>
    <t>3.52.</t>
  </si>
  <si>
    <t>HBA1C kontrolė (patologija)</t>
  </si>
  <si>
    <t>3.53.</t>
  </si>
  <si>
    <t>HBA1C kalibratorius</t>
  </si>
  <si>
    <t>Pakuotėje 3x2 ml.</t>
  </si>
  <si>
    <t>3.54.</t>
  </si>
  <si>
    <t>Mėgintuvėliai</t>
  </si>
  <si>
    <t>Pakuotėje 24000 vnt.</t>
  </si>
  <si>
    <t>3.55.</t>
  </si>
  <si>
    <t>ISE kalibratorius tiesioginis</t>
  </si>
  <si>
    <t>Pakuotėje 250 ml.</t>
  </si>
  <si>
    <t>3.56.</t>
  </si>
  <si>
    <t>ISE kalibratorius netiesioginis</t>
  </si>
  <si>
    <t>3.57.</t>
  </si>
  <si>
    <t>ISE deproteinizatorius</t>
  </si>
  <si>
    <t>Pakuotėje 6x21 ml.</t>
  </si>
  <si>
    <t>3.58.</t>
  </si>
  <si>
    <t>ISE ETCHER</t>
  </si>
  <si>
    <t>Pakuotėje 6x11 ml.</t>
  </si>
  <si>
    <t>3.59.</t>
  </si>
  <si>
    <t>ISE referentinis elektrolitų tirpalas</t>
  </si>
  <si>
    <t>3.60.</t>
  </si>
  <si>
    <t>ISE tirpalas 1</t>
  </si>
  <si>
    <t>Pakuotėje 6x17.5 ml.</t>
  </si>
  <si>
    <t>3.61.</t>
  </si>
  <si>
    <t>ISE tirpalas 2</t>
  </si>
  <si>
    <t>Pakuotėje 6x9.5 ml.</t>
  </si>
  <si>
    <t>3.62.</t>
  </si>
  <si>
    <t>ISE tirpalas 3</t>
  </si>
  <si>
    <t>3.63.</t>
  </si>
  <si>
    <t>NaCl 9%</t>
  </si>
  <si>
    <t>Pakuotėje 6x22 ml.</t>
  </si>
  <si>
    <t>3.64.</t>
  </si>
  <si>
    <t>Aktivatorius</t>
  </si>
  <si>
    <t>Pakuotėje 9x12 ml.</t>
  </si>
  <si>
    <t>3.65.</t>
  </si>
  <si>
    <t>Mėgintuvėliai (white cup)</t>
  </si>
  <si>
    <t>Pakuotėje 1000 vnt.</t>
  </si>
  <si>
    <t>3.66.</t>
  </si>
  <si>
    <t>Aktivatoriaus indeliai (Bottle set)</t>
  </si>
  <si>
    <t>Pakuotėje 50x11 ml.</t>
  </si>
  <si>
    <t>3.67.</t>
  </si>
  <si>
    <t>ISE Standard low</t>
  </si>
  <si>
    <t>Pakuotėje 10 x 3 ml</t>
  </si>
  <si>
    <t>3.68.</t>
  </si>
  <si>
    <t>ISE Standard high</t>
  </si>
  <si>
    <t>3.69.</t>
  </si>
  <si>
    <t>ISE Cleaning Solution</t>
  </si>
  <si>
    <t>Pakuotėje 5 x 100 ml</t>
  </si>
  <si>
    <t>3.70.</t>
  </si>
  <si>
    <t>Diluent</t>
  </si>
  <si>
    <t>Pakuotėje 5 x 300 ml</t>
  </si>
  <si>
    <t>3.71.</t>
  </si>
  <si>
    <t>Internal Standard</t>
  </si>
  <si>
    <t>Pakuotėje 5 x 600 ml</t>
  </si>
  <si>
    <t>3.72.</t>
  </si>
  <si>
    <t>ISE Ref. Electrolyte solution (KCL)</t>
  </si>
  <si>
    <t>3.73.</t>
  </si>
  <si>
    <t>NaOH-D / Basic Wash</t>
  </si>
  <si>
    <t>Pakuotėje 2 x 1,8 ltr.</t>
  </si>
  <si>
    <t>3.74.</t>
  </si>
  <si>
    <t>NaOH-D</t>
  </si>
  <si>
    <t>Pakuotėje 58,7 ml</t>
  </si>
  <si>
    <t>3.75.</t>
  </si>
  <si>
    <t>Reaction cells</t>
  </si>
  <si>
    <t>Pakuotėje 24 segmentai</t>
  </si>
  <si>
    <t>3.76.</t>
  </si>
  <si>
    <t>Acid wash</t>
  </si>
  <si>
    <t>Pakuotėje 2 x 2 ltr.</t>
  </si>
  <si>
    <t>3.77.</t>
  </si>
  <si>
    <t>SMS</t>
  </si>
  <si>
    <t>Pakuotėje 41,2 ml</t>
  </si>
  <si>
    <t>3.78.</t>
  </si>
  <si>
    <t>9 % NaCl Diluent</t>
  </si>
  <si>
    <t>Pakuotėje 39,2 ml</t>
  </si>
  <si>
    <t>3.79.</t>
  </si>
  <si>
    <t>Hitergent</t>
  </si>
  <si>
    <t>Pakuotėje 12 x 70 ml</t>
  </si>
  <si>
    <t>3.80.</t>
  </si>
  <si>
    <t>Multiclean Sample Probe Cleaner 1</t>
  </si>
  <si>
    <t>Pakuotėje 12 x 59 ml</t>
  </si>
  <si>
    <t>3.81.</t>
  </si>
  <si>
    <t>Hemolyzing Reagent G2 A1CD2 diluent</t>
  </si>
  <si>
    <t>Pakuotėje 51 ml</t>
  </si>
  <si>
    <t>3.82.</t>
  </si>
  <si>
    <t>VALP nustaymas</t>
  </si>
  <si>
    <t>3.83.</t>
  </si>
  <si>
    <t>Preciset TDM calibrators</t>
  </si>
  <si>
    <t>Pakuotėje 5 x 1 ml</t>
  </si>
  <si>
    <t>3.84.</t>
  </si>
  <si>
    <t>TDM Control Set I, II, III</t>
  </si>
  <si>
    <t>Pakuotėje 2 x 5 ml</t>
  </si>
  <si>
    <t>3.85.</t>
  </si>
  <si>
    <t>FP Sample Dilution reagent II</t>
  </si>
  <si>
    <t>Pakuotėje 200 ml</t>
  </si>
  <si>
    <t>3.86.</t>
  </si>
  <si>
    <t xml:space="preserve">Sample Cup Micro 13/16 </t>
  </si>
  <si>
    <t>Pakuotėje 900 vnt.</t>
  </si>
  <si>
    <t>Sample Cleaner 2</t>
  </si>
  <si>
    <t>Pakuotėje 12 x 68 ml</t>
  </si>
  <si>
    <t>3 pirkimo dalis iš viso (Lt):</t>
  </si>
  <si>
    <t>4. Šlapimo tyrimų reagentai (Būtina pateikti pasiūlymą visoms pirkimo dalies pozicijoms)</t>
  </si>
  <si>
    <t>4.1.</t>
  </si>
  <si>
    <t>Šlapimo tyrimas Combur 10 TEST M</t>
  </si>
  <si>
    <t>Urisys 1800</t>
  </si>
  <si>
    <t>10 parametrų diagnostinės juostelės; juostelės komplektuojamos su dviem aparatais.Pakuotėje 100 tyrimų</t>
  </si>
  <si>
    <t>4.2.</t>
  </si>
  <si>
    <t>Šlapimo tyrimas</t>
  </si>
  <si>
    <t>Urisys 2400</t>
  </si>
  <si>
    <t>10 parametrų diagnostinės juostelės; juostelės komplektuojamos su dviem aparatais.Pakuotėje 400 tyrimų</t>
  </si>
  <si>
    <t>4.3.</t>
  </si>
  <si>
    <t>Kalibratorius šlapimo tyrimui Control TEST M50</t>
  </si>
  <si>
    <t>Pakuotėje 50 testų</t>
  </si>
  <si>
    <t>4.4.</t>
  </si>
  <si>
    <t>Kalibratorius šlapimo tyrimui Control TEST M25</t>
  </si>
  <si>
    <t>Pakuotėje 25 testai</t>
  </si>
  <si>
    <t>4 pirkimo dalis iš viso (Lt):</t>
  </si>
  <si>
    <t>5. Gliukozės tyrimų reagentai (Būtina pateikti pasiūlymą visoms pirkimo dalies pozicijoms)</t>
  </si>
  <si>
    <t>5.1.</t>
  </si>
  <si>
    <t>Gliukozės juostelės</t>
  </si>
  <si>
    <t>Accu-chek inform II</t>
  </si>
  <si>
    <t>Pakuotėje 50 tyrimų</t>
  </si>
  <si>
    <t>5.2.</t>
  </si>
  <si>
    <t>Pakuotėje 2x2.5ml.</t>
  </si>
  <si>
    <t>5 pirkimo dalis iš viso (Lt):</t>
  </si>
  <si>
    <t>8. Hematologinių tyrimų reagentai (Būtina pateikti pasiūlymą visoms pirkimo dalies pozicijoms)</t>
  </si>
  <si>
    <t>8.1.</t>
  </si>
  <si>
    <t>Cellpack PK-30 L</t>
  </si>
  <si>
    <t>Sysmex XS-1000i</t>
  </si>
  <si>
    <t>Pakuotėje 20 litrų.</t>
  </si>
  <si>
    <t>8.2.</t>
  </si>
  <si>
    <t>Cellclean CL-50</t>
  </si>
  <si>
    <t>Pakuotėje 50 ml.</t>
  </si>
  <si>
    <t>8.3.</t>
  </si>
  <si>
    <t>Sulfolyser</t>
  </si>
  <si>
    <t>Pakuotėje 3x500 ml.</t>
  </si>
  <si>
    <t>8.4.</t>
  </si>
  <si>
    <t>Stromatolyser 4DL</t>
  </si>
  <si>
    <t>Pakuotėje 5 litrai.</t>
  </si>
  <si>
    <t>8.5.</t>
  </si>
  <si>
    <t>Stromatolyser 4DS</t>
  </si>
  <si>
    <t>Pakuotėje 42 ml.</t>
  </si>
  <si>
    <t>8.6.</t>
  </si>
  <si>
    <t>Pakuotėje 4,5 ml.</t>
  </si>
  <si>
    <t>8.7.</t>
  </si>
  <si>
    <t>Cellpack DCL</t>
  </si>
  <si>
    <t>Sysmex XN-1000</t>
  </si>
  <si>
    <t>Pakuotėje 20 l</t>
  </si>
  <si>
    <t>8.8.</t>
  </si>
  <si>
    <t>LYSERCELL WNR</t>
  </si>
  <si>
    <t>Pakuotėje 2 x 4 l</t>
  </si>
  <si>
    <t>8.9.</t>
  </si>
  <si>
    <t>LYSERCELL WDF</t>
  </si>
  <si>
    <t>8.10.</t>
  </si>
  <si>
    <t>Cellpack DFL</t>
  </si>
  <si>
    <t>Galiojimo laikas ne mažiau 4 mėn. nuo pristatymo į laboratoriją datos. Pakuotėje 2 x 1,5 l</t>
  </si>
  <si>
    <t>8.11.</t>
  </si>
  <si>
    <t>FLUOROCELL WNR</t>
  </si>
  <si>
    <t>Galiojimo laikas ne mažiau 4 mėn. nuo pristatymo į laboratoriją datos. Pakuotėje 2 x 82 ml</t>
  </si>
  <si>
    <t>8.12.</t>
  </si>
  <si>
    <t xml:space="preserve">FLUOROCELL WDF </t>
  </si>
  <si>
    <t>Galiojimo laikas ne mažiau 4 mėn. nuo pristatymo į laboratoriją datos. Pakuotėje 2 x 42 ml</t>
  </si>
  <si>
    <t>8.13.</t>
  </si>
  <si>
    <t>FLUOROCELL PLT</t>
  </si>
  <si>
    <t>Galiojimo laikas ne mažiau 6 mėn. nuo pristatymo į laboratoriją datos. Pakuotėje 2 x 12 ml</t>
  </si>
  <si>
    <t>8.14.</t>
  </si>
  <si>
    <t>FLUOROCELL RET</t>
  </si>
  <si>
    <t>8.15.</t>
  </si>
  <si>
    <t>Pakuotėje 3,0 ml</t>
  </si>
  <si>
    <t>8 pirkimo dalis iš viso (Lt):</t>
  </si>
  <si>
    <t>58. Hormonų tyrimų reagentai (Būtina pateikti pasiūlymą visoms pirkimo dalies pozicijoms)</t>
  </si>
  <si>
    <t>58.1.</t>
  </si>
  <si>
    <t>PSA nustatymas</t>
  </si>
  <si>
    <t xml:space="preserve">Cobas e 411 </t>
  </si>
  <si>
    <t>58.2.</t>
  </si>
  <si>
    <t>FT4 nustaymas</t>
  </si>
  <si>
    <t>58.3.</t>
  </si>
  <si>
    <t>Troponinas hs STAT nustatymas</t>
  </si>
  <si>
    <t>58.4.</t>
  </si>
  <si>
    <t>PTH nustatymas</t>
  </si>
  <si>
    <t>58.5.</t>
  </si>
  <si>
    <t>Anti-HCV, reagentas kalibratorius</t>
  </si>
  <si>
    <t>58.6.</t>
  </si>
  <si>
    <t>Feritino nustatymas</t>
  </si>
  <si>
    <t>58.7.</t>
  </si>
  <si>
    <t>PRL nustatymas</t>
  </si>
  <si>
    <t>58.8.</t>
  </si>
  <si>
    <t>LH nustatymas</t>
  </si>
  <si>
    <t>58.9.</t>
  </si>
  <si>
    <t>Estradiolio nustatymas</t>
  </si>
  <si>
    <t>58.10.</t>
  </si>
  <si>
    <t>Vitamino D total nustatymas</t>
  </si>
  <si>
    <t>58.11.</t>
  </si>
  <si>
    <t>58.12.</t>
  </si>
  <si>
    <t>HbsAg : reagentas, kalibratorius</t>
  </si>
  <si>
    <t>58.13.</t>
  </si>
  <si>
    <t>TSH nustatymas</t>
  </si>
  <si>
    <t>58.14.</t>
  </si>
  <si>
    <t>IgE nustatymas</t>
  </si>
  <si>
    <t>58.15.</t>
  </si>
  <si>
    <t>HCG- STAT nustatymas</t>
  </si>
  <si>
    <t>58.16.</t>
  </si>
  <si>
    <t xml:space="preserve">PCT: reagentas, kalibratorius, kontrolė </t>
  </si>
  <si>
    <t>58.17.</t>
  </si>
  <si>
    <t>CA 125 IIRR nustatymas</t>
  </si>
  <si>
    <t>58.18.</t>
  </si>
  <si>
    <t>CK MB stat nustatymas</t>
  </si>
  <si>
    <t>58.19.</t>
  </si>
  <si>
    <t>Pro BNP nustatymas</t>
  </si>
  <si>
    <t>58.20.</t>
  </si>
  <si>
    <t>C peptido nustatymas</t>
  </si>
  <si>
    <t>58.21.</t>
  </si>
  <si>
    <t>HE 4 nustatymas</t>
  </si>
  <si>
    <t>58.22.</t>
  </si>
  <si>
    <t>HIV combi PT: reagentas, kalibratorius</t>
  </si>
  <si>
    <t>Cobas e411</t>
  </si>
  <si>
    <t>58.23.</t>
  </si>
  <si>
    <t>Toxo IgG: reagentas, kalibratorius</t>
  </si>
  <si>
    <t>58.24.</t>
  </si>
  <si>
    <t>Toxo IgM: reagentas, kalibratorius</t>
  </si>
  <si>
    <t>58.25.</t>
  </si>
  <si>
    <t>Cyclosporino nustatymas</t>
  </si>
  <si>
    <t>58.26.</t>
  </si>
  <si>
    <t xml:space="preserve">Syphilis:reagentas,kalibratorius </t>
  </si>
  <si>
    <t>58.27.</t>
  </si>
  <si>
    <t>Procell tirpalas</t>
  </si>
  <si>
    <t>Pakuotėje 6x380ml.</t>
  </si>
  <si>
    <t>58.28.</t>
  </si>
  <si>
    <t>Cleancel tirpalas</t>
  </si>
  <si>
    <t>58.29.</t>
  </si>
  <si>
    <t>Kontrolė: Precicontrol Troponin (1 ir 2)</t>
  </si>
  <si>
    <t>Cobas e 411</t>
  </si>
  <si>
    <t>Pakuotėje 2x2ml.</t>
  </si>
  <si>
    <t>58.30.</t>
  </si>
  <si>
    <t>Kontrolė: Cardic (1ir2)</t>
  </si>
  <si>
    <t>58.31.</t>
  </si>
  <si>
    <t>Kontrolė :Anti – TPO (1ir 2)</t>
  </si>
  <si>
    <t>Pakuotėje 2x2ml</t>
  </si>
  <si>
    <t>58.32.</t>
  </si>
  <si>
    <t>Kontrolė: Precikontrol U (1 ir 2)</t>
  </si>
  <si>
    <t>Pakuotėje 4x3ml.</t>
  </si>
  <si>
    <t>Kontrolė: Tumor marker (1 ir 2)</t>
  </si>
  <si>
    <t>Pakuotėje 2x3ml.</t>
  </si>
  <si>
    <t>58.34.</t>
  </si>
  <si>
    <t>Kontrolė: Precicontrol varia (1 ir 2)</t>
  </si>
  <si>
    <t>58.35.</t>
  </si>
  <si>
    <t>Kontrolė: HbAg (1 ir 2)</t>
  </si>
  <si>
    <t>Pakuotėje 16x1.3ml.</t>
  </si>
  <si>
    <t>58.36.</t>
  </si>
  <si>
    <t>58.37.</t>
  </si>
  <si>
    <t>Kontrolė:PreciControl HE4 (1 ir 2)</t>
  </si>
  <si>
    <t>Pakuotėje 4x12ml.</t>
  </si>
  <si>
    <t>58.38.</t>
  </si>
  <si>
    <t>Kontrolė: A-HCV (1ir 2)</t>
  </si>
  <si>
    <t>58.39.</t>
  </si>
  <si>
    <t>Kontrolė:PreciControl ToxoIgG(1 ir 2)</t>
  </si>
  <si>
    <t>Pakuotėje 16x1 ml.</t>
  </si>
  <si>
    <t>58.40.</t>
  </si>
  <si>
    <t>Kontrolė:PreciControl ToxoIgM(1 ir 2)</t>
  </si>
  <si>
    <t>Pakuotėje 16x0.67ml.</t>
  </si>
  <si>
    <t>58.41.</t>
  </si>
  <si>
    <t>Kontrolė: PreciControl ISD (1 ir 2)</t>
  </si>
  <si>
    <t>Pakuotėje 3x3ml.</t>
  </si>
  <si>
    <t>58.42.</t>
  </si>
  <si>
    <t>Kontrolė: Precicontrol HIV(1 ir 2)</t>
  </si>
  <si>
    <t>58.43.</t>
  </si>
  <si>
    <t>Kontrolė :Syphilis (1 ir 2)</t>
  </si>
  <si>
    <t>58.44.</t>
  </si>
  <si>
    <t>Kalibratorius : FT4</t>
  </si>
  <si>
    <t>58.45.</t>
  </si>
  <si>
    <t>Kalibratorius : TSH</t>
  </si>
  <si>
    <t>58.46.</t>
  </si>
  <si>
    <t>Kalibratorius : PSA</t>
  </si>
  <si>
    <t>58.47.</t>
  </si>
  <si>
    <t>Kalibratorius : PTH</t>
  </si>
  <si>
    <t>58.48.</t>
  </si>
  <si>
    <t>Kalibratorius : Feritinas</t>
  </si>
  <si>
    <t>58.49.</t>
  </si>
  <si>
    <t>Kalibratorius : PRL</t>
  </si>
  <si>
    <t>58.50.</t>
  </si>
  <si>
    <t>Kalibratorius : LH</t>
  </si>
  <si>
    <t>58.51.</t>
  </si>
  <si>
    <t>Kalibratorius : Estradiolio</t>
  </si>
  <si>
    <t>58.52.</t>
  </si>
  <si>
    <t>Kalibratorius : IgE</t>
  </si>
  <si>
    <t>58.53.</t>
  </si>
  <si>
    <t>Kalibratorius : HCG stat</t>
  </si>
  <si>
    <t>58.54.</t>
  </si>
  <si>
    <t>Kalibratorius : Troponin hs</t>
  </si>
  <si>
    <t>58.55.</t>
  </si>
  <si>
    <t>Kalibratorius: CK-MB stat</t>
  </si>
  <si>
    <t>58.56.</t>
  </si>
  <si>
    <t>Kalibratorius: vitaminas D total</t>
  </si>
  <si>
    <t>58.57.</t>
  </si>
  <si>
    <t xml:space="preserve">Kalibratoriu: CA 125 IIR </t>
  </si>
  <si>
    <t>58.58.</t>
  </si>
  <si>
    <t xml:space="preserve">Kalibratorius: HE 4 </t>
  </si>
  <si>
    <t>58.59.</t>
  </si>
  <si>
    <t xml:space="preserve">Kalibratorius: Pro BNP </t>
  </si>
  <si>
    <t>58.60.</t>
  </si>
  <si>
    <t xml:space="preserve">Kalibratorius: C peptidas </t>
  </si>
  <si>
    <t>58.61.</t>
  </si>
  <si>
    <t xml:space="preserve">Kalibratorius: Cyclosporine </t>
  </si>
  <si>
    <t>58.62.</t>
  </si>
  <si>
    <t>Universalus Diluent</t>
  </si>
  <si>
    <t>Pakuotėje 2x16 ml.</t>
  </si>
  <si>
    <t>58.63.</t>
  </si>
  <si>
    <t>ISD Sample Pretreatment</t>
  </si>
  <si>
    <t>Pakuotėje 32 ml.</t>
  </si>
  <si>
    <t>58.64.</t>
  </si>
  <si>
    <t>Skalavimo tirpalas (ISE cleaning solution/sysClean)</t>
  </si>
  <si>
    <t>Pakuotėje 5x100 ml.</t>
  </si>
  <si>
    <t>58.65.</t>
  </si>
  <si>
    <t>Sys Wash</t>
  </si>
  <si>
    <t>Pakuotėje 500 ml.</t>
  </si>
  <si>
    <t>58.66.</t>
  </si>
  <si>
    <t>Mėgintuvėliai (Assay cups)</t>
  </si>
  <si>
    <t>Pakuotėje 60x60 vnt.</t>
  </si>
  <si>
    <t>58.67.</t>
  </si>
  <si>
    <t>Mėgintuvėliai (Assay tips)</t>
  </si>
  <si>
    <t>Pakuotėje 30x120 vnt</t>
  </si>
  <si>
    <t>58.68.</t>
  </si>
  <si>
    <t>Atliekų konteineriai</t>
  </si>
  <si>
    <t>Pakuotėje 14 vnt.</t>
  </si>
  <si>
    <t>58.69.</t>
  </si>
  <si>
    <t>Free b-HCG</t>
  </si>
  <si>
    <t>Cobas E411</t>
  </si>
  <si>
    <t>58.70.</t>
  </si>
  <si>
    <t xml:space="preserve">Kalibratorius: Free b-HCG </t>
  </si>
  <si>
    <t>Pakuotėje 2x2x1 ml</t>
  </si>
  <si>
    <t>58.71.</t>
  </si>
  <si>
    <t>PAPP-A</t>
  </si>
  <si>
    <t>58.72.</t>
  </si>
  <si>
    <t xml:space="preserve">Kalibratorius: PAPP-A </t>
  </si>
  <si>
    <t>58.73.</t>
  </si>
  <si>
    <t>Kontrolė:PreciControl Maternal care</t>
  </si>
  <si>
    <t>Pakuotėje 3x2x2 ml</t>
  </si>
  <si>
    <t>58.74.</t>
  </si>
  <si>
    <t xml:space="preserve">AFP RP </t>
  </si>
  <si>
    <t>58.75.</t>
  </si>
  <si>
    <t>Kalibratorius: AFP Gen.2.1</t>
  </si>
  <si>
    <t>58.76.</t>
  </si>
  <si>
    <t>HCG+beta II</t>
  </si>
  <si>
    <t>58.77.</t>
  </si>
  <si>
    <t>Kalibratorius: HCG+beta II</t>
  </si>
  <si>
    <t>58 pirkimo dalis iš viso (Lt):</t>
  </si>
  <si>
    <t>Roche, 3183734</t>
  </si>
  <si>
    <t>Roche, 03039773</t>
  </si>
  <si>
    <t>Roche, 04399803</t>
  </si>
  <si>
    <t>Roche, 03038866</t>
  </si>
  <si>
    <t>Roche, 20767107</t>
  </si>
  <si>
    <t>Roche, 4404483</t>
  </si>
  <si>
    <t>Roche, 04810716</t>
  </si>
  <si>
    <t>Roche, 03183793</t>
  </si>
  <si>
    <t>Roche, 03183696</t>
  </si>
  <si>
    <t>Roche 20737593</t>
  </si>
  <si>
    <t>Roche, 20752401</t>
  </si>
  <si>
    <t>Roche, 4528123</t>
  </si>
  <si>
    <t>Roche, 3015050</t>
  </si>
  <si>
    <t>Roche, 4469658</t>
  </si>
  <si>
    <t>Roche, 4460715</t>
  </si>
  <si>
    <t>Roche, 20764930</t>
  </si>
  <si>
    <t>Roche, 4628918</t>
  </si>
  <si>
    <t>Roche, 3183807</t>
  </si>
  <si>
    <t>Roche, 3333825</t>
  </si>
  <si>
    <t>Roche, 3261638</t>
  </si>
  <si>
    <t>Roche, 20737496</t>
  </si>
  <si>
    <t>Roche, 04528328</t>
  </si>
  <si>
    <t>Roche, 20764337</t>
  </si>
  <si>
    <t>Roche, 3183700</t>
  </si>
  <si>
    <t>Roche, 3183688</t>
  </si>
  <si>
    <t>Roche, 3001938</t>
  </si>
  <si>
    <t>Roche, 3001962</t>
  </si>
  <si>
    <t>Roche, 20764949</t>
  </si>
  <si>
    <t>Roche, 20764957</t>
  </si>
  <si>
    <t>Roche, 3333752</t>
  </si>
  <si>
    <t>Roche, 3183742</t>
  </si>
  <si>
    <t>Roche, 3002721</t>
  </si>
  <si>
    <t>Roche, 3004732</t>
  </si>
  <si>
    <t>Roche, 4524977</t>
  </si>
  <si>
    <t>Roche, 12172623</t>
  </si>
  <si>
    <t>Roche, 10759350</t>
  </si>
  <si>
    <t>Roche, 5117208</t>
  </si>
  <si>
    <t>Roche, 5117291</t>
  </si>
  <si>
    <t>Roche, 11355279</t>
  </si>
  <si>
    <t>Roche, 3121313</t>
  </si>
  <si>
    <t>Roche, 3121291</t>
  </si>
  <si>
    <t>Roche, 3121305</t>
  </si>
  <si>
    <t>Roche, 20753009</t>
  </si>
  <si>
    <t>Roche, 20751995</t>
  </si>
  <si>
    <t>Roche, 5479207</t>
  </si>
  <si>
    <t>Roche, 5912504</t>
  </si>
  <si>
    <t>Roche, 04528417</t>
  </si>
  <si>
    <t>Roche, 21045318</t>
  </si>
  <si>
    <t>Roche, 20763055</t>
  </si>
  <si>
    <t>Roche, 20763063</t>
  </si>
  <si>
    <t>Roche, 20763071</t>
  </si>
  <si>
    <t>Roche, 20763098</t>
  </si>
  <si>
    <t>Roche, 20738085</t>
  </si>
  <si>
    <t>Roche, 20738050</t>
  </si>
  <si>
    <t>Roche, 20738069</t>
  </si>
  <si>
    <t>Roche, 20738077</t>
  </si>
  <si>
    <t>Roche, 4663632</t>
  </si>
  <si>
    <t>Roche, 20756350</t>
  </si>
  <si>
    <t>Roche, 4745086</t>
  </si>
  <si>
    <t>Roche, 11183974216</t>
  </si>
  <si>
    <t>Roche, 11183982216</t>
  </si>
  <si>
    <t>Roche, 11298500316</t>
  </si>
  <si>
    <t>Roche, 04522630</t>
  </si>
  <si>
    <t>Roche, 04522320</t>
  </si>
  <si>
    <t>Roche, 11360981</t>
  </si>
  <si>
    <t>Roche, 4880285</t>
  </si>
  <si>
    <t>Roche, 4489241</t>
  </si>
  <si>
    <t>Roche, 4854241</t>
  </si>
  <si>
    <t>Roche, 4880307</t>
  </si>
  <si>
    <t>Roche, 4489225</t>
  </si>
  <si>
    <t>Roche, 4489357</t>
  </si>
  <si>
    <t>Roche, 11555448</t>
  </si>
  <si>
    <t>Roche, 4708725</t>
  </si>
  <si>
    <t>Roche, 4528182</t>
  </si>
  <si>
    <t>Roche, 5085713</t>
  </si>
  <si>
    <t>Roche, 20750948</t>
  </si>
  <si>
    <t>Roche, 20766623</t>
  </si>
  <si>
    <t>Roche, 3555941</t>
  </si>
  <si>
    <t>Roche, 3375790</t>
  </si>
  <si>
    <t>Roche, 4521536</t>
  </si>
  <si>
    <t>Roche, 20737933</t>
  </si>
  <si>
    <t>Roche, 20720720</t>
  </si>
  <si>
    <t>Roche, 3183777</t>
  </si>
  <si>
    <t>Roche,   4641655</t>
  </si>
  <si>
    <t>Roche, 11731297</t>
  </si>
  <si>
    <t>Roche, 5092728</t>
  </si>
  <si>
    <t>Roche, 11972103</t>
  </si>
  <si>
    <t>Roche, 06368921</t>
  </si>
  <si>
    <t>Roche, 3737551</t>
  </si>
  <si>
    <t>Roche, 3203093</t>
  </si>
  <si>
    <t>Roche, 11732234</t>
  </si>
  <si>
    <t>Roche, 3000079</t>
  </si>
  <si>
    <t>Roche, 589491319</t>
  </si>
  <si>
    <t xml:space="preserve">Anti – TPO: reagentas, </t>
  </si>
  <si>
    <t>kalibratorius</t>
  </si>
  <si>
    <t xml:space="preserve">Roche, 6368590     </t>
  </si>
  <si>
    <t>Roche, 6472931</t>
  </si>
  <si>
    <t>Roche, 4687787</t>
  </si>
  <si>
    <t>Roche, 11731459</t>
  </si>
  <si>
    <t>Roche, 4827031</t>
  </si>
  <si>
    <t>Roche, 3300811</t>
  </si>
  <si>
    <t>Roche, 5056888</t>
  </si>
  <si>
    <t>Roche, 11776223</t>
  </si>
  <si>
    <t>Roche, 11776240</t>
  </si>
  <si>
    <t>Roche, 11731432</t>
  </si>
  <si>
    <t>Roche, 4842464</t>
  </si>
  <si>
    <t>Roche, 3184897</t>
  </si>
  <si>
    <t>Roche, 5950929</t>
  </si>
  <si>
    <t>Roche, 4618823</t>
  </si>
  <si>
    <t>Roche, 4618866</t>
  </si>
  <si>
    <t>Roche, 4618815</t>
  </si>
  <si>
    <t>Roche, 4618858</t>
  </si>
  <si>
    <t>Roche, 11662988</t>
  </si>
  <si>
    <t>Roche,  11662970</t>
  </si>
  <si>
    <t>Roche, 5095107</t>
  </si>
  <si>
    <t>Roche, 5042666</t>
  </si>
  <si>
    <t>Roche, 11731416</t>
  </si>
  <si>
    <t>Roche, 11776452</t>
  </si>
  <si>
    <t>Roche, 4687876</t>
  </si>
  <si>
    <t>Roche, 5950953</t>
  </si>
  <si>
    <t>Roche, 03290379</t>
  </si>
  <si>
    <t>Roche, 5390095</t>
  </si>
  <si>
    <t>Roche, 5162645</t>
  </si>
  <si>
    <t>Pakuotėje 6x2ml.</t>
  </si>
  <si>
    <t>Roche, 5889014</t>
  </si>
  <si>
    <t>Roche, 5889073</t>
  </si>
  <si>
    <t>Roche, 6923348</t>
  </si>
  <si>
    <t>Roche, 5889081</t>
  </si>
  <si>
    <t>Roche, 4917049</t>
  </si>
  <si>
    <t>Roche, 5618860</t>
  </si>
  <si>
    <t>Roche, 11731661</t>
  </si>
  <si>
    <t>Roche, 4738551</t>
  </si>
  <si>
    <t>Roche, 4485220</t>
  </si>
  <si>
    <t>Roche, 11972219</t>
  </si>
  <si>
    <t>Roche, 3737586</t>
  </si>
  <si>
    <t>Roche, 3277356</t>
  </si>
  <si>
    <t>Roche, 3561097</t>
  </si>
  <si>
    <t>Roche, 3064921</t>
  </si>
  <si>
    <t>Roche, 11930427</t>
  </si>
  <si>
    <t>Roche, 3303071</t>
  </si>
  <si>
    <t>Roche, 3302652</t>
  </si>
  <si>
    <t>Roche, 3271749</t>
  </si>
  <si>
    <t>Roche, 4487761</t>
  </si>
  <si>
    <t>Roche, 4481798</t>
  </si>
  <si>
    <t>Roche, 4854071</t>
  </si>
  <si>
    <t>Roche, 4854080</t>
  </si>
  <si>
    <t>Roche, 4854098</t>
  </si>
  <si>
    <t>Roche, 4854101</t>
  </si>
  <si>
    <t>Roche, 4899881</t>
  </si>
  <si>
    <t>Roche, 11298500</t>
  </si>
  <si>
    <t>Roche, 11930346</t>
  </si>
  <si>
    <t>Roche, 11706802</t>
  </si>
  <si>
    <t>Roche, 11706799</t>
  </si>
  <si>
    <t>Roche, 11800507</t>
  </si>
  <si>
    <t>Roche, 5092736190</t>
  </si>
  <si>
    <t>Roche, 11731572</t>
  </si>
  <si>
    <t>Roche, 5894921</t>
  </si>
  <si>
    <t>Kontrolė                    E-CHECK (XE) Low</t>
  </si>
  <si>
    <t xml:space="preserve">E-CHECK (XE) Norm    </t>
  </si>
  <si>
    <t xml:space="preserve">E-CHECK (XE) High  </t>
  </si>
  <si>
    <t xml:space="preserve">       S211190        </t>
  </si>
  <si>
    <t xml:space="preserve">       S211191        </t>
  </si>
  <si>
    <t xml:space="preserve">       S211192        </t>
  </si>
  <si>
    <t>CT661628</t>
  </si>
  <si>
    <t>AN577063</t>
  </si>
  <si>
    <t>AW993605</t>
  </si>
  <si>
    <t>BT965910</t>
  </si>
  <si>
    <t>CP066715</t>
  </si>
  <si>
    <t>CV377552</t>
  </si>
  <si>
    <t>CD994563</t>
  </si>
  <si>
    <t>BN337547</t>
  </si>
  <si>
    <t>XN Kontrolė          XN CHECK LEVEL 1</t>
  </si>
  <si>
    <t>XN CHECK LEVEL 2</t>
  </si>
  <si>
    <t>XN CHECK LEVEL 3</t>
  </si>
  <si>
    <t>Roche, 5942861044</t>
  </si>
  <si>
    <t>Kontrolinis serumas (patologija)</t>
  </si>
  <si>
    <t>Kontrolinis serumas (norma)</t>
  </si>
  <si>
    <t xml:space="preserve">Accu-chek </t>
  </si>
  <si>
    <t xml:space="preserve"> inform II</t>
  </si>
  <si>
    <t>Roche, 11379208191</t>
  </si>
  <si>
    <t>Roche, 21043862</t>
  </si>
  <si>
    <t>Roche, 5889022190</t>
  </si>
  <si>
    <t>Roche, 5950945</t>
  </si>
  <si>
    <t>Roche, 4842472</t>
  </si>
  <si>
    <t>Roche, 3184919</t>
  </si>
  <si>
    <t>Roche, 6923364</t>
  </si>
  <si>
    <t>Roche, 05061482190</t>
  </si>
  <si>
    <r>
      <t xml:space="preserve">Pakuotėje </t>
    </r>
    <r>
      <rPr>
        <sz val="10"/>
        <rFont val="Times New Roman"/>
        <family val="1"/>
      </rPr>
      <t>4x2ml.</t>
    </r>
  </si>
  <si>
    <t>Roche,    3012590061</t>
  </si>
  <si>
    <t xml:space="preserve">  Roche,        3012557</t>
  </si>
  <si>
    <t xml:space="preserve">   Roche,     11379194</t>
  </si>
  <si>
    <t>Roche, 5958024</t>
  </si>
  <si>
    <r>
      <t xml:space="preserve">Pakuotėje </t>
    </r>
    <r>
      <rPr>
        <sz val="10"/>
        <rFont val="Times New Roman"/>
        <family val="1"/>
      </rPr>
      <t>4x3 ml.</t>
    </r>
  </si>
  <si>
    <t xml:space="preserve">Kontrolė:Multimarker (1 ir 2) </t>
  </si>
  <si>
    <t>Roche, 5341787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</si>
</sst>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.5"/>
      <name val="Times New Roman"/>
      <family val="1"/>
      <charset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charset val="186"/>
    </font>
    <font>
      <sz val="10"/>
      <color theme="1"/>
      <name val="Times New Roman"/>
      <family val="1"/>
    </font>
    <font>
      <sz val="8"/>
      <color rgb="FFFF0000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0" fontId="4" fillId="0" borderId="1" xfId="1" applyFont="1" applyBorder="1" applyAlignment="1">
      <alignment horizontal="left" vertical="center" wrapText="1" readingOrder="1"/>
    </xf>
    <xf numFmtId="0" fontId="3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 readingOrder="1"/>
    </xf>
    <xf numFmtId="0" fontId="6" fillId="0" borderId="3" xfId="1" applyFont="1" applyBorder="1" applyAlignment="1">
      <alignment horizontal="center" vertical="center" wrapText="1" readingOrder="1"/>
    </xf>
    <xf numFmtId="0" fontId="6" fillId="2" borderId="4" xfId="1" applyFont="1" applyFill="1" applyBorder="1" applyAlignment="1">
      <alignment horizontal="center" vertical="center" wrapText="1" readingOrder="1"/>
    </xf>
    <xf numFmtId="0" fontId="7" fillId="0" borderId="3" xfId="1" applyFont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 readingOrder="1"/>
    </xf>
    <xf numFmtId="0" fontId="6" fillId="2" borderId="5" xfId="1" applyFont="1" applyFill="1" applyBorder="1" applyAlignment="1">
      <alignment horizont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5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0" fillId="2" borderId="0" xfId="0" applyFill="1" applyBorder="1"/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top"/>
    </xf>
    <xf numFmtId="0" fontId="6" fillId="0" borderId="8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 readingOrder="1"/>
    </xf>
    <xf numFmtId="0" fontId="6" fillId="2" borderId="0" xfId="1" applyFont="1" applyFill="1" applyBorder="1" applyAlignment="1">
      <alignment horizontal="center" vertical="top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0" fillId="0" borderId="2" xfId="0" applyBorder="1"/>
    <xf numFmtId="0" fontId="6" fillId="2" borderId="11" xfId="1" applyFont="1" applyFill="1" applyBorder="1" applyAlignment="1">
      <alignment horizontal="center" vertical="top" wrapText="1" readingOrder="1"/>
    </xf>
    <xf numFmtId="0" fontId="0" fillId="0" borderId="10" xfId="0" applyBorder="1"/>
    <xf numFmtId="0" fontId="6" fillId="2" borderId="11" xfId="1" applyFont="1" applyFill="1" applyBorder="1" applyAlignment="1">
      <alignment horizontal="center" vertical="center" wrapText="1" readingOrder="1"/>
    </xf>
    <xf numFmtId="2" fontId="4" fillId="0" borderId="8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2" borderId="0" xfId="1" applyNumberFormat="1" applyFont="1" applyFill="1" applyBorder="1" applyAlignment="1">
      <alignment horizontal="center" vertical="center"/>
    </xf>
    <xf numFmtId="2" fontId="4" fillId="2" borderId="9" xfId="1" applyNumberFormat="1" applyFont="1" applyFill="1" applyBorder="1" applyAlignment="1">
      <alignment horizontal="center" vertical="center"/>
    </xf>
    <xf numFmtId="2" fontId="4" fillId="2" borderId="10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 wrapText="1" readingOrder="1"/>
    </xf>
    <xf numFmtId="0" fontId="4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top" wrapText="1" readingOrder="1"/>
    </xf>
    <xf numFmtId="0" fontId="6" fillId="2" borderId="10" xfId="1" applyFont="1" applyFill="1" applyBorder="1" applyAlignment="1">
      <alignment horizont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 readingOrder="1"/>
    </xf>
    <xf numFmtId="0" fontId="4" fillId="2" borderId="0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top" wrapText="1" readingOrder="1"/>
    </xf>
    <xf numFmtId="0" fontId="6" fillId="2" borderId="11" xfId="1" applyFont="1" applyFill="1" applyBorder="1" applyAlignment="1">
      <alignment horizontal="left" vertical="top" wrapText="1" readingOrder="1"/>
    </xf>
    <xf numFmtId="0" fontId="6" fillId="2" borderId="0" xfId="1" applyFont="1" applyFill="1" applyBorder="1" applyAlignment="1">
      <alignment horizontal="center" wrapText="1" readingOrder="1"/>
    </xf>
    <xf numFmtId="0" fontId="6" fillId="2" borderId="2" xfId="1" applyFont="1" applyFill="1" applyBorder="1" applyAlignment="1">
      <alignment horizontal="left" wrapText="1" readingOrder="1"/>
    </xf>
    <xf numFmtId="0" fontId="6" fillId="2" borderId="9" xfId="1" applyFont="1" applyFill="1" applyBorder="1" applyAlignment="1">
      <alignment horizontal="center" wrapText="1" readingOrder="1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top" wrapText="1" readingOrder="1"/>
    </xf>
    <xf numFmtId="2" fontId="5" fillId="0" borderId="2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 readingOrder="1"/>
    </xf>
    <xf numFmtId="0" fontId="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/>
    </xf>
    <xf numFmtId="2" fontId="15" fillId="2" borderId="1" xfId="1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0" fillId="2" borderId="0" xfId="0" applyFill="1"/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right"/>
    </xf>
    <xf numFmtId="0" fontId="3" fillId="0" borderId="12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8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/>
    </xf>
  </cellXfs>
  <cellStyles count="2">
    <cellStyle name="Normal 2" xfId="1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6"/>
  <sheetViews>
    <sheetView tabSelected="1" workbookViewId="0">
      <selection activeCell="O4" sqref="O4"/>
    </sheetView>
  </sheetViews>
  <sheetFormatPr defaultRowHeight="15"/>
  <cols>
    <col min="1" max="1" width="5.7109375" customWidth="1"/>
    <col min="2" max="2" width="17.28515625" customWidth="1"/>
    <col min="3" max="3" width="12.5703125" customWidth="1"/>
    <col min="4" max="4" width="10.140625" customWidth="1"/>
    <col min="5" max="5" width="10.5703125" customWidth="1"/>
    <col min="6" max="6" width="17.5703125" customWidth="1"/>
    <col min="7" max="7" width="10.42578125" customWidth="1"/>
    <col min="8" max="8" width="10.7109375" style="107" customWidth="1"/>
    <col min="9" max="9" width="10.28515625" customWidth="1"/>
    <col min="10" max="10" width="11" customWidth="1"/>
    <col min="11" max="11" width="15.42578125" customWidth="1"/>
    <col min="12" max="12" width="11.85546875" customWidth="1"/>
    <col min="13" max="13" width="12.5703125" customWidth="1"/>
    <col min="14" max="14" width="10.7109375" customWidth="1"/>
  </cols>
  <sheetData>
    <row r="2" spans="1:11" ht="67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96" t="s">
        <v>7</v>
      </c>
      <c r="I2" s="1" t="s">
        <v>8</v>
      </c>
      <c r="J2" s="1" t="s">
        <v>9</v>
      </c>
      <c r="K2" s="1" t="s">
        <v>10</v>
      </c>
    </row>
    <row r="3" spans="1:11">
      <c r="A3" s="117" t="s">
        <v>11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ht="38.25">
      <c r="A4" s="2" t="s">
        <v>12</v>
      </c>
      <c r="B4" s="3" t="s">
        <v>13</v>
      </c>
      <c r="C4" s="4" t="s">
        <v>14</v>
      </c>
      <c r="D4" s="4" t="s">
        <v>15</v>
      </c>
      <c r="E4" s="4">
        <v>30</v>
      </c>
      <c r="F4" s="3" t="s">
        <v>16</v>
      </c>
      <c r="G4" s="2">
        <v>5</v>
      </c>
      <c r="H4" s="97">
        <v>100.8</v>
      </c>
      <c r="I4" s="17">
        <f>H4*1.05</f>
        <v>105.84</v>
      </c>
      <c r="J4" s="17">
        <f>I4*E4</f>
        <v>3175.2000000000003</v>
      </c>
      <c r="K4" s="18" t="s">
        <v>487</v>
      </c>
    </row>
    <row r="5" spans="1:11" ht="38.25">
      <c r="A5" s="2" t="s">
        <v>17</v>
      </c>
      <c r="B5" s="3" t="s">
        <v>18</v>
      </c>
      <c r="C5" s="4" t="s">
        <v>14</v>
      </c>
      <c r="D5" s="4" t="s">
        <v>15</v>
      </c>
      <c r="E5" s="4">
        <v>12</v>
      </c>
      <c r="F5" s="3" t="s">
        <v>19</v>
      </c>
      <c r="G5" s="2">
        <v>5</v>
      </c>
      <c r="H5" s="98">
        <v>150</v>
      </c>
      <c r="I5" s="17">
        <f t="shared" ref="I5:I56" si="0">H5*1.05</f>
        <v>157.5</v>
      </c>
      <c r="J5" s="17">
        <f t="shared" ref="J5:J68" si="1">I5*E5</f>
        <v>1890</v>
      </c>
      <c r="K5" s="18" t="s">
        <v>488</v>
      </c>
    </row>
    <row r="6" spans="1:11" ht="38.25">
      <c r="A6" s="2" t="s">
        <v>20</v>
      </c>
      <c r="B6" s="3" t="s">
        <v>21</v>
      </c>
      <c r="C6" s="4" t="s">
        <v>14</v>
      </c>
      <c r="D6" s="4" t="s">
        <v>15</v>
      </c>
      <c r="E6" s="4">
        <v>10</v>
      </c>
      <c r="F6" s="3" t="s">
        <v>22</v>
      </c>
      <c r="G6" s="2">
        <v>5</v>
      </c>
      <c r="H6" s="98">
        <v>270</v>
      </c>
      <c r="I6" s="17">
        <f t="shared" si="0"/>
        <v>283.5</v>
      </c>
      <c r="J6" s="17">
        <f t="shared" si="1"/>
        <v>2835</v>
      </c>
      <c r="K6" s="18" t="s">
        <v>489</v>
      </c>
    </row>
    <row r="7" spans="1:11" ht="38.25">
      <c r="A7" s="2" t="s">
        <v>23</v>
      </c>
      <c r="B7" s="3" t="s">
        <v>24</v>
      </c>
      <c r="C7" s="4" t="s">
        <v>14</v>
      </c>
      <c r="D7" s="4" t="s">
        <v>15</v>
      </c>
      <c r="E7" s="4">
        <v>10</v>
      </c>
      <c r="F7" s="3" t="s">
        <v>25</v>
      </c>
      <c r="G7" s="2">
        <v>5</v>
      </c>
      <c r="H7" s="97">
        <v>500</v>
      </c>
      <c r="I7" s="17">
        <f t="shared" si="0"/>
        <v>525</v>
      </c>
      <c r="J7" s="17">
        <f t="shared" si="1"/>
        <v>5250</v>
      </c>
      <c r="K7" s="18" t="s">
        <v>490</v>
      </c>
    </row>
    <row r="8" spans="1:11" ht="38.25">
      <c r="A8" s="2" t="s">
        <v>26</v>
      </c>
      <c r="B8" s="3" t="s">
        <v>27</v>
      </c>
      <c r="C8" s="4" t="s">
        <v>14</v>
      </c>
      <c r="D8" s="4" t="s">
        <v>15</v>
      </c>
      <c r="E8" s="4">
        <v>10</v>
      </c>
      <c r="F8" s="3" t="s">
        <v>28</v>
      </c>
      <c r="G8" s="2">
        <v>5</v>
      </c>
      <c r="H8" s="97">
        <v>120</v>
      </c>
      <c r="I8" s="17">
        <f t="shared" si="0"/>
        <v>126</v>
      </c>
      <c r="J8" s="17">
        <f t="shared" si="1"/>
        <v>1260</v>
      </c>
      <c r="K8" s="18" t="s">
        <v>491</v>
      </c>
    </row>
    <row r="9" spans="1:11" ht="38.25">
      <c r="A9" s="2" t="s">
        <v>29</v>
      </c>
      <c r="B9" s="3" t="s">
        <v>30</v>
      </c>
      <c r="C9" s="4" t="s">
        <v>14</v>
      </c>
      <c r="D9" s="4" t="s">
        <v>15</v>
      </c>
      <c r="E9" s="4">
        <v>28</v>
      </c>
      <c r="F9" s="3" t="s">
        <v>31</v>
      </c>
      <c r="G9" s="2">
        <v>5</v>
      </c>
      <c r="H9" s="97">
        <v>160</v>
      </c>
      <c r="I9" s="17">
        <f t="shared" si="0"/>
        <v>168</v>
      </c>
      <c r="J9" s="17">
        <f t="shared" si="1"/>
        <v>4704</v>
      </c>
      <c r="K9" s="18" t="s">
        <v>492</v>
      </c>
    </row>
    <row r="10" spans="1:11" ht="38.25">
      <c r="A10" s="2" t="s">
        <v>32</v>
      </c>
      <c r="B10" s="3" t="s">
        <v>33</v>
      </c>
      <c r="C10" s="4" t="s">
        <v>14</v>
      </c>
      <c r="D10" s="4" t="s">
        <v>15</v>
      </c>
      <c r="E10" s="4">
        <v>28</v>
      </c>
      <c r="F10" s="3" t="s">
        <v>34</v>
      </c>
      <c r="G10" s="2">
        <v>5</v>
      </c>
      <c r="H10" s="97">
        <v>113.4</v>
      </c>
      <c r="I10" s="17">
        <f t="shared" si="0"/>
        <v>119.07000000000001</v>
      </c>
      <c r="J10" s="17">
        <f t="shared" si="1"/>
        <v>3333.96</v>
      </c>
      <c r="K10" s="18" t="s">
        <v>493</v>
      </c>
    </row>
    <row r="11" spans="1:11" ht="38.25">
      <c r="A11" s="2" t="s">
        <v>35</v>
      </c>
      <c r="B11" s="3" t="s">
        <v>36</v>
      </c>
      <c r="C11" s="4" t="s">
        <v>14</v>
      </c>
      <c r="D11" s="4" t="s">
        <v>15</v>
      </c>
      <c r="E11" s="4">
        <v>12</v>
      </c>
      <c r="F11" s="71" t="s">
        <v>16</v>
      </c>
      <c r="G11" s="2">
        <v>5</v>
      </c>
      <c r="H11" s="97">
        <v>120</v>
      </c>
      <c r="I11" s="17">
        <f t="shared" si="0"/>
        <v>126</v>
      </c>
      <c r="J11" s="17">
        <f t="shared" si="1"/>
        <v>1512</v>
      </c>
      <c r="K11" s="70" t="s">
        <v>673</v>
      </c>
    </row>
    <row r="12" spans="1:11" ht="38.25">
      <c r="A12" s="2" t="s">
        <v>37</v>
      </c>
      <c r="B12" s="3" t="s">
        <v>38</v>
      </c>
      <c r="C12" s="4" t="s">
        <v>14</v>
      </c>
      <c r="D12" s="4" t="s">
        <v>15</v>
      </c>
      <c r="E12" s="4">
        <v>6</v>
      </c>
      <c r="F12" s="3" t="s">
        <v>28</v>
      </c>
      <c r="G12" s="2">
        <v>5</v>
      </c>
      <c r="H12" s="98">
        <v>75</v>
      </c>
      <c r="I12" s="17">
        <f t="shared" si="0"/>
        <v>78.75</v>
      </c>
      <c r="J12" s="17">
        <f t="shared" si="1"/>
        <v>472.5</v>
      </c>
      <c r="K12" s="18" t="s">
        <v>494</v>
      </c>
    </row>
    <row r="13" spans="1:11" ht="38.25">
      <c r="A13" s="2" t="s">
        <v>39</v>
      </c>
      <c r="B13" s="3" t="s">
        <v>40</v>
      </c>
      <c r="C13" s="4" t="s">
        <v>14</v>
      </c>
      <c r="D13" s="4" t="s">
        <v>15</v>
      </c>
      <c r="E13" s="4">
        <v>8</v>
      </c>
      <c r="F13" s="3" t="s">
        <v>22</v>
      </c>
      <c r="G13" s="2">
        <v>5</v>
      </c>
      <c r="H13" s="98">
        <v>130</v>
      </c>
      <c r="I13" s="17">
        <f t="shared" si="0"/>
        <v>136.5</v>
      </c>
      <c r="J13" s="17">
        <f t="shared" si="1"/>
        <v>1092</v>
      </c>
      <c r="K13" s="18" t="s">
        <v>495</v>
      </c>
    </row>
    <row r="14" spans="1:11" ht="38.25">
      <c r="A14" s="2" t="s">
        <v>41</v>
      </c>
      <c r="B14" s="3" t="s">
        <v>42</v>
      </c>
      <c r="C14" s="4" t="s">
        <v>14</v>
      </c>
      <c r="D14" s="4" t="s">
        <v>15</v>
      </c>
      <c r="E14" s="4">
        <v>6</v>
      </c>
      <c r="F14" s="3" t="s">
        <v>43</v>
      </c>
      <c r="G14" s="2">
        <v>5</v>
      </c>
      <c r="H14" s="97">
        <v>240</v>
      </c>
      <c r="I14" s="17">
        <f t="shared" si="0"/>
        <v>252</v>
      </c>
      <c r="J14" s="17">
        <f t="shared" si="1"/>
        <v>1512</v>
      </c>
      <c r="K14" s="18" t="s">
        <v>496</v>
      </c>
    </row>
    <row r="15" spans="1:11" ht="25.5">
      <c r="A15" s="2" t="s">
        <v>44</v>
      </c>
      <c r="B15" s="3" t="s">
        <v>45</v>
      </c>
      <c r="C15" s="4" t="s">
        <v>14</v>
      </c>
      <c r="D15" s="4" t="s">
        <v>15</v>
      </c>
      <c r="E15" s="4">
        <v>8</v>
      </c>
      <c r="F15" s="3" t="s">
        <v>46</v>
      </c>
      <c r="G15" s="2">
        <v>5</v>
      </c>
      <c r="H15" s="97">
        <v>200</v>
      </c>
      <c r="I15" s="17">
        <f t="shared" si="0"/>
        <v>210</v>
      </c>
      <c r="J15" s="17">
        <f t="shared" si="1"/>
        <v>1680</v>
      </c>
      <c r="K15" s="70" t="s">
        <v>569</v>
      </c>
    </row>
    <row r="16" spans="1:11" ht="38.25">
      <c r="A16" s="2" t="s">
        <v>47</v>
      </c>
      <c r="B16" s="3" t="s">
        <v>48</v>
      </c>
      <c r="C16" s="4" t="s">
        <v>14</v>
      </c>
      <c r="D16" s="4" t="s">
        <v>15</v>
      </c>
      <c r="E16" s="4">
        <v>18</v>
      </c>
      <c r="F16" s="3" t="s">
        <v>49</v>
      </c>
      <c r="G16" s="2">
        <v>5</v>
      </c>
      <c r="H16" s="98">
        <v>900</v>
      </c>
      <c r="I16" s="17">
        <f t="shared" si="0"/>
        <v>945</v>
      </c>
      <c r="J16" s="17">
        <f t="shared" si="1"/>
        <v>17010</v>
      </c>
      <c r="K16" s="18" t="s">
        <v>498</v>
      </c>
    </row>
    <row r="17" spans="1:11" ht="25.5">
      <c r="A17" s="2" t="s">
        <v>50</v>
      </c>
      <c r="B17" s="3" t="s">
        <v>51</v>
      </c>
      <c r="C17" s="4" t="s">
        <v>14</v>
      </c>
      <c r="D17" s="4" t="s">
        <v>15</v>
      </c>
      <c r="E17" s="4">
        <v>1</v>
      </c>
      <c r="F17" s="3" t="s">
        <v>46</v>
      </c>
      <c r="G17" s="2">
        <v>5</v>
      </c>
      <c r="H17" s="98">
        <v>470</v>
      </c>
      <c r="I17" s="17">
        <f t="shared" si="0"/>
        <v>493.5</v>
      </c>
      <c r="J17" s="17">
        <f t="shared" si="1"/>
        <v>493.5</v>
      </c>
      <c r="K17" s="18" t="s">
        <v>499</v>
      </c>
    </row>
    <row r="18" spans="1:11" ht="38.25">
      <c r="A18" s="2" t="s">
        <v>52</v>
      </c>
      <c r="B18" s="3" t="s">
        <v>53</v>
      </c>
      <c r="C18" s="4" t="s">
        <v>14</v>
      </c>
      <c r="D18" s="4" t="s">
        <v>15</v>
      </c>
      <c r="E18" s="4">
        <v>5</v>
      </c>
      <c r="F18" s="3" t="s">
        <v>54</v>
      </c>
      <c r="G18" s="2">
        <v>5</v>
      </c>
      <c r="H18" s="98">
        <v>240</v>
      </c>
      <c r="I18" s="17">
        <f t="shared" si="0"/>
        <v>252</v>
      </c>
      <c r="J18" s="17">
        <f t="shared" si="1"/>
        <v>1260</v>
      </c>
      <c r="K18" s="18" t="s">
        <v>500</v>
      </c>
    </row>
    <row r="19" spans="1:11" ht="25.5">
      <c r="A19" s="2" t="s">
        <v>55</v>
      </c>
      <c r="B19" s="3" t="s">
        <v>56</v>
      </c>
      <c r="C19" s="4" t="s">
        <v>14</v>
      </c>
      <c r="D19" s="4" t="s">
        <v>15</v>
      </c>
      <c r="E19" s="4">
        <v>48</v>
      </c>
      <c r="F19" s="3" t="s">
        <v>57</v>
      </c>
      <c r="G19" s="2">
        <v>5</v>
      </c>
      <c r="H19" s="97">
        <v>125</v>
      </c>
      <c r="I19" s="17">
        <f t="shared" si="0"/>
        <v>131.25</v>
      </c>
      <c r="J19" s="17">
        <f t="shared" si="1"/>
        <v>6300</v>
      </c>
      <c r="K19" s="18" t="s">
        <v>501</v>
      </c>
    </row>
    <row r="20" spans="1:11" ht="25.5">
      <c r="A20" s="2" t="s">
        <v>58</v>
      </c>
      <c r="B20" s="3" t="s">
        <v>59</v>
      </c>
      <c r="C20" s="4" t="s">
        <v>14</v>
      </c>
      <c r="D20" s="4" t="s">
        <v>15</v>
      </c>
      <c r="E20" s="4">
        <v>26</v>
      </c>
      <c r="F20" s="3" t="s">
        <v>16</v>
      </c>
      <c r="G20" s="2">
        <v>5</v>
      </c>
      <c r="H20" s="97">
        <v>840</v>
      </c>
      <c r="I20" s="17">
        <f t="shared" si="0"/>
        <v>882</v>
      </c>
      <c r="J20" s="17">
        <f t="shared" si="1"/>
        <v>22932</v>
      </c>
      <c r="K20" s="18" t="s">
        <v>503</v>
      </c>
    </row>
    <row r="21" spans="1:11" ht="25.5">
      <c r="A21" s="2" t="s">
        <v>60</v>
      </c>
      <c r="B21" s="3" t="s">
        <v>61</v>
      </c>
      <c r="C21" s="4" t="s">
        <v>14</v>
      </c>
      <c r="D21" s="4" t="s">
        <v>15</v>
      </c>
      <c r="E21" s="4">
        <v>86</v>
      </c>
      <c r="F21" s="3" t="s">
        <v>16</v>
      </c>
      <c r="G21" s="2">
        <v>5</v>
      </c>
      <c r="H21" s="98">
        <v>600</v>
      </c>
      <c r="I21" s="17">
        <f t="shared" si="0"/>
        <v>630</v>
      </c>
      <c r="J21" s="17">
        <f t="shared" si="1"/>
        <v>54180</v>
      </c>
      <c r="K21" s="18" t="s">
        <v>502</v>
      </c>
    </row>
    <row r="22" spans="1:11" ht="25.5">
      <c r="A22" s="2" t="s">
        <v>62</v>
      </c>
      <c r="B22" s="3" t="s">
        <v>63</v>
      </c>
      <c r="C22" s="4" t="s">
        <v>14</v>
      </c>
      <c r="D22" s="4" t="s">
        <v>15</v>
      </c>
      <c r="E22" s="4">
        <v>10</v>
      </c>
      <c r="F22" s="3" t="s">
        <v>19</v>
      </c>
      <c r="G22" s="2">
        <v>5</v>
      </c>
      <c r="H22" s="98">
        <v>180</v>
      </c>
      <c r="I22" s="17">
        <f t="shared" si="0"/>
        <v>189</v>
      </c>
      <c r="J22" s="17">
        <f t="shared" si="1"/>
        <v>1890</v>
      </c>
      <c r="K22" s="18" t="s">
        <v>504</v>
      </c>
    </row>
    <row r="23" spans="1:11" ht="38.25">
      <c r="A23" s="2" t="s">
        <v>64</v>
      </c>
      <c r="B23" s="3" t="s">
        <v>65</v>
      </c>
      <c r="C23" s="4" t="s">
        <v>14</v>
      </c>
      <c r="D23" s="4" t="s">
        <v>15</v>
      </c>
      <c r="E23" s="4">
        <v>22</v>
      </c>
      <c r="F23" s="3" t="s">
        <v>66</v>
      </c>
      <c r="G23" s="2">
        <v>5</v>
      </c>
      <c r="H23" s="97">
        <v>120</v>
      </c>
      <c r="I23" s="17">
        <f t="shared" si="0"/>
        <v>126</v>
      </c>
      <c r="J23" s="17">
        <f t="shared" si="1"/>
        <v>2772</v>
      </c>
      <c r="K23" s="18" t="s">
        <v>505</v>
      </c>
    </row>
    <row r="24" spans="1:11" ht="38.25">
      <c r="A24" s="2" t="s">
        <v>67</v>
      </c>
      <c r="B24" s="3" t="s">
        <v>68</v>
      </c>
      <c r="C24" s="4" t="s">
        <v>14</v>
      </c>
      <c r="D24" s="4" t="s">
        <v>15</v>
      </c>
      <c r="E24" s="4">
        <v>40</v>
      </c>
      <c r="F24" s="3" t="s">
        <v>69</v>
      </c>
      <c r="G24" s="2">
        <v>5</v>
      </c>
      <c r="H24" s="97">
        <v>145</v>
      </c>
      <c r="I24" s="17">
        <f t="shared" si="0"/>
        <v>152.25</v>
      </c>
      <c r="J24" s="17">
        <f t="shared" si="1"/>
        <v>6090</v>
      </c>
      <c r="K24" s="18" t="s">
        <v>506</v>
      </c>
    </row>
    <row r="25" spans="1:11" ht="51">
      <c r="A25" s="2" t="s">
        <v>70</v>
      </c>
      <c r="B25" s="3" t="s">
        <v>71</v>
      </c>
      <c r="C25" s="4" t="s">
        <v>14</v>
      </c>
      <c r="D25" s="4" t="s">
        <v>15</v>
      </c>
      <c r="E25" s="4">
        <v>12</v>
      </c>
      <c r="F25" s="3" t="s">
        <v>72</v>
      </c>
      <c r="G25" s="2">
        <v>5</v>
      </c>
      <c r="H25" s="98">
        <v>130</v>
      </c>
      <c r="I25" s="17">
        <f t="shared" si="0"/>
        <v>136.5</v>
      </c>
      <c r="J25" s="17">
        <f t="shared" si="1"/>
        <v>1638</v>
      </c>
      <c r="K25" s="18" t="s">
        <v>507</v>
      </c>
    </row>
    <row r="26" spans="1:11" ht="25.5">
      <c r="A26" s="2" t="s">
        <v>73</v>
      </c>
      <c r="B26" s="3" t="s">
        <v>74</v>
      </c>
      <c r="C26" s="4" t="s">
        <v>14</v>
      </c>
      <c r="D26" s="4" t="s">
        <v>15</v>
      </c>
      <c r="E26" s="4">
        <v>40</v>
      </c>
      <c r="F26" s="3" t="s">
        <v>49</v>
      </c>
      <c r="G26" s="2">
        <v>5</v>
      </c>
      <c r="H26" s="98">
        <v>100</v>
      </c>
      <c r="I26" s="17">
        <f t="shared" si="0"/>
        <v>105</v>
      </c>
      <c r="J26" s="17">
        <f t="shared" si="1"/>
        <v>4200</v>
      </c>
      <c r="K26" s="18" t="s">
        <v>508</v>
      </c>
    </row>
    <row r="27" spans="1:11" ht="38.25">
      <c r="A27" s="2" t="s">
        <v>75</v>
      </c>
      <c r="B27" s="3" t="s">
        <v>76</v>
      </c>
      <c r="C27" s="4" t="s">
        <v>14</v>
      </c>
      <c r="D27" s="4" t="s">
        <v>15</v>
      </c>
      <c r="E27" s="4">
        <v>10</v>
      </c>
      <c r="F27" s="3" t="s">
        <v>77</v>
      </c>
      <c r="G27" s="2">
        <v>5</v>
      </c>
      <c r="H27" s="98">
        <v>50</v>
      </c>
      <c r="I27" s="17">
        <f t="shared" si="0"/>
        <v>52.5</v>
      </c>
      <c r="J27" s="17">
        <f t="shared" si="1"/>
        <v>525</v>
      </c>
      <c r="K27" s="18" t="s">
        <v>509</v>
      </c>
    </row>
    <row r="28" spans="1:11" ht="25.5">
      <c r="A28" s="2" t="s">
        <v>78</v>
      </c>
      <c r="B28" s="3" t="s">
        <v>79</v>
      </c>
      <c r="C28" s="4" t="s">
        <v>14</v>
      </c>
      <c r="D28" s="4" t="s">
        <v>15</v>
      </c>
      <c r="E28" s="4">
        <v>1</v>
      </c>
      <c r="F28" s="3" t="s">
        <v>46</v>
      </c>
      <c r="G28" s="2">
        <v>5</v>
      </c>
      <c r="H28" s="97">
        <v>116</v>
      </c>
      <c r="I28" s="17">
        <f t="shared" si="0"/>
        <v>121.80000000000001</v>
      </c>
      <c r="J28" s="17">
        <f t="shared" si="1"/>
        <v>121.80000000000001</v>
      </c>
      <c r="K28" s="18" t="s">
        <v>510</v>
      </c>
    </row>
    <row r="29" spans="1:11" ht="38.25">
      <c r="A29" s="2" t="s">
        <v>80</v>
      </c>
      <c r="B29" s="3" t="s">
        <v>81</v>
      </c>
      <c r="C29" s="4" t="s">
        <v>14</v>
      </c>
      <c r="D29" s="4" t="s">
        <v>15</v>
      </c>
      <c r="E29" s="4">
        <v>4</v>
      </c>
      <c r="F29" s="3" t="s">
        <v>82</v>
      </c>
      <c r="G29" s="2">
        <v>5</v>
      </c>
      <c r="H29" s="97">
        <v>78</v>
      </c>
      <c r="I29" s="17">
        <f t="shared" si="0"/>
        <v>81.900000000000006</v>
      </c>
      <c r="J29" s="17">
        <f t="shared" si="1"/>
        <v>327.60000000000002</v>
      </c>
      <c r="K29" s="18" t="s">
        <v>511</v>
      </c>
    </row>
    <row r="30" spans="1:11" ht="25.5">
      <c r="A30" s="2" t="s">
        <v>83</v>
      </c>
      <c r="B30" s="3" t="s">
        <v>84</v>
      </c>
      <c r="C30" s="4" t="s">
        <v>14</v>
      </c>
      <c r="D30" s="4" t="s">
        <v>15</v>
      </c>
      <c r="E30" s="4">
        <v>2</v>
      </c>
      <c r="F30" s="3" t="s">
        <v>46</v>
      </c>
      <c r="G30" s="2">
        <v>5</v>
      </c>
      <c r="H30" s="97">
        <v>384</v>
      </c>
      <c r="I30" s="17">
        <f t="shared" si="0"/>
        <v>403.20000000000005</v>
      </c>
      <c r="J30" s="17">
        <f t="shared" si="1"/>
        <v>806.40000000000009</v>
      </c>
      <c r="K30" s="18" t="s">
        <v>512</v>
      </c>
    </row>
    <row r="31" spans="1:11" ht="25.5">
      <c r="A31" s="2" t="s">
        <v>85</v>
      </c>
      <c r="B31" s="3" t="s">
        <v>86</v>
      </c>
      <c r="C31" s="4" t="s">
        <v>14</v>
      </c>
      <c r="D31" s="4" t="s">
        <v>15</v>
      </c>
      <c r="E31" s="4">
        <v>2</v>
      </c>
      <c r="F31" s="3" t="s">
        <v>46</v>
      </c>
      <c r="G31" s="2">
        <v>5</v>
      </c>
      <c r="H31" s="98">
        <v>384</v>
      </c>
      <c r="I31" s="17">
        <f t="shared" si="0"/>
        <v>403.20000000000005</v>
      </c>
      <c r="J31" s="17">
        <f t="shared" si="1"/>
        <v>806.40000000000009</v>
      </c>
      <c r="K31" s="18" t="s">
        <v>513</v>
      </c>
    </row>
    <row r="32" spans="1:11" ht="25.5">
      <c r="A32" s="2" t="s">
        <v>87</v>
      </c>
      <c r="B32" s="20" t="s">
        <v>88</v>
      </c>
      <c r="C32" s="4" t="s">
        <v>14</v>
      </c>
      <c r="D32" s="4" t="s">
        <v>15</v>
      </c>
      <c r="E32" s="4">
        <v>2</v>
      </c>
      <c r="F32" s="3" t="s">
        <v>46</v>
      </c>
      <c r="G32" s="2">
        <v>5</v>
      </c>
      <c r="H32" s="97">
        <v>320</v>
      </c>
      <c r="I32" s="17">
        <f t="shared" si="0"/>
        <v>336</v>
      </c>
      <c r="J32" s="17">
        <f t="shared" si="1"/>
        <v>672</v>
      </c>
      <c r="K32" s="18" t="s">
        <v>562</v>
      </c>
    </row>
    <row r="33" spans="1:11" ht="38.25">
      <c r="A33" s="2" t="s">
        <v>89</v>
      </c>
      <c r="B33" s="3" t="s">
        <v>90</v>
      </c>
      <c r="C33" s="4" t="s">
        <v>14</v>
      </c>
      <c r="D33" s="4" t="s">
        <v>15</v>
      </c>
      <c r="E33" s="4">
        <v>12</v>
      </c>
      <c r="F33" s="3" t="s">
        <v>57</v>
      </c>
      <c r="G33" s="2">
        <v>5</v>
      </c>
      <c r="H33" s="97">
        <v>150</v>
      </c>
      <c r="I33" s="17">
        <f t="shared" si="0"/>
        <v>157.5</v>
      </c>
      <c r="J33" s="17">
        <f t="shared" si="1"/>
        <v>1890</v>
      </c>
      <c r="K33" s="18" t="s">
        <v>514</v>
      </c>
    </row>
    <row r="34" spans="1:11" ht="38.25">
      <c r="A34" s="2" t="s">
        <v>91</v>
      </c>
      <c r="B34" s="3" t="s">
        <v>92</v>
      </c>
      <c r="C34" s="4" t="s">
        <v>14</v>
      </c>
      <c r="D34" s="4" t="s">
        <v>15</v>
      </c>
      <c r="E34" s="4">
        <v>12</v>
      </c>
      <c r="F34" s="3" t="s">
        <v>57</v>
      </c>
      <c r="G34" s="2">
        <v>5</v>
      </c>
      <c r="H34" s="97">
        <v>150</v>
      </c>
      <c r="I34" s="17">
        <f t="shared" si="0"/>
        <v>157.5</v>
      </c>
      <c r="J34" s="17">
        <f t="shared" si="1"/>
        <v>1890</v>
      </c>
      <c r="K34" s="18" t="s">
        <v>515</v>
      </c>
    </row>
    <row r="35" spans="1:11" ht="38.25">
      <c r="A35" s="2" t="s">
        <v>93</v>
      </c>
      <c r="B35" s="3" t="s">
        <v>94</v>
      </c>
      <c r="C35" s="4" t="s">
        <v>14</v>
      </c>
      <c r="D35" s="4" t="s">
        <v>15</v>
      </c>
      <c r="E35" s="4">
        <v>12</v>
      </c>
      <c r="F35" s="3" t="s">
        <v>22</v>
      </c>
      <c r="G35" s="2">
        <v>5</v>
      </c>
      <c r="H35" s="98">
        <v>80</v>
      </c>
      <c r="I35" s="17">
        <f t="shared" si="0"/>
        <v>84</v>
      </c>
      <c r="J35" s="17">
        <f t="shared" si="1"/>
        <v>1008</v>
      </c>
      <c r="K35" s="18" t="s">
        <v>516</v>
      </c>
    </row>
    <row r="36" spans="1:11" ht="25.5">
      <c r="A36" s="2" t="s">
        <v>95</v>
      </c>
      <c r="B36" s="3" t="s">
        <v>96</v>
      </c>
      <c r="C36" s="4" t="s">
        <v>14</v>
      </c>
      <c r="D36" s="4" t="s">
        <v>15</v>
      </c>
      <c r="E36" s="4">
        <v>10</v>
      </c>
      <c r="F36" s="3" t="s">
        <v>16</v>
      </c>
      <c r="G36" s="2">
        <v>5</v>
      </c>
      <c r="H36" s="97">
        <v>294</v>
      </c>
      <c r="I36" s="17">
        <f t="shared" si="0"/>
        <v>308.7</v>
      </c>
      <c r="J36" s="17">
        <f t="shared" si="1"/>
        <v>3087</v>
      </c>
      <c r="K36" s="18" t="s">
        <v>517</v>
      </c>
    </row>
    <row r="37" spans="1:11" ht="25.5">
      <c r="A37" s="2" t="s">
        <v>97</v>
      </c>
      <c r="B37" s="20" t="s">
        <v>98</v>
      </c>
      <c r="C37" s="19" t="s">
        <v>14</v>
      </c>
      <c r="D37" s="4" t="s">
        <v>15</v>
      </c>
      <c r="E37" s="4">
        <v>22</v>
      </c>
      <c r="F37" s="3" t="s">
        <v>22</v>
      </c>
      <c r="G37" s="2">
        <v>5</v>
      </c>
      <c r="H37" s="97">
        <v>196</v>
      </c>
      <c r="I37" s="17">
        <f t="shared" si="0"/>
        <v>205.8</v>
      </c>
      <c r="J37" s="17">
        <f t="shared" si="1"/>
        <v>4527.6000000000004</v>
      </c>
      <c r="K37" s="18" t="s">
        <v>563</v>
      </c>
    </row>
    <row r="38" spans="1:11" ht="38.25">
      <c r="A38" s="2" t="s">
        <v>99</v>
      </c>
      <c r="B38" s="3" t="s">
        <v>100</v>
      </c>
      <c r="C38" s="4" t="s">
        <v>14</v>
      </c>
      <c r="D38" s="4" t="s">
        <v>15</v>
      </c>
      <c r="E38" s="4">
        <v>6</v>
      </c>
      <c r="F38" s="3" t="s">
        <v>19</v>
      </c>
      <c r="G38" s="2">
        <v>5</v>
      </c>
      <c r="H38" s="97">
        <v>136</v>
      </c>
      <c r="I38" s="17">
        <f t="shared" si="0"/>
        <v>142.80000000000001</v>
      </c>
      <c r="J38" s="17">
        <f t="shared" si="1"/>
        <v>856.80000000000007</v>
      </c>
      <c r="K38" s="18" t="s">
        <v>518</v>
      </c>
    </row>
    <row r="39" spans="1:11" ht="38.25">
      <c r="A39" s="2" t="s">
        <v>101</v>
      </c>
      <c r="B39" s="3" t="s">
        <v>102</v>
      </c>
      <c r="C39" s="4" t="s">
        <v>14</v>
      </c>
      <c r="D39" s="4" t="s">
        <v>15</v>
      </c>
      <c r="E39" s="4">
        <v>6</v>
      </c>
      <c r="F39" s="3" t="s">
        <v>16</v>
      </c>
      <c r="G39" s="2">
        <v>5</v>
      </c>
      <c r="H39" s="97">
        <v>132</v>
      </c>
      <c r="I39" s="17">
        <f t="shared" si="0"/>
        <v>138.6</v>
      </c>
      <c r="J39" s="17">
        <f t="shared" si="1"/>
        <v>831.59999999999991</v>
      </c>
      <c r="K39" s="18" t="s">
        <v>519</v>
      </c>
    </row>
    <row r="40" spans="1:11" ht="38.25">
      <c r="A40" s="2" t="s">
        <v>103</v>
      </c>
      <c r="B40" s="3" t="s">
        <v>104</v>
      </c>
      <c r="C40" s="4" t="s">
        <v>14</v>
      </c>
      <c r="D40" s="4" t="s">
        <v>15</v>
      </c>
      <c r="E40" s="4">
        <v>4</v>
      </c>
      <c r="F40" s="3" t="s">
        <v>22</v>
      </c>
      <c r="G40" s="2">
        <v>5</v>
      </c>
      <c r="H40" s="97">
        <v>210</v>
      </c>
      <c r="I40" s="17">
        <f t="shared" si="0"/>
        <v>220.5</v>
      </c>
      <c r="J40" s="17">
        <f t="shared" si="1"/>
        <v>882</v>
      </c>
      <c r="K40" s="18" t="s">
        <v>520</v>
      </c>
    </row>
    <row r="41" spans="1:11" ht="25.5">
      <c r="A41" s="2" t="s">
        <v>105</v>
      </c>
      <c r="B41" s="3" t="s">
        <v>106</v>
      </c>
      <c r="C41" s="4" t="s">
        <v>14</v>
      </c>
      <c r="D41" s="4" t="s">
        <v>15</v>
      </c>
      <c r="E41" s="4">
        <v>2</v>
      </c>
      <c r="F41" s="3" t="s">
        <v>107</v>
      </c>
      <c r="G41" s="2">
        <v>5</v>
      </c>
      <c r="H41" s="98">
        <v>380</v>
      </c>
      <c r="I41" s="17">
        <f t="shared" si="0"/>
        <v>399</v>
      </c>
      <c r="J41" s="17">
        <f t="shared" si="1"/>
        <v>798</v>
      </c>
      <c r="K41" s="18" t="s">
        <v>521</v>
      </c>
    </row>
    <row r="42" spans="1:11" ht="25.5">
      <c r="A42" s="2" t="s">
        <v>108</v>
      </c>
      <c r="B42" s="3" t="s">
        <v>109</v>
      </c>
      <c r="C42" s="4" t="s">
        <v>14</v>
      </c>
      <c r="D42" s="4" t="s">
        <v>15</v>
      </c>
      <c r="E42" s="4">
        <v>3</v>
      </c>
      <c r="F42" s="3" t="s">
        <v>110</v>
      </c>
      <c r="G42" s="2">
        <v>5</v>
      </c>
      <c r="H42" s="98">
        <v>320</v>
      </c>
      <c r="I42" s="17">
        <f t="shared" si="0"/>
        <v>336</v>
      </c>
      <c r="J42" s="17">
        <f t="shared" si="1"/>
        <v>1008</v>
      </c>
      <c r="K42" s="18" t="s">
        <v>522</v>
      </c>
    </row>
    <row r="43" spans="1:11" ht="38.25">
      <c r="A43" s="2" t="s">
        <v>111</v>
      </c>
      <c r="B43" s="3" t="s">
        <v>112</v>
      </c>
      <c r="C43" s="4" t="s">
        <v>14</v>
      </c>
      <c r="D43" s="4" t="s">
        <v>15</v>
      </c>
      <c r="E43" s="4">
        <v>2</v>
      </c>
      <c r="F43" s="3" t="s">
        <v>113</v>
      </c>
      <c r="G43" s="2">
        <v>5</v>
      </c>
      <c r="H43" s="97">
        <v>900</v>
      </c>
      <c r="I43" s="17">
        <f t="shared" si="0"/>
        <v>945</v>
      </c>
      <c r="J43" s="17">
        <f t="shared" si="1"/>
        <v>1890</v>
      </c>
      <c r="K43" s="18" t="s">
        <v>523</v>
      </c>
    </row>
    <row r="44" spans="1:11" ht="38.25">
      <c r="A44" s="2" t="s">
        <v>114</v>
      </c>
      <c r="B44" s="3" t="s">
        <v>115</v>
      </c>
      <c r="C44" s="4" t="s">
        <v>14</v>
      </c>
      <c r="D44" s="4" t="s">
        <v>15</v>
      </c>
      <c r="E44" s="4">
        <v>2</v>
      </c>
      <c r="F44" s="3" t="s">
        <v>113</v>
      </c>
      <c r="G44" s="2">
        <v>5</v>
      </c>
      <c r="H44" s="98">
        <v>1100</v>
      </c>
      <c r="I44" s="17">
        <f t="shared" si="0"/>
        <v>1155</v>
      </c>
      <c r="J44" s="17">
        <f t="shared" si="1"/>
        <v>2310</v>
      </c>
      <c r="K44" s="18" t="s">
        <v>524</v>
      </c>
    </row>
    <row r="45" spans="1:11" ht="25.5">
      <c r="A45" s="2" t="s">
        <v>116</v>
      </c>
      <c r="B45" s="3" t="s">
        <v>117</v>
      </c>
      <c r="C45" s="4" t="s">
        <v>14</v>
      </c>
      <c r="D45" s="4" t="s">
        <v>15</v>
      </c>
      <c r="E45" s="4">
        <v>2</v>
      </c>
      <c r="F45" s="3" t="s">
        <v>118</v>
      </c>
      <c r="G45" s="2">
        <v>5</v>
      </c>
      <c r="H45" s="98">
        <v>750</v>
      </c>
      <c r="I45" s="17">
        <f t="shared" si="0"/>
        <v>787.5</v>
      </c>
      <c r="J45" s="17">
        <f t="shared" si="1"/>
        <v>1575</v>
      </c>
      <c r="K45" s="18" t="s">
        <v>525</v>
      </c>
    </row>
    <row r="46" spans="1:11" ht="25.5">
      <c r="A46" s="2" t="s">
        <v>119</v>
      </c>
      <c r="B46" s="20" t="s">
        <v>120</v>
      </c>
      <c r="C46" s="4" t="s">
        <v>14</v>
      </c>
      <c r="D46" s="4" t="s">
        <v>15</v>
      </c>
      <c r="E46" s="4">
        <v>2</v>
      </c>
      <c r="F46" s="3" t="s">
        <v>118</v>
      </c>
      <c r="G46" s="2">
        <v>5</v>
      </c>
      <c r="H46" s="97">
        <v>260</v>
      </c>
      <c r="I46" s="17">
        <f t="shared" si="0"/>
        <v>273</v>
      </c>
      <c r="J46" s="17">
        <f t="shared" si="1"/>
        <v>546</v>
      </c>
      <c r="K46" s="70" t="s">
        <v>528</v>
      </c>
    </row>
    <row r="47" spans="1:11" ht="25.5">
      <c r="A47" s="2" t="s">
        <v>121</v>
      </c>
      <c r="B47" s="20" t="s">
        <v>122</v>
      </c>
      <c r="C47" s="4" t="s">
        <v>14</v>
      </c>
      <c r="D47" s="4" t="s">
        <v>15</v>
      </c>
      <c r="E47" s="4">
        <v>2</v>
      </c>
      <c r="F47" s="3" t="s">
        <v>107</v>
      </c>
      <c r="G47" s="2">
        <v>5</v>
      </c>
      <c r="H47" s="97">
        <v>260</v>
      </c>
      <c r="I47" s="17">
        <f t="shared" si="0"/>
        <v>273</v>
      </c>
      <c r="J47" s="17">
        <f t="shared" si="1"/>
        <v>546</v>
      </c>
      <c r="K47" s="70" t="s">
        <v>564</v>
      </c>
    </row>
    <row r="48" spans="1:11" ht="51">
      <c r="A48" s="2" t="s">
        <v>123</v>
      </c>
      <c r="B48" s="3" t="s">
        <v>124</v>
      </c>
      <c r="C48" s="4" t="s">
        <v>14</v>
      </c>
      <c r="D48" s="4" t="s">
        <v>15</v>
      </c>
      <c r="E48" s="4">
        <v>1</v>
      </c>
      <c r="F48" s="3" t="s">
        <v>125</v>
      </c>
      <c r="G48" s="2">
        <v>5</v>
      </c>
      <c r="H48" s="97">
        <v>800</v>
      </c>
      <c r="I48" s="17">
        <f t="shared" si="0"/>
        <v>840</v>
      </c>
      <c r="J48" s="17">
        <f t="shared" si="1"/>
        <v>840</v>
      </c>
      <c r="K48" s="70" t="s">
        <v>526</v>
      </c>
    </row>
    <row r="49" spans="1:12" ht="51">
      <c r="A49" s="2" t="s">
        <v>126</v>
      </c>
      <c r="B49" s="3" t="s">
        <v>127</v>
      </c>
      <c r="C49" s="4" t="s">
        <v>14</v>
      </c>
      <c r="D49" s="4" t="s">
        <v>15</v>
      </c>
      <c r="E49" s="4">
        <v>1</v>
      </c>
      <c r="F49" s="3" t="s">
        <v>125</v>
      </c>
      <c r="G49" s="2">
        <v>5</v>
      </c>
      <c r="H49" s="97">
        <v>800</v>
      </c>
      <c r="I49" s="17">
        <f t="shared" si="0"/>
        <v>840</v>
      </c>
      <c r="J49" s="17">
        <f t="shared" si="1"/>
        <v>840</v>
      </c>
      <c r="K49" s="70" t="s">
        <v>527</v>
      </c>
    </row>
    <row r="50" spans="1:12" ht="51">
      <c r="A50" s="2" t="s">
        <v>128</v>
      </c>
      <c r="B50" s="3" t="s">
        <v>129</v>
      </c>
      <c r="C50" s="4" t="s">
        <v>14</v>
      </c>
      <c r="D50" s="4" t="s">
        <v>15</v>
      </c>
      <c r="E50" s="4">
        <v>2</v>
      </c>
      <c r="F50" s="3" t="s">
        <v>118</v>
      </c>
      <c r="G50" s="2">
        <v>5</v>
      </c>
      <c r="H50" s="97">
        <v>260</v>
      </c>
      <c r="I50" s="17">
        <f t="shared" si="0"/>
        <v>273</v>
      </c>
      <c r="J50" s="17">
        <f t="shared" si="1"/>
        <v>546</v>
      </c>
      <c r="K50" s="70" t="s">
        <v>528</v>
      </c>
    </row>
    <row r="51" spans="1:12" ht="38.25">
      <c r="A51" s="2" t="s">
        <v>130</v>
      </c>
      <c r="B51" s="3" t="s">
        <v>131</v>
      </c>
      <c r="C51" s="4" t="s">
        <v>14</v>
      </c>
      <c r="D51" s="4" t="s">
        <v>15</v>
      </c>
      <c r="E51" s="4">
        <v>1</v>
      </c>
      <c r="F51" s="3" t="s">
        <v>132</v>
      </c>
      <c r="G51" s="2">
        <v>5</v>
      </c>
      <c r="H51" s="98">
        <v>420</v>
      </c>
      <c r="I51" s="17">
        <f t="shared" si="0"/>
        <v>441</v>
      </c>
      <c r="J51" s="17">
        <f t="shared" si="1"/>
        <v>441</v>
      </c>
      <c r="K51" s="18" t="s">
        <v>497</v>
      </c>
    </row>
    <row r="52" spans="1:12" ht="38.25">
      <c r="A52" s="2" t="s">
        <v>133</v>
      </c>
      <c r="B52" s="3" t="s">
        <v>134</v>
      </c>
      <c r="C52" s="4" t="s">
        <v>14</v>
      </c>
      <c r="D52" s="4" t="s">
        <v>15</v>
      </c>
      <c r="E52" s="4">
        <v>1</v>
      </c>
      <c r="F52" s="3" t="s">
        <v>132</v>
      </c>
      <c r="G52" s="2">
        <v>5</v>
      </c>
      <c r="H52" s="98">
        <v>420</v>
      </c>
      <c r="I52" s="17">
        <f t="shared" si="0"/>
        <v>441</v>
      </c>
      <c r="J52" s="17">
        <f t="shared" si="1"/>
        <v>441</v>
      </c>
      <c r="K52" s="18" t="s">
        <v>529</v>
      </c>
    </row>
    <row r="53" spans="1:12" ht="38.25">
      <c r="A53" s="2" t="s">
        <v>135</v>
      </c>
      <c r="B53" s="3" t="s">
        <v>136</v>
      </c>
      <c r="C53" s="4" t="s">
        <v>14</v>
      </c>
      <c r="D53" s="4" t="s">
        <v>15</v>
      </c>
      <c r="E53" s="4">
        <v>1</v>
      </c>
      <c r="F53" s="3" t="s">
        <v>137</v>
      </c>
      <c r="G53" s="2">
        <v>5</v>
      </c>
      <c r="H53" s="98">
        <v>390</v>
      </c>
      <c r="I53" s="17">
        <f t="shared" si="0"/>
        <v>409.5</v>
      </c>
      <c r="J53" s="17">
        <f t="shared" si="1"/>
        <v>409.5</v>
      </c>
      <c r="K53" s="18" t="s">
        <v>530</v>
      </c>
    </row>
    <row r="54" spans="1:12" ht="25.5">
      <c r="A54" s="2" t="s">
        <v>138</v>
      </c>
      <c r="B54" s="3" t="s">
        <v>139</v>
      </c>
      <c r="C54" s="4" t="s">
        <v>14</v>
      </c>
      <c r="D54" s="4" t="s">
        <v>15</v>
      </c>
      <c r="E54" s="4">
        <v>2</v>
      </c>
      <c r="F54" s="3" t="s">
        <v>140</v>
      </c>
      <c r="G54" s="2">
        <v>5</v>
      </c>
      <c r="H54" s="97">
        <v>500</v>
      </c>
      <c r="I54" s="17">
        <f t="shared" si="0"/>
        <v>525</v>
      </c>
      <c r="J54" s="17">
        <f t="shared" si="1"/>
        <v>1050</v>
      </c>
      <c r="K54" s="18" t="s">
        <v>531</v>
      </c>
    </row>
    <row r="55" spans="1:12" ht="25.5">
      <c r="A55" s="2" t="s">
        <v>141</v>
      </c>
      <c r="B55" s="3" t="s">
        <v>142</v>
      </c>
      <c r="C55" s="4" t="s">
        <v>14</v>
      </c>
      <c r="D55" s="4" t="s">
        <v>15</v>
      </c>
      <c r="E55" s="4">
        <v>2</v>
      </c>
      <c r="F55" s="3" t="s">
        <v>140</v>
      </c>
      <c r="G55" s="2">
        <v>5</v>
      </c>
      <c r="H55" s="98">
        <v>500</v>
      </c>
      <c r="I55" s="17">
        <f t="shared" si="0"/>
        <v>525</v>
      </c>
      <c r="J55" s="17">
        <f t="shared" si="1"/>
        <v>1050</v>
      </c>
      <c r="K55" s="18" t="s">
        <v>532</v>
      </c>
    </row>
    <row r="56" spans="1:12" ht="25.5">
      <c r="A56" s="2" t="s">
        <v>143</v>
      </c>
      <c r="B56" s="3" t="s">
        <v>144</v>
      </c>
      <c r="C56" s="4" t="s">
        <v>14</v>
      </c>
      <c r="D56" s="4" t="s">
        <v>15</v>
      </c>
      <c r="E56" s="4">
        <v>3</v>
      </c>
      <c r="F56" s="3" t="s">
        <v>145</v>
      </c>
      <c r="G56" s="2">
        <v>5</v>
      </c>
      <c r="H56" s="97">
        <v>400</v>
      </c>
      <c r="I56" s="17">
        <f t="shared" si="0"/>
        <v>420</v>
      </c>
      <c r="J56" s="17">
        <f t="shared" si="1"/>
        <v>1260</v>
      </c>
      <c r="K56" s="18" t="s">
        <v>533</v>
      </c>
    </row>
    <row r="57" spans="1:12" ht="25.5">
      <c r="A57" s="2" t="s">
        <v>146</v>
      </c>
      <c r="B57" s="20" t="s">
        <v>147</v>
      </c>
      <c r="C57" s="4" t="s">
        <v>14</v>
      </c>
      <c r="D57" s="4" t="s">
        <v>15</v>
      </c>
      <c r="E57" s="4">
        <v>1</v>
      </c>
      <c r="F57" s="3" t="s">
        <v>148</v>
      </c>
      <c r="G57" s="2">
        <v>21</v>
      </c>
      <c r="H57" s="99">
        <v>2500</v>
      </c>
      <c r="I57" s="87">
        <f>H57*1.21</f>
        <v>3025</v>
      </c>
      <c r="J57" s="17">
        <f t="shared" si="1"/>
        <v>3025</v>
      </c>
      <c r="K57" s="68" t="s">
        <v>667</v>
      </c>
      <c r="L57" s="69"/>
    </row>
    <row r="58" spans="1:12" ht="25.5">
      <c r="A58" s="2" t="s">
        <v>149</v>
      </c>
      <c r="B58" s="3" t="s">
        <v>150</v>
      </c>
      <c r="C58" s="4" t="s">
        <v>14</v>
      </c>
      <c r="D58" s="4" t="s">
        <v>15</v>
      </c>
      <c r="E58" s="4">
        <v>28</v>
      </c>
      <c r="F58" s="3" t="s">
        <v>151</v>
      </c>
      <c r="G58" s="2">
        <v>5</v>
      </c>
      <c r="H58" s="97">
        <v>70</v>
      </c>
      <c r="I58" s="17">
        <f>H58*1.05</f>
        <v>73.5</v>
      </c>
      <c r="J58" s="17">
        <f t="shared" si="1"/>
        <v>2058</v>
      </c>
      <c r="K58" s="18" t="s">
        <v>535</v>
      </c>
    </row>
    <row r="59" spans="1:12" ht="25.5">
      <c r="A59" s="2" t="s">
        <v>152</v>
      </c>
      <c r="B59" s="3" t="s">
        <v>153</v>
      </c>
      <c r="C59" s="4" t="s">
        <v>14</v>
      </c>
      <c r="D59" s="4" t="s">
        <v>15</v>
      </c>
      <c r="E59" s="4">
        <v>6</v>
      </c>
      <c r="F59" s="3" t="s">
        <v>151</v>
      </c>
      <c r="G59" s="2">
        <v>5</v>
      </c>
      <c r="H59" s="97">
        <v>70</v>
      </c>
      <c r="I59" s="17">
        <f t="shared" ref="I59:I67" si="2">H59*1.05</f>
        <v>73.5</v>
      </c>
      <c r="J59" s="17">
        <f t="shared" si="1"/>
        <v>441</v>
      </c>
      <c r="K59" s="18" t="s">
        <v>536</v>
      </c>
    </row>
    <row r="60" spans="1:12" ht="25.5">
      <c r="A60" s="2" t="s">
        <v>154</v>
      </c>
      <c r="B60" s="3" t="s">
        <v>155</v>
      </c>
      <c r="C60" s="4" t="s">
        <v>14</v>
      </c>
      <c r="D60" s="4" t="s">
        <v>15</v>
      </c>
      <c r="E60" s="4">
        <v>20</v>
      </c>
      <c r="F60" s="3" t="s">
        <v>156</v>
      </c>
      <c r="G60" s="2">
        <v>5</v>
      </c>
      <c r="H60" s="97">
        <v>126</v>
      </c>
      <c r="I60" s="17">
        <f t="shared" si="2"/>
        <v>132.30000000000001</v>
      </c>
      <c r="J60" s="17">
        <f t="shared" si="1"/>
        <v>2646</v>
      </c>
      <c r="K60" s="18" t="s">
        <v>537</v>
      </c>
    </row>
    <row r="61" spans="1:12" ht="25.5">
      <c r="A61" s="2" t="s">
        <v>157</v>
      </c>
      <c r="B61" s="3" t="s">
        <v>158</v>
      </c>
      <c r="C61" s="4" t="s">
        <v>14</v>
      </c>
      <c r="D61" s="4" t="s">
        <v>15</v>
      </c>
      <c r="E61" s="4">
        <v>4</v>
      </c>
      <c r="F61" s="3" t="s">
        <v>159</v>
      </c>
      <c r="G61" s="2">
        <v>5</v>
      </c>
      <c r="H61" s="97">
        <v>119</v>
      </c>
      <c r="I61" s="17">
        <f t="shared" si="2"/>
        <v>124.95</v>
      </c>
      <c r="J61" s="17">
        <f t="shared" si="1"/>
        <v>499.8</v>
      </c>
      <c r="K61" s="18" t="s">
        <v>538</v>
      </c>
    </row>
    <row r="62" spans="1:12" ht="25.5">
      <c r="A62" s="2" t="s">
        <v>160</v>
      </c>
      <c r="B62" s="3" t="s">
        <v>161</v>
      </c>
      <c r="C62" s="4" t="s">
        <v>14</v>
      </c>
      <c r="D62" s="4" t="s">
        <v>15</v>
      </c>
      <c r="E62" s="4">
        <v>6</v>
      </c>
      <c r="F62" s="3" t="s">
        <v>151</v>
      </c>
      <c r="G62" s="2">
        <v>5</v>
      </c>
      <c r="H62" s="97">
        <v>50</v>
      </c>
      <c r="I62" s="17">
        <f t="shared" si="2"/>
        <v>52.5</v>
      </c>
      <c r="J62" s="17">
        <f t="shared" si="1"/>
        <v>315</v>
      </c>
      <c r="K62" s="18" t="s">
        <v>539</v>
      </c>
    </row>
    <row r="63" spans="1:12" ht="25.5">
      <c r="A63" s="2" t="s">
        <v>162</v>
      </c>
      <c r="B63" s="3" t="s">
        <v>163</v>
      </c>
      <c r="C63" s="4" t="s">
        <v>14</v>
      </c>
      <c r="D63" s="4" t="s">
        <v>15</v>
      </c>
      <c r="E63" s="4">
        <v>4</v>
      </c>
      <c r="F63" s="3" t="s">
        <v>164</v>
      </c>
      <c r="G63" s="2">
        <v>5</v>
      </c>
      <c r="H63" s="98">
        <v>240</v>
      </c>
      <c r="I63" s="17">
        <f t="shared" si="2"/>
        <v>252</v>
      </c>
      <c r="J63" s="17">
        <f t="shared" si="1"/>
        <v>1008</v>
      </c>
      <c r="K63" s="18" t="s">
        <v>540</v>
      </c>
    </row>
    <row r="64" spans="1:12" ht="25.5">
      <c r="A64" s="2" t="s">
        <v>165</v>
      </c>
      <c r="B64" s="3" t="s">
        <v>166</v>
      </c>
      <c r="C64" s="4" t="s">
        <v>14</v>
      </c>
      <c r="D64" s="4" t="s">
        <v>15</v>
      </c>
      <c r="E64" s="4">
        <v>3</v>
      </c>
      <c r="F64" s="3" t="s">
        <v>167</v>
      </c>
      <c r="G64" s="2">
        <v>5</v>
      </c>
      <c r="H64" s="98">
        <v>245</v>
      </c>
      <c r="I64" s="17">
        <f t="shared" si="2"/>
        <v>257.25</v>
      </c>
      <c r="J64" s="17">
        <f t="shared" si="1"/>
        <v>771.75</v>
      </c>
      <c r="K64" s="18" t="s">
        <v>541</v>
      </c>
    </row>
    <row r="65" spans="1:11" ht="25.5">
      <c r="A65" s="2" t="s">
        <v>168</v>
      </c>
      <c r="B65" s="3" t="s">
        <v>169</v>
      </c>
      <c r="C65" s="4" t="s">
        <v>14</v>
      </c>
      <c r="D65" s="4" t="s">
        <v>15</v>
      </c>
      <c r="E65" s="4">
        <v>2</v>
      </c>
      <c r="F65" s="3" t="s">
        <v>167</v>
      </c>
      <c r="G65" s="2">
        <v>5</v>
      </c>
      <c r="H65" s="97">
        <v>160</v>
      </c>
      <c r="I65" s="17">
        <f t="shared" si="2"/>
        <v>168</v>
      </c>
      <c r="J65" s="17">
        <f t="shared" si="1"/>
        <v>336</v>
      </c>
      <c r="K65" s="18" t="s">
        <v>542</v>
      </c>
    </row>
    <row r="66" spans="1:11" ht="25.5">
      <c r="A66" s="2" t="s">
        <v>170</v>
      </c>
      <c r="B66" s="3" t="s">
        <v>171</v>
      </c>
      <c r="C66" s="4" t="s">
        <v>14</v>
      </c>
      <c r="D66" s="4" t="s">
        <v>15</v>
      </c>
      <c r="E66" s="4">
        <v>4</v>
      </c>
      <c r="F66" s="3" t="s">
        <v>172</v>
      </c>
      <c r="G66" s="2">
        <v>5</v>
      </c>
      <c r="H66" s="97">
        <v>145.19999999999999</v>
      </c>
      <c r="I66" s="17">
        <f t="shared" si="2"/>
        <v>152.46</v>
      </c>
      <c r="J66" s="17">
        <f t="shared" si="1"/>
        <v>609.84</v>
      </c>
      <c r="K66" s="18" t="s">
        <v>544</v>
      </c>
    </row>
    <row r="67" spans="1:11" ht="25.5">
      <c r="A67" s="2" t="s">
        <v>173</v>
      </c>
      <c r="B67" s="3" t="s">
        <v>174</v>
      </c>
      <c r="C67" s="4" t="s">
        <v>14</v>
      </c>
      <c r="D67" s="4" t="s">
        <v>15</v>
      </c>
      <c r="E67" s="4">
        <v>12</v>
      </c>
      <c r="F67" s="3" t="s">
        <v>175</v>
      </c>
      <c r="G67" s="2">
        <v>5</v>
      </c>
      <c r="H67" s="97">
        <v>183</v>
      </c>
      <c r="I67" s="17">
        <f t="shared" si="2"/>
        <v>192.15</v>
      </c>
      <c r="J67" s="17">
        <f t="shared" si="1"/>
        <v>2305.8000000000002</v>
      </c>
      <c r="K67" s="18" t="s">
        <v>543</v>
      </c>
    </row>
    <row r="68" spans="1:11" ht="25.5">
      <c r="A68" s="2" t="s">
        <v>176</v>
      </c>
      <c r="B68" s="3" t="s">
        <v>177</v>
      </c>
      <c r="C68" s="4" t="s">
        <v>14</v>
      </c>
      <c r="D68" s="4" t="s">
        <v>15</v>
      </c>
      <c r="E68" s="4">
        <v>2</v>
      </c>
      <c r="F68" s="3" t="s">
        <v>178</v>
      </c>
      <c r="G68" s="2">
        <v>21</v>
      </c>
      <c r="H68" s="97">
        <v>85</v>
      </c>
      <c r="I68" s="17">
        <f>H68*1.21</f>
        <v>102.85</v>
      </c>
      <c r="J68" s="17">
        <f t="shared" si="1"/>
        <v>205.7</v>
      </c>
      <c r="K68" s="18" t="s">
        <v>534</v>
      </c>
    </row>
    <row r="69" spans="1:11" ht="25.5">
      <c r="A69" s="2" t="s">
        <v>179</v>
      </c>
      <c r="B69" s="3" t="s">
        <v>180</v>
      </c>
      <c r="C69" s="4" t="s">
        <v>14</v>
      </c>
      <c r="D69" s="4" t="s">
        <v>15</v>
      </c>
      <c r="E69" s="4">
        <v>4</v>
      </c>
      <c r="F69" s="3" t="s">
        <v>181</v>
      </c>
      <c r="G69" s="2">
        <v>21</v>
      </c>
      <c r="H69" s="97">
        <v>60</v>
      </c>
      <c r="I69" s="17">
        <f>H69*1.21</f>
        <v>72.599999999999994</v>
      </c>
      <c r="J69" s="17">
        <f t="shared" ref="J69:J90" si="3">I69*E69</f>
        <v>290.39999999999998</v>
      </c>
      <c r="K69" s="18" t="s">
        <v>545</v>
      </c>
    </row>
    <row r="70" spans="1:11" ht="25.5">
      <c r="A70" s="2" t="s">
        <v>182</v>
      </c>
      <c r="B70" s="3" t="s">
        <v>183</v>
      </c>
      <c r="C70" s="4" t="s">
        <v>14</v>
      </c>
      <c r="D70" s="4" t="s">
        <v>15</v>
      </c>
      <c r="E70" s="4">
        <v>12</v>
      </c>
      <c r="F70" s="3" t="s">
        <v>184</v>
      </c>
      <c r="G70" s="2">
        <v>5</v>
      </c>
      <c r="H70" s="97">
        <v>35</v>
      </c>
      <c r="I70" s="17">
        <f>H70*1.05</f>
        <v>36.75</v>
      </c>
      <c r="J70" s="17">
        <f t="shared" si="3"/>
        <v>441</v>
      </c>
      <c r="K70" s="18" t="s">
        <v>546</v>
      </c>
    </row>
    <row r="71" spans="1:11" ht="25.5">
      <c r="A71" s="2" t="s">
        <v>185</v>
      </c>
      <c r="B71" s="3" t="s">
        <v>186</v>
      </c>
      <c r="C71" s="4" t="s">
        <v>14</v>
      </c>
      <c r="D71" s="4" t="s">
        <v>15</v>
      </c>
      <c r="E71" s="4">
        <v>14</v>
      </c>
      <c r="F71" s="3" t="s">
        <v>184</v>
      </c>
      <c r="G71" s="2">
        <v>5</v>
      </c>
      <c r="H71" s="97">
        <v>35</v>
      </c>
      <c r="I71" s="17">
        <f t="shared" ref="I71:I88" si="4">H71*1.05</f>
        <v>36.75</v>
      </c>
      <c r="J71" s="17">
        <f t="shared" si="3"/>
        <v>514.5</v>
      </c>
      <c r="K71" s="18" t="s">
        <v>547</v>
      </c>
    </row>
    <row r="72" spans="1:11" ht="25.5">
      <c r="A72" s="2" t="s">
        <v>187</v>
      </c>
      <c r="B72" s="3" t="s">
        <v>188</v>
      </c>
      <c r="C72" s="4" t="s">
        <v>14</v>
      </c>
      <c r="D72" s="4" t="s">
        <v>15</v>
      </c>
      <c r="E72" s="4">
        <v>1</v>
      </c>
      <c r="F72" s="3" t="s">
        <v>189</v>
      </c>
      <c r="G72" s="2">
        <v>5</v>
      </c>
      <c r="H72" s="97">
        <v>150</v>
      </c>
      <c r="I72" s="17">
        <f t="shared" si="4"/>
        <v>157.5</v>
      </c>
      <c r="J72" s="17">
        <f t="shared" si="3"/>
        <v>157.5</v>
      </c>
      <c r="K72" s="18" t="s">
        <v>548</v>
      </c>
    </row>
    <row r="73" spans="1:11" ht="25.5">
      <c r="A73" s="2" t="s">
        <v>190</v>
      </c>
      <c r="B73" s="3" t="s">
        <v>191</v>
      </c>
      <c r="C73" s="4" t="s">
        <v>14</v>
      </c>
      <c r="D73" s="4" t="s">
        <v>15</v>
      </c>
      <c r="E73" s="4">
        <v>10</v>
      </c>
      <c r="F73" s="3" t="s">
        <v>192</v>
      </c>
      <c r="G73" s="2">
        <v>5</v>
      </c>
      <c r="H73" s="97">
        <v>170</v>
      </c>
      <c r="I73" s="17">
        <f t="shared" si="4"/>
        <v>178.5</v>
      </c>
      <c r="J73" s="17">
        <f t="shared" si="3"/>
        <v>1785</v>
      </c>
      <c r="K73" s="18" t="s">
        <v>549</v>
      </c>
    </row>
    <row r="74" spans="1:11" ht="25.5">
      <c r="A74" s="2" t="s">
        <v>193</v>
      </c>
      <c r="B74" s="3" t="s">
        <v>194</v>
      </c>
      <c r="C74" s="4" t="s">
        <v>14</v>
      </c>
      <c r="D74" s="4" t="s">
        <v>15</v>
      </c>
      <c r="E74" s="4">
        <v>26</v>
      </c>
      <c r="F74" s="3" t="s">
        <v>195</v>
      </c>
      <c r="G74" s="2">
        <v>5</v>
      </c>
      <c r="H74" s="97">
        <v>140</v>
      </c>
      <c r="I74" s="17">
        <f t="shared" si="4"/>
        <v>147</v>
      </c>
      <c r="J74" s="17">
        <f t="shared" si="3"/>
        <v>3822</v>
      </c>
      <c r="K74" s="18" t="s">
        <v>550</v>
      </c>
    </row>
    <row r="75" spans="1:11" ht="25.5">
      <c r="A75" s="2" t="s">
        <v>196</v>
      </c>
      <c r="B75" s="3" t="s">
        <v>197</v>
      </c>
      <c r="C75" s="4" t="s">
        <v>14</v>
      </c>
      <c r="D75" s="4" t="s">
        <v>15</v>
      </c>
      <c r="E75" s="4">
        <v>12</v>
      </c>
      <c r="F75" s="3" t="s">
        <v>192</v>
      </c>
      <c r="G75" s="2">
        <v>5</v>
      </c>
      <c r="H75" s="97">
        <v>100</v>
      </c>
      <c r="I75" s="17">
        <f t="shared" si="4"/>
        <v>105</v>
      </c>
      <c r="J75" s="17">
        <f t="shared" si="3"/>
        <v>1260</v>
      </c>
      <c r="K75" s="18" t="s">
        <v>551</v>
      </c>
    </row>
    <row r="76" spans="1:11" ht="25.5">
      <c r="A76" s="2" t="s">
        <v>198</v>
      </c>
      <c r="B76" s="3" t="s">
        <v>199</v>
      </c>
      <c r="C76" s="4" t="s">
        <v>14</v>
      </c>
      <c r="D76" s="4" t="s">
        <v>15</v>
      </c>
      <c r="E76" s="4">
        <v>100</v>
      </c>
      <c r="F76" s="3" t="s">
        <v>200</v>
      </c>
      <c r="G76" s="2">
        <v>5</v>
      </c>
      <c r="H76" s="97">
        <v>80</v>
      </c>
      <c r="I76" s="17">
        <f t="shared" si="4"/>
        <v>84</v>
      </c>
      <c r="J76" s="17">
        <f t="shared" si="3"/>
        <v>8400</v>
      </c>
      <c r="K76" s="18" t="s">
        <v>552</v>
      </c>
    </row>
    <row r="77" spans="1:11" ht="25.5">
      <c r="A77" s="2" t="s">
        <v>201</v>
      </c>
      <c r="B77" s="3" t="s">
        <v>202</v>
      </c>
      <c r="C77" s="4" t="s">
        <v>14</v>
      </c>
      <c r="D77" s="4" t="s">
        <v>15</v>
      </c>
      <c r="E77" s="4">
        <v>50</v>
      </c>
      <c r="F77" s="3" t="s">
        <v>203</v>
      </c>
      <c r="G77" s="2">
        <v>5</v>
      </c>
      <c r="H77" s="97">
        <v>20</v>
      </c>
      <c r="I77" s="17">
        <f t="shared" si="4"/>
        <v>21</v>
      </c>
      <c r="J77" s="17">
        <f t="shared" si="3"/>
        <v>1050</v>
      </c>
      <c r="K77" s="18" t="s">
        <v>553</v>
      </c>
    </row>
    <row r="78" spans="1:11" ht="25.5">
      <c r="A78" s="2" t="s">
        <v>204</v>
      </c>
      <c r="B78" s="3" t="s">
        <v>205</v>
      </c>
      <c r="C78" s="4" t="s">
        <v>14</v>
      </c>
      <c r="D78" s="4" t="s">
        <v>15</v>
      </c>
      <c r="E78" s="4">
        <v>2</v>
      </c>
      <c r="F78" s="3" t="s">
        <v>206</v>
      </c>
      <c r="G78" s="2">
        <v>5</v>
      </c>
      <c r="H78" s="97">
        <v>2000</v>
      </c>
      <c r="I78" s="17">
        <f t="shared" si="4"/>
        <v>2100</v>
      </c>
      <c r="J78" s="17">
        <f t="shared" si="3"/>
        <v>4200</v>
      </c>
      <c r="K78" s="18" t="s">
        <v>554</v>
      </c>
    </row>
    <row r="79" spans="1:11" ht="25.5">
      <c r="A79" s="2" t="s">
        <v>207</v>
      </c>
      <c r="B79" s="3" t="s">
        <v>208</v>
      </c>
      <c r="C79" s="4" t="s">
        <v>14</v>
      </c>
      <c r="D79" s="4" t="s">
        <v>15</v>
      </c>
      <c r="E79" s="4">
        <v>1</v>
      </c>
      <c r="F79" s="3" t="s">
        <v>209</v>
      </c>
      <c r="G79" s="2">
        <v>5</v>
      </c>
      <c r="H79" s="97">
        <v>100</v>
      </c>
      <c r="I79" s="17">
        <f t="shared" si="4"/>
        <v>105</v>
      </c>
      <c r="J79" s="17">
        <f t="shared" si="3"/>
        <v>105</v>
      </c>
      <c r="K79" s="18" t="s">
        <v>555</v>
      </c>
    </row>
    <row r="80" spans="1:11" ht="25.5">
      <c r="A80" s="2" t="s">
        <v>210</v>
      </c>
      <c r="B80" s="3" t="s">
        <v>211</v>
      </c>
      <c r="C80" s="4" t="s">
        <v>14</v>
      </c>
      <c r="D80" s="4" t="s">
        <v>15</v>
      </c>
      <c r="E80" s="4">
        <v>1</v>
      </c>
      <c r="F80" s="3" t="s">
        <v>212</v>
      </c>
      <c r="G80" s="2">
        <v>5</v>
      </c>
      <c r="H80" s="97">
        <v>15</v>
      </c>
      <c r="I80" s="17">
        <f t="shared" si="4"/>
        <v>15.75</v>
      </c>
      <c r="J80" s="17">
        <f t="shared" si="3"/>
        <v>15.75</v>
      </c>
      <c r="K80" s="18" t="s">
        <v>556</v>
      </c>
    </row>
    <row r="81" spans="1:11" ht="25.5">
      <c r="A81" s="2" t="s">
        <v>213</v>
      </c>
      <c r="B81" s="3" t="s">
        <v>214</v>
      </c>
      <c r="C81" s="4" t="s">
        <v>14</v>
      </c>
      <c r="D81" s="4" t="s">
        <v>15</v>
      </c>
      <c r="E81" s="4">
        <v>4</v>
      </c>
      <c r="F81" s="3" t="s">
        <v>215</v>
      </c>
      <c r="G81" s="2">
        <v>5</v>
      </c>
      <c r="H81" s="97">
        <v>30</v>
      </c>
      <c r="I81" s="17">
        <f t="shared" si="4"/>
        <v>31.5</v>
      </c>
      <c r="J81" s="17">
        <f t="shared" si="3"/>
        <v>126</v>
      </c>
      <c r="K81" s="18" t="s">
        <v>557</v>
      </c>
    </row>
    <row r="82" spans="1:11" ht="25.5">
      <c r="A82" s="2" t="s">
        <v>216</v>
      </c>
      <c r="B82" s="3" t="s">
        <v>217</v>
      </c>
      <c r="C82" s="4" t="s">
        <v>14</v>
      </c>
      <c r="D82" s="4" t="s">
        <v>15</v>
      </c>
      <c r="E82" s="4">
        <v>4</v>
      </c>
      <c r="F82" s="3" t="s">
        <v>218</v>
      </c>
      <c r="G82" s="2">
        <v>5</v>
      </c>
      <c r="H82" s="97">
        <v>210</v>
      </c>
      <c r="I82" s="17">
        <f t="shared" si="4"/>
        <v>220.5</v>
      </c>
      <c r="J82" s="17">
        <f t="shared" si="3"/>
        <v>882</v>
      </c>
      <c r="K82" s="18" t="s">
        <v>558</v>
      </c>
    </row>
    <row r="83" spans="1:11" ht="25.5">
      <c r="A83" s="2" t="s">
        <v>219</v>
      </c>
      <c r="B83" s="3" t="s">
        <v>220</v>
      </c>
      <c r="C83" s="4" t="s">
        <v>14</v>
      </c>
      <c r="D83" s="4" t="s">
        <v>15</v>
      </c>
      <c r="E83" s="4">
        <v>2</v>
      </c>
      <c r="F83" s="3" t="s">
        <v>221</v>
      </c>
      <c r="G83" s="2">
        <v>5</v>
      </c>
      <c r="H83" s="97">
        <v>200</v>
      </c>
      <c r="I83" s="17">
        <f t="shared" si="4"/>
        <v>210</v>
      </c>
      <c r="J83" s="17">
        <f t="shared" si="3"/>
        <v>420</v>
      </c>
      <c r="K83" s="18" t="s">
        <v>559</v>
      </c>
    </row>
    <row r="84" spans="1:11" ht="25.5">
      <c r="A84" s="2" t="s">
        <v>222</v>
      </c>
      <c r="B84" s="3" t="s">
        <v>223</v>
      </c>
      <c r="C84" s="4" t="s">
        <v>14</v>
      </c>
      <c r="D84" s="4" t="s">
        <v>15</v>
      </c>
      <c r="E84" s="4">
        <v>6</v>
      </c>
      <c r="F84" s="20" t="s">
        <v>224</v>
      </c>
      <c r="G84" s="2">
        <v>5</v>
      </c>
      <c r="H84" s="97">
        <v>140</v>
      </c>
      <c r="I84" s="17">
        <f t="shared" si="4"/>
        <v>147</v>
      </c>
      <c r="J84" s="17">
        <f t="shared" si="3"/>
        <v>882</v>
      </c>
      <c r="K84" s="18" t="s">
        <v>560</v>
      </c>
    </row>
    <row r="85" spans="1:11" ht="25.5">
      <c r="A85" s="2" t="s">
        <v>225</v>
      </c>
      <c r="B85" s="20" t="s">
        <v>226</v>
      </c>
      <c r="C85" s="4" t="s">
        <v>14</v>
      </c>
      <c r="D85" s="4" t="s">
        <v>15</v>
      </c>
      <c r="E85" s="4">
        <v>2</v>
      </c>
      <c r="F85" s="20" t="s">
        <v>22</v>
      </c>
      <c r="G85" s="2">
        <v>5</v>
      </c>
      <c r="H85" s="97">
        <v>720</v>
      </c>
      <c r="I85" s="17">
        <f t="shared" si="4"/>
        <v>756</v>
      </c>
      <c r="J85" s="17">
        <f t="shared" si="3"/>
        <v>1512</v>
      </c>
      <c r="K85" s="18" t="s">
        <v>567</v>
      </c>
    </row>
    <row r="86" spans="1:11" ht="25.5">
      <c r="A86" s="2" t="s">
        <v>227</v>
      </c>
      <c r="B86" s="20" t="s">
        <v>228</v>
      </c>
      <c r="C86" s="4" t="s">
        <v>14</v>
      </c>
      <c r="D86" s="4" t="s">
        <v>15</v>
      </c>
      <c r="E86" s="4">
        <v>1</v>
      </c>
      <c r="F86" s="3" t="s">
        <v>229</v>
      </c>
      <c r="G86" s="2">
        <v>5</v>
      </c>
      <c r="H86" s="97">
        <v>850</v>
      </c>
      <c r="I86" s="17">
        <f t="shared" si="4"/>
        <v>892.5</v>
      </c>
      <c r="J86" s="17">
        <f t="shared" si="3"/>
        <v>892.5</v>
      </c>
      <c r="K86" s="18" t="s">
        <v>565</v>
      </c>
    </row>
    <row r="87" spans="1:11" ht="25.5">
      <c r="A87" s="2" t="s">
        <v>230</v>
      </c>
      <c r="B87" s="20" t="s">
        <v>231</v>
      </c>
      <c r="C87" s="4" t="s">
        <v>14</v>
      </c>
      <c r="D87" s="4" t="s">
        <v>15</v>
      </c>
      <c r="E87" s="4">
        <v>1</v>
      </c>
      <c r="F87" s="3" t="s">
        <v>232</v>
      </c>
      <c r="G87" s="2">
        <v>5</v>
      </c>
      <c r="H87" s="97">
        <v>325</v>
      </c>
      <c r="I87" s="17">
        <f t="shared" si="4"/>
        <v>341.25</v>
      </c>
      <c r="J87" s="17">
        <f t="shared" si="3"/>
        <v>341.25</v>
      </c>
      <c r="K87" s="18" t="s">
        <v>566</v>
      </c>
    </row>
    <row r="88" spans="1:11" ht="25.5">
      <c r="A88" s="2" t="s">
        <v>233</v>
      </c>
      <c r="B88" s="20" t="s">
        <v>234</v>
      </c>
      <c r="C88" s="4" t="s">
        <v>14</v>
      </c>
      <c r="D88" s="4" t="s">
        <v>15</v>
      </c>
      <c r="E88" s="4">
        <v>1</v>
      </c>
      <c r="F88" s="3" t="s">
        <v>235</v>
      </c>
      <c r="G88" s="2">
        <v>5</v>
      </c>
      <c r="H88" s="97">
        <v>90</v>
      </c>
      <c r="I88" s="17">
        <f t="shared" si="4"/>
        <v>94.5</v>
      </c>
      <c r="J88" s="17">
        <f t="shared" si="3"/>
        <v>94.5</v>
      </c>
      <c r="K88" s="18" t="s">
        <v>568</v>
      </c>
    </row>
    <row r="89" spans="1:11" ht="25.5">
      <c r="A89" s="2" t="s">
        <v>236</v>
      </c>
      <c r="B89" s="3" t="s">
        <v>237</v>
      </c>
      <c r="C89" s="4" t="s">
        <v>14</v>
      </c>
      <c r="D89" s="4" t="s">
        <v>15</v>
      </c>
      <c r="E89" s="4">
        <v>12</v>
      </c>
      <c r="F89" s="3" t="s">
        <v>238</v>
      </c>
      <c r="G89" s="2">
        <v>21</v>
      </c>
      <c r="H89" s="97">
        <v>100</v>
      </c>
      <c r="I89" s="17">
        <f>H89*1.21</f>
        <v>121</v>
      </c>
      <c r="J89" s="17">
        <f t="shared" si="3"/>
        <v>1452</v>
      </c>
      <c r="K89" s="18" t="s">
        <v>561</v>
      </c>
    </row>
    <row r="90" spans="1:11" ht="25.5">
      <c r="A90" s="2">
        <v>3.87</v>
      </c>
      <c r="B90" s="20" t="s">
        <v>239</v>
      </c>
      <c r="C90" s="4" t="s">
        <v>14</v>
      </c>
      <c r="D90" s="4" t="s">
        <v>15</v>
      </c>
      <c r="E90" s="4">
        <v>1</v>
      </c>
      <c r="F90" s="3" t="s">
        <v>240</v>
      </c>
      <c r="G90" s="2">
        <v>5</v>
      </c>
      <c r="H90" s="97">
        <v>160</v>
      </c>
      <c r="I90" s="17">
        <f>H90*1.05</f>
        <v>168</v>
      </c>
      <c r="J90" s="17">
        <f t="shared" si="3"/>
        <v>168</v>
      </c>
      <c r="K90" s="18" t="s">
        <v>678</v>
      </c>
    </row>
    <row r="91" spans="1:11">
      <c r="A91" s="120" t="s">
        <v>241</v>
      </c>
      <c r="B91" s="121"/>
      <c r="C91" s="121"/>
      <c r="D91" s="121"/>
      <c r="E91" s="121"/>
      <c r="F91" s="121"/>
      <c r="G91" s="121"/>
      <c r="H91" s="121"/>
      <c r="I91" s="122"/>
      <c r="J91" s="88">
        <f>SUM(J4:J90)</f>
        <v>224298.14999999997</v>
      </c>
      <c r="K91" s="5"/>
    </row>
    <row r="93" spans="1:11" ht="67.5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96" t="s">
        <v>7</v>
      </c>
      <c r="I93" s="1" t="s">
        <v>8</v>
      </c>
      <c r="J93" s="1" t="s">
        <v>9</v>
      </c>
      <c r="K93" s="1" t="s">
        <v>10</v>
      </c>
    </row>
    <row r="94" spans="1:11">
      <c r="A94" s="114" t="s">
        <v>242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6"/>
    </row>
    <row r="95" spans="1:11" ht="89.25">
      <c r="A95" s="2" t="s">
        <v>243</v>
      </c>
      <c r="B95" s="10" t="s">
        <v>244</v>
      </c>
      <c r="C95" s="6" t="s">
        <v>245</v>
      </c>
      <c r="D95" s="6" t="s">
        <v>15</v>
      </c>
      <c r="E95" s="6">
        <v>6</v>
      </c>
      <c r="F95" s="10" t="s">
        <v>246</v>
      </c>
      <c r="G95" s="2">
        <v>5</v>
      </c>
      <c r="H95" s="97">
        <v>89</v>
      </c>
      <c r="I95" s="17">
        <f>H95*1.05</f>
        <v>93.45</v>
      </c>
      <c r="J95" s="17">
        <f>I95*E95</f>
        <v>560.70000000000005</v>
      </c>
      <c r="K95" s="18" t="s">
        <v>666</v>
      </c>
    </row>
    <row r="96" spans="1:11" ht="89.25">
      <c r="A96" s="2" t="s">
        <v>247</v>
      </c>
      <c r="B96" s="10" t="s">
        <v>248</v>
      </c>
      <c r="C96" s="6" t="s">
        <v>249</v>
      </c>
      <c r="D96" s="6" t="s">
        <v>15</v>
      </c>
      <c r="E96" s="6">
        <v>60</v>
      </c>
      <c r="F96" s="10" t="s">
        <v>250</v>
      </c>
      <c r="G96" s="2">
        <v>5</v>
      </c>
      <c r="H96" s="97">
        <v>356</v>
      </c>
      <c r="I96" s="17">
        <f t="shared" ref="I96:I98" si="5">H96*1.05</f>
        <v>373.8</v>
      </c>
      <c r="J96" s="17">
        <f t="shared" ref="J96:J98" si="6">I96*E96</f>
        <v>22428</v>
      </c>
      <c r="K96" s="18" t="s">
        <v>676</v>
      </c>
    </row>
    <row r="97" spans="1:11" ht="38.25">
      <c r="A97" s="2" t="s">
        <v>251</v>
      </c>
      <c r="B97" s="8" t="s">
        <v>252</v>
      </c>
      <c r="C97" s="9" t="s">
        <v>245</v>
      </c>
      <c r="D97" s="9" t="s">
        <v>15</v>
      </c>
      <c r="E97" s="9">
        <v>1</v>
      </c>
      <c r="F97" s="11" t="s">
        <v>253</v>
      </c>
      <c r="G97" s="2">
        <v>5</v>
      </c>
      <c r="H97" s="97">
        <v>95</v>
      </c>
      <c r="I97" s="17">
        <f t="shared" si="5"/>
        <v>99.75</v>
      </c>
      <c r="J97" s="17">
        <f t="shared" si="6"/>
        <v>99.75</v>
      </c>
      <c r="K97" s="18" t="s">
        <v>677</v>
      </c>
    </row>
    <row r="98" spans="1:11" ht="38.25">
      <c r="A98" s="2" t="s">
        <v>254</v>
      </c>
      <c r="B98" s="82" t="s">
        <v>255</v>
      </c>
      <c r="C98" s="9" t="s">
        <v>249</v>
      </c>
      <c r="D98" s="9" t="s">
        <v>15</v>
      </c>
      <c r="E98" s="9">
        <v>1</v>
      </c>
      <c r="F98" s="11" t="s">
        <v>256</v>
      </c>
      <c r="G98" s="2">
        <v>5</v>
      </c>
      <c r="H98" s="97">
        <v>94.5</v>
      </c>
      <c r="I98" s="17">
        <f t="shared" si="5"/>
        <v>99.225000000000009</v>
      </c>
      <c r="J98" s="17">
        <f t="shared" si="6"/>
        <v>99.225000000000009</v>
      </c>
      <c r="K98" s="18" t="s">
        <v>675</v>
      </c>
    </row>
    <row r="99" spans="1:11">
      <c r="A99" s="111" t="s">
        <v>257</v>
      </c>
      <c r="B99" s="112"/>
      <c r="C99" s="112"/>
      <c r="D99" s="112"/>
      <c r="E99" s="112"/>
      <c r="F99" s="112"/>
      <c r="G99" s="112"/>
      <c r="H99" s="112"/>
      <c r="I99" s="113"/>
      <c r="J99" s="89">
        <f>SUM(J95:J98)</f>
        <v>23187.674999999999</v>
      </c>
      <c r="K99" s="7"/>
    </row>
    <row r="101" spans="1:11" ht="67.5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96" t="s">
        <v>7</v>
      </c>
      <c r="I101" s="1" t="s">
        <v>8</v>
      </c>
      <c r="J101" s="1" t="s">
        <v>9</v>
      </c>
      <c r="K101" s="1" t="s">
        <v>10</v>
      </c>
    </row>
    <row r="102" spans="1:11">
      <c r="A102" s="114" t="s">
        <v>258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6"/>
    </row>
    <row r="103" spans="1:11" ht="25.5">
      <c r="A103" s="2" t="s">
        <v>259</v>
      </c>
      <c r="B103" s="10" t="s">
        <v>260</v>
      </c>
      <c r="C103" s="22" t="s">
        <v>261</v>
      </c>
      <c r="D103" s="6" t="s">
        <v>15</v>
      </c>
      <c r="E103" s="6">
        <v>720</v>
      </c>
      <c r="F103" s="61" t="s">
        <v>262</v>
      </c>
      <c r="G103" s="68">
        <v>5</v>
      </c>
      <c r="H103" s="97">
        <v>48</v>
      </c>
      <c r="I103" s="17">
        <f>H103*1.05</f>
        <v>50.400000000000006</v>
      </c>
      <c r="J103" s="49">
        <f>I103*E103</f>
        <v>36288.000000000007</v>
      </c>
      <c r="K103" s="18" t="s">
        <v>661</v>
      </c>
    </row>
    <row r="104" spans="1:11" ht="25.5">
      <c r="A104" s="62" t="s">
        <v>263</v>
      </c>
      <c r="B104" s="10" t="s">
        <v>663</v>
      </c>
      <c r="C104" s="67" t="s">
        <v>664</v>
      </c>
      <c r="D104" s="32" t="s">
        <v>15</v>
      </c>
      <c r="E104" s="65">
        <v>2</v>
      </c>
      <c r="F104" s="66" t="s">
        <v>264</v>
      </c>
      <c r="G104" s="68">
        <v>5</v>
      </c>
      <c r="H104" s="97">
        <v>45</v>
      </c>
      <c r="I104" s="17">
        <f t="shared" ref="I104:I105" si="7">H104*1.05</f>
        <v>47.25</v>
      </c>
      <c r="J104" s="90">
        <f>I104*E104</f>
        <v>94.5</v>
      </c>
      <c r="K104" s="18">
        <v>5078164</v>
      </c>
    </row>
    <row r="105" spans="1:11" ht="26.25" customHeight="1">
      <c r="A105" s="37"/>
      <c r="B105" s="61" t="s">
        <v>662</v>
      </c>
      <c r="C105" s="42" t="s">
        <v>665</v>
      </c>
      <c r="D105" s="63"/>
      <c r="E105" s="63"/>
      <c r="F105" s="64"/>
      <c r="G105" s="68">
        <v>5</v>
      </c>
      <c r="H105" s="100">
        <v>45</v>
      </c>
      <c r="I105" s="17">
        <f t="shared" si="7"/>
        <v>47.25</v>
      </c>
      <c r="J105" s="50"/>
      <c r="K105" s="2">
        <v>5078164</v>
      </c>
    </row>
    <row r="106" spans="1:11">
      <c r="A106" s="111" t="s">
        <v>265</v>
      </c>
      <c r="B106" s="112"/>
      <c r="C106" s="112"/>
      <c r="D106" s="112"/>
      <c r="E106" s="112"/>
      <c r="F106" s="112"/>
      <c r="G106" s="112"/>
      <c r="H106" s="112"/>
      <c r="I106" s="113"/>
      <c r="J106" s="89">
        <f>SUM(J103:J104)</f>
        <v>36382.500000000007</v>
      </c>
      <c r="K106" s="12"/>
    </row>
    <row r="108" spans="1:11" ht="67.5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96" t="s">
        <v>7</v>
      </c>
      <c r="I108" s="1" t="s">
        <v>8</v>
      </c>
      <c r="J108" s="1" t="s">
        <v>9</v>
      </c>
      <c r="K108" s="1" t="s">
        <v>10</v>
      </c>
    </row>
    <row r="109" spans="1:11">
      <c r="A109" s="108" t="s">
        <v>266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10"/>
    </row>
    <row r="110" spans="1:11" ht="25.5">
      <c r="A110" s="2" t="s">
        <v>267</v>
      </c>
      <c r="B110" s="6" t="s">
        <v>268</v>
      </c>
      <c r="C110" s="6" t="s">
        <v>269</v>
      </c>
      <c r="D110" s="6" t="s">
        <v>15</v>
      </c>
      <c r="E110" s="6">
        <v>16</v>
      </c>
      <c r="F110" s="6" t="s">
        <v>270</v>
      </c>
      <c r="G110" s="2">
        <v>5</v>
      </c>
      <c r="H110" s="97">
        <v>350</v>
      </c>
      <c r="I110" s="17">
        <f>H110*1.05</f>
        <v>367.5</v>
      </c>
      <c r="J110" s="17">
        <f>I110*E110</f>
        <v>5880</v>
      </c>
      <c r="K110" s="2">
        <v>83400116</v>
      </c>
    </row>
    <row r="111" spans="1:11" ht="25.5">
      <c r="A111" s="2" t="s">
        <v>271</v>
      </c>
      <c r="B111" s="6" t="s">
        <v>272</v>
      </c>
      <c r="C111" s="6" t="s">
        <v>269</v>
      </c>
      <c r="D111" s="6" t="s">
        <v>15</v>
      </c>
      <c r="E111" s="6">
        <v>26</v>
      </c>
      <c r="F111" s="6" t="s">
        <v>273</v>
      </c>
      <c r="G111" s="2">
        <v>5</v>
      </c>
      <c r="H111" s="97">
        <v>259</v>
      </c>
      <c r="I111" s="17">
        <f t="shared" ref="I111:I128" si="8">H111*1.05</f>
        <v>271.95</v>
      </c>
      <c r="J111" s="17">
        <f t="shared" ref="J111:J116" si="9">I111*E111</f>
        <v>7070.7</v>
      </c>
      <c r="K111" s="2">
        <v>83401621</v>
      </c>
    </row>
    <row r="112" spans="1:11" ht="25.5">
      <c r="A112" s="2" t="s">
        <v>274</v>
      </c>
      <c r="B112" s="6" t="s">
        <v>275</v>
      </c>
      <c r="C112" s="6" t="s">
        <v>269</v>
      </c>
      <c r="D112" s="6" t="s">
        <v>15</v>
      </c>
      <c r="E112" s="6">
        <v>16</v>
      </c>
      <c r="F112" s="6" t="s">
        <v>276</v>
      </c>
      <c r="G112" s="2">
        <v>5</v>
      </c>
      <c r="H112" s="97">
        <v>460</v>
      </c>
      <c r="I112" s="17">
        <f t="shared" si="8"/>
        <v>483</v>
      </c>
      <c r="J112" s="17">
        <f t="shared" si="9"/>
        <v>7728</v>
      </c>
      <c r="K112" s="2">
        <v>90411317</v>
      </c>
    </row>
    <row r="113" spans="1:11" ht="25.5">
      <c r="A113" s="2" t="s">
        <v>277</v>
      </c>
      <c r="B113" s="6" t="s">
        <v>278</v>
      </c>
      <c r="C113" s="6" t="s">
        <v>269</v>
      </c>
      <c r="D113" s="6" t="s">
        <v>15</v>
      </c>
      <c r="E113" s="6">
        <v>6</v>
      </c>
      <c r="F113" s="6" t="s">
        <v>279</v>
      </c>
      <c r="G113" s="2">
        <v>5</v>
      </c>
      <c r="H113" s="97">
        <v>470</v>
      </c>
      <c r="I113" s="17">
        <f t="shared" si="8"/>
        <v>493.5</v>
      </c>
      <c r="J113" s="17">
        <f t="shared" si="9"/>
        <v>2961</v>
      </c>
      <c r="K113" s="2">
        <v>98417615</v>
      </c>
    </row>
    <row r="114" spans="1:11" ht="25.5">
      <c r="A114" s="2" t="s">
        <v>280</v>
      </c>
      <c r="B114" s="6" t="s">
        <v>281</v>
      </c>
      <c r="C114" s="6" t="s">
        <v>269</v>
      </c>
      <c r="D114" s="22" t="s">
        <v>15</v>
      </c>
      <c r="E114" s="22">
        <v>10</v>
      </c>
      <c r="F114" s="22" t="s">
        <v>282</v>
      </c>
      <c r="G114" s="2">
        <v>5</v>
      </c>
      <c r="H114" s="97">
        <v>820</v>
      </c>
      <c r="I114" s="17">
        <f t="shared" si="8"/>
        <v>861</v>
      </c>
      <c r="J114" s="49">
        <f t="shared" si="9"/>
        <v>8610</v>
      </c>
      <c r="K114" s="2">
        <v>98417216</v>
      </c>
    </row>
    <row r="115" spans="1:11" ht="25.5">
      <c r="A115" s="36"/>
      <c r="B115" s="53" t="s">
        <v>644</v>
      </c>
      <c r="C115" s="46"/>
      <c r="D115" s="44"/>
      <c r="E115" s="44"/>
      <c r="F115" s="44"/>
      <c r="G115" s="2">
        <v>5</v>
      </c>
      <c r="H115" s="97">
        <v>210</v>
      </c>
      <c r="I115" s="17">
        <f t="shared" si="8"/>
        <v>220.5</v>
      </c>
      <c r="J115" s="51"/>
      <c r="K115" s="2" t="s">
        <v>647</v>
      </c>
    </row>
    <row r="116" spans="1:11" ht="25.5">
      <c r="A116" s="38" t="s">
        <v>283</v>
      </c>
      <c r="B116" s="39" t="s">
        <v>645</v>
      </c>
      <c r="C116" s="47" t="s">
        <v>269</v>
      </c>
      <c r="D116" s="42" t="s">
        <v>15</v>
      </c>
      <c r="E116" s="45">
        <v>18</v>
      </c>
      <c r="F116" s="45" t="s">
        <v>284</v>
      </c>
      <c r="G116" s="2">
        <v>5</v>
      </c>
      <c r="H116" s="97">
        <v>210</v>
      </c>
      <c r="I116" s="48">
        <f t="shared" si="8"/>
        <v>220.5</v>
      </c>
      <c r="J116" s="52">
        <f t="shared" si="9"/>
        <v>3969</v>
      </c>
      <c r="K116" s="2" t="s">
        <v>648</v>
      </c>
    </row>
    <row r="117" spans="1:11" ht="22.5" customHeight="1">
      <c r="A117" s="37"/>
      <c r="B117" s="39" t="s">
        <v>646</v>
      </c>
      <c r="C117" s="43"/>
      <c r="D117" s="31"/>
      <c r="E117" s="31"/>
      <c r="F117" s="31"/>
      <c r="G117" s="2">
        <v>5</v>
      </c>
      <c r="H117" s="97">
        <v>210</v>
      </c>
      <c r="I117" s="17">
        <f t="shared" si="8"/>
        <v>220.5</v>
      </c>
      <c r="J117" s="50"/>
      <c r="K117" s="2" t="s">
        <v>649</v>
      </c>
    </row>
    <row r="118" spans="1:11" ht="25.5">
      <c r="A118" s="2" t="s">
        <v>285</v>
      </c>
      <c r="B118" s="6" t="s">
        <v>286</v>
      </c>
      <c r="C118" s="6" t="s">
        <v>287</v>
      </c>
      <c r="D118" s="6" t="s">
        <v>15</v>
      </c>
      <c r="E118" s="23">
        <v>100</v>
      </c>
      <c r="F118" s="6" t="s">
        <v>288</v>
      </c>
      <c r="G118" s="2">
        <v>5</v>
      </c>
      <c r="H118" s="97">
        <v>277</v>
      </c>
      <c r="I118" s="17">
        <f t="shared" si="8"/>
        <v>290.85000000000002</v>
      </c>
      <c r="J118" s="17">
        <f>I118*E118</f>
        <v>29085.000000000004</v>
      </c>
      <c r="K118" s="2" t="s">
        <v>650</v>
      </c>
    </row>
    <row r="119" spans="1:11" ht="25.5">
      <c r="A119" s="2" t="s">
        <v>289</v>
      </c>
      <c r="B119" s="6" t="s">
        <v>290</v>
      </c>
      <c r="C119" s="6" t="s">
        <v>287</v>
      </c>
      <c r="D119" s="6" t="s">
        <v>15</v>
      </c>
      <c r="E119" s="6">
        <v>6</v>
      </c>
      <c r="F119" s="6" t="s">
        <v>291</v>
      </c>
      <c r="G119" s="2">
        <v>5</v>
      </c>
      <c r="H119" s="97">
        <v>130</v>
      </c>
      <c r="I119" s="17">
        <f t="shared" si="8"/>
        <v>136.5</v>
      </c>
      <c r="J119" s="17">
        <f t="shared" ref="J119:J125" si="10">I119*E119</f>
        <v>819</v>
      </c>
      <c r="K119" s="2" t="s">
        <v>651</v>
      </c>
    </row>
    <row r="120" spans="1:11" ht="25.5">
      <c r="A120" s="2" t="s">
        <v>292</v>
      </c>
      <c r="B120" s="6" t="s">
        <v>293</v>
      </c>
      <c r="C120" s="6" t="s">
        <v>287</v>
      </c>
      <c r="D120" s="6" t="s">
        <v>15</v>
      </c>
      <c r="E120" s="6">
        <v>6</v>
      </c>
      <c r="F120" s="6" t="s">
        <v>291</v>
      </c>
      <c r="G120" s="2">
        <v>5</v>
      </c>
      <c r="H120" s="97">
        <v>900</v>
      </c>
      <c r="I120" s="17">
        <f t="shared" si="8"/>
        <v>945</v>
      </c>
      <c r="J120" s="17">
        <f t="shared" si="10"/>
        <v>5670</v>
      </c>
      <c r="K120" s="2" t="s">
        <v>652</v>
      </c>
    </row>
    <row r="121" spans="1:11" ht="63.75">
      <c r="A121" s="2" t="s">
        <v>294</v>
      </c>
      <c r="B121" s="6" t="s">
        <v>295</v>
      </c>
      <c r="C121" s="6" t="s">
        <v>287</v>
      </c>
      <c r="D121" s="6" t="s">
        <v>15</v>
      </c>
      <c r="E121" s="6">
        <v>4</v>
      </c>
      <c r="F121" s="6" t="s">
        <v>296</v>
      </c>
      <c r="G121" s="2">
        <v>5</v>
      </c>
      <c r="H121" s="97">
        <v>450</v>
      </c>
      <c r="I121" s="17">
        <f t="shared" si="8"/>
        <v>472.5</v>
      </c>
      <c r="J121" s="17">
        <f t="shared" si="10"/>
        <v>1890</v>
      </c>
      <c r="K121" s="2" t="s">
        <v>653</v>
      </c>
    </row>
    <row r="122" spans="1:11" ht="63.75">
      <c r="A122" s="2" t="s">
        <v>297</v>
      </c>
      <c r="B122" s="6" t="s">
        <v>298</v>
      </c>
      <c r="C122" s="6" t="s">
        <v>287</v>
      </c>
      <c r="D122" s="6" t="s">
        <v>15</v>
      </c>
      <c r="E122" s="6">
        <v>6</v>
      </c>
      <c r="F122" s="6" t="s">
        <v>299</v>
      </c>
      <c r="G122" s="2">
        <v>5</v>
      </c>
      <c r="H122" s="97">
        <v>300</v>
      </c>
      <c r="I122" s="17">
        <f t="shared" si="8"/>
        <v>315</v>
      </c>
      <c r="J122" s="17">
        <f t="shared" si="10"/>
        <v>1890</v>
      </c>
      <c r="K122" s="2" t="s">
        <v>654</v>
      </c>
    </row>
    <row r="123" spans="1:11" ht="63.75">
      <c r="A123" s="2" t="s">
        <v>300</v>
      </c>
      <c r="B123" s="6" t="s">
        <v>301</v>
      </c>
      <c r="C123" s="6" t="s">
        <v>287</v>
      </c>
      <c r="D123" s="6" t="s">
        <v>15</v>
      </c>
      <c r="E123" s="6">
        <v>6</v>
      </c>
      <c r="F123" s="6" t="s">
        <v>302</v>
      </c>
      <c r="G123" s="2">
        <v>5</v>
      </c>
      <c r="H123" s="97">
        <v>1700</v>
      </c>
      <c r="I123" s="17">
        <f t="shared" si="8"/>
        <v>1785</v>
      </c>
      <c r="J123" s="17">
        <f t="shared" si="10"/>
        <v>10710</v>
      </c>
      <c r="K123" s="2" t="s">
        <v>655</v>
      </c>
    </row>
    <row r="124" spans="1:11" ht="63.75">
      <c r="A124" s="2" t="s">
        <v>303</v>
      </c>
      <c r="B124" s="6" t="s">
        <v>304</v>
      </c>
      <c r="C124" s="6" t="s">
        <v>287</v>
      </c>
      <c r="D124" s="6" t="s">
        <v>15</v>
      </c>
      <c r="E124" s="6">
        <v>5</v>
      </c>
      <c r="F124" s="6" t="s">
        <v>305</v>
      </c>
      <c r="G124" s="2">
        <v>5</v>
      </c>
      <c r="H124" s="97">
        <v>730</v>
      </c>
      <c r="I124" s="17">
        <f t="shared" si="8"/>
        <v>766.5</v>
      </c>
      <c r="J124" s="17">
        <f t="shared" si="10"/>
        <v>3832.5</v>
      </c>
      <c r="K124" s="2" t="s">
        <v>656</v>
      </c>
    </row>
    <row r="125" spans="1:11" ht="63.75">
      <c r="A125" s="35" t="s">
        <v>306</v>
      </c>
      <c r="B125" s="6" t="s">
        <v>307</v>
      </c>
      <c r="C125" s="6" t="s">
        <v>287</v>
      </c>
      <c r="D125" s="6" t="s">
        <v>15</v>
      </c>
      <c r="E125" s="6">
        <v>6</v>
      </c>
      <c r="F125" s="22" t="s">
        <v>305</v>
      </c>
      <c r="G125" s="2">
        <v>5</v>
      </c>
      <c r="H125" s="97">
        <v>900</v>
      </c>
      <c r="I125" s="17">
        <f t="shared" si="8"/>
        <v>945</v>
      </c>
      <c r="J125" s="17">
        <f t="shared" si="10"/>
        <v>5670</v>
      </c>
      <c r="K125" s="2" t="s">
        <v>657</v>
      </c>
    </row>
    <row r="126" spans="1:11" ht="30.75" customHeight="1">
      <c r="A126" s="54"/>
      <c r="B126" s="6" t="s">
        <v>658</v>
      </c>
      <c r="C126" s="41"/>
      <c r="D126" s="43"/>
      <c r="E126" s="57"/>
      <c r="F126" s="57"/>
      <c r="G126" s="2">
        <v>5</v>
      </c>
      <c r="H126" s="97">
        <v>230</v>
      </c>
      <c r="I126" s="17">
        <f t="shared" si="8"/>
        <v>241.5</v>
      </c>
      <c r="J126" s="60"/>
      <c r="K126" s="40">
        <v>213484</v>
      </c>
    </row>
    <row r="127" spans="1:11" ht="27" customHeight="1">
      <c r="A127" s="38" t="s">
        <v>308</v>
      </c>
      <c r="B127" s="39" t="s">
        <v>659</v>
      </c>
      <c r="C127" s="56" t="s">
        <v>287</v>
      </c>
      <c r="D127" s="55" t="s">
        <v>15</v>
      </c>
      <c r="E127" s="45">
        <v>18</v>
      </c>
      <c r="F127" s="42" t="s">
        <v>309</v>
      </c>
      <c r="G127" s="2">
        <v>5</v>
      </c>
      <c r="H127" s="97">
        <v>230</v>
      </c>
      <c r="I127" s="17">
        <f t="shared" si="8"/>
        <v>241.5</v>
      </c>
      <c r="J127" s="50">
        <f>I127*E127</f>
        <v>4347</v>
      </c>
      <c r="K127" s="2">
        <v>213485</v>
      </c>
    </row>
    <row r="128" spans="1:11" ht="27" customHeight="1">
      <c r="A128" s="36"/>
      <c r="B128" s="58" t="s">
        <v>660</v>
      </c>
      <c r="C128" s="36"/>
      <c r="D128" s="29"/>
      <c r="E128" s="31"/>
      <c r="F128" s="29"/>
      <c r="G128" s="2">
        <v>5</v>
      </c>
      <c r="H128" s="100">
        <v>230</v>
      </c>
      <c r="I128" s="17">
        <f t="shared" si="8"/>
        <v>241.5</v>
      </c>
      <c r="J128" s="59"/>
      <c r="K128" s="2">
        <v>213486</v>
      </c>
    </row>
    <row r="129" spans="1:11">
      <c r="A129" s="108" t="s">
        <v>310</v>
      </c>
      <c r="B129" s="109"/>
      <c r="C129" s="109"/>
      <c r="D129" s="109"/>
      <c r="E129" s="109"/>
      <c r="F129" s="109"/>
      <c r="G129" s="109"/>
      <c r="H129" s="109"/>
      <c r="I129" s="110"/>
      <c r="J129" s="88">
        <f>SUM(J110:J127)</f>
        <v>100132.2</v>
      </c>
      <c r="K129" s="5"/>
    </row>
    <row r="131" spans="1:11" ht="67.5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  <c r="F131" s="1" t="s">
        <v>5</v>
      </c>
      <c r="G131" s="1" t="s">
        <v>6</v>
      </c>
      <c r="H131" s="96" t="s">
        <v>7</v>
      </c>
      <c r="I131" s="1" t="s">
        <v>8</v>
      </c>
      <c r="J131" s="1" t="s">
        <v>9</v>
      </c>
      <c r="K131" s="1" t="s">
        <v>10</v>
      </c>
    </row>
    <row r="132" spans="1:11">
      <c r="A132" s="108" t="s">
        <v>311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10"/>
    </row>
    <row r="133" spans="1:11">
      <c r="A133" s="13" t="s">
        <v>312</v>
      </c>
      <c r="B133" s="6" t="s">
        <v>313</v>
      </c>
      <c r="C133" s="6" t="s">
        <v>314</v>
      </c>
      <c r="D133" s="6" t="s">
        <v>15</v>
      </c>
      <c r="E133" s="6">
        <v>12</v>
      </c>
      <c r="F133" s="6" t="s">
        <v>46</v>
      </c>
      <c r="G133" s="13">
        <v>5</v>
      </c>
      <c r="H133" s="91">
        <v>800</v>
      </c>
      <c r="I133" s="15">
        <f>H133*1.05</f>
        <v>840</v>
      </c>
      <c r="J133" s="15">
        <f>I133*E133</f>
        <v>10080</v>
      </c>
      <c r="K133" s="21" t="s">
        <v>570</v>
      </c>
    </row>
    <row r="134" spans="1:11">
      <c r="A134" s="13" t="s">
        <v>315</v>
      </c>
      <c r="B134" s="6" t="s">
        <v>316</v>
      </c>
      <c r="C134" s="6" t="s">
        <v>314</v>
      </c>
      <c r="D134" s="6" t="s">
        <v>15</v>
      </c>
      <c r="E134" s="6">
        <v>12</v>
      </c>
      <c r="F134" s="6" t="s">
        <v>22</v>
      </c>
      <c r="G134" s="13">
        <v>5</v>
      </c>
      <c r="H134" s="91">
        <v>800</v>
      </c>
      <c r="I134" s="15">
        <f t="shared" ref="I134:I196" si="11">H134*1.05</f>
        <v>840</v>
      </c>
      <c r="J134" s="15">
        <f t="shared" ref="J134:J169" si="12">I134*E134</f>
        <v>10080</v>
      </c>
      <c r="K134" s="21" t="s">
        <v>571</v>
      </c>
    </row>
    <row r="135" spans="1:11" ht="25.5">
      <c r="A135" s="13" t="s">
        <v>317</v>
      </c>
      <c r="B135" s="6" t="s">
        <v>318</v>
      </c>
      <c r="C135" s="6" t="s">
        <v>314</v>
      </c>
      <c r="D135" s="6" t="s">
        <v>15</v>
      </c>
      <c r="E135" s="6">
        <v>150</v>
      </c>
      <c r="F135" s="6" t="s">
        <v>46</v>
      </c>
      <c r="G135" s="13">
        <v>5</v>
      </c>
      <c r="H135" s="91">
        <v>1000</v>
      </c>
      <c r="I135" s="15">
        <f t="shared" si="11"/>
        <v>1050</v>
      </c>
      <c r="J135" s="15">
        <f t="shared" si="12"/>
        <v>157500</v>
      </c>
      <c r="K135" s="21" t="s">
        <v>572</v>
      </c>
    </row>
    <row r="136" spans="1:11">
      <c r="A136" s="13" t="s">
        <v>319</v>
      </c>
      <c r="B136" s="6" t="s">
        <v>320</v>
      </c>
      <c r="C136" s="6" t="s">
        <v>314</v>
      </c>
      <c r="D136" s="6" t="s">
        <v>15</v>
      </c>
      <c r="E136" s="6">
        <v>8</v>
      </c>
      <c r="F136" s="6" t="s">
        <v>46</v>
      </c>
      <c r="G136" s="13">
        <v>5</v>
      </c>
      <c r="H136" s="91">
        <v>1800</v>
      </c>
      <c r="I136" s="15">
        <f t="shared" si="11"/>
        <v>1890</v>
      </c>
      <c r="J136" s="15">
        <f t="shared" si="12"/>
        <v>15120</v>
      </c>
      <c r="K136" s="21" t="s">
        <v>573</v>
      </c>
    </row>
    <row r="137" spans="1:11" ht="25.5">
      <c r="A137" s="13" t="s">
        <v>321</v>
      </c>
      <c r="B137" s="6" t="s">
        <v>322</v>
      </c>
      <c r="C137" s="6" t="s">
        <v>314</v>
      </c>
      <c r="D137" s="6" t="s">
        <v>15</v>
      </c>
      <c r="E137" s="6">
        <v>5</v>
      </c>
      <c r="F137" s="6" t="s">
        <v>46</v>
      </c>
      <c r="G137" s="13">
        <v>5</v>
      </c>
      <c r="H137" s="91">
        <v>1400</v>
      </c>
      <c r="I137" s="15">
        <f t="shared" si="11"/>
        <v>1470</v>
      </c>
      <c r="J137" s="15">
        <f t="shared" si="12"/>
        <v>7350</v>
      </c>
      <c r="K137" s="21" t="s">
        <v>574</v>
      </c>
    </row>
    <row r="138" spans="1:11">
      <c r="A138" s="13" t="s">
        <v>323</v>
      </c>
      <c r="B138" s="6" t="s">
        <v>324</v>
      </c>
      <c r="C138" s="6" t="s">
        <v>314</v>
      </c>
      <c r="D138" s="6" t="s">
        <v>15</v>
      </c>
      <c r="E138" s="6">
        <v>8</v>
      </c>
      <c r="F138" s="6" t="s">
        <v>46</v>
      </c>
      <c r="G138" s="13">
        <v>5</v>
      </c>
      <c r="H138" s="91">
        <v>500</v>
      </c>
      <c r="I138" s="15">
        <f t="shared" si="11"/>
        <v>525</v>
      </c>
      <c r="J138" s="15">
        <f t="shared" si="12"/>
        <v>4200</v>
      </c>
      <c r="K138" s="21" t="s">
        <v>575</v>
      </c>
    </row>
    <row r="139" spans="1:11">
      <c r="A139" s="13" t="s">
        <v>325</v>
      </c>
      <c r="B139" s="6" t="s">
        <v>326</v>
      </c>
      <c r="C139" s="6" t="s">
        <v>314</v>
      </c>
      <c r="D139" s="6" t="s">
        <v>15</v>
      </c>
      <c r="E139" s="6">
        <v>1</v>
      </c>
      <c r="F139" s="6" t="s">
        <v>46</v>
      </c>
      <c r="G139" s="13">
        <v>5</v>
      </c>
      <c r="H139" s="91">
        <v>950</v>
      </c>
      <c r="I139" s="15">
        <f t="shared" si="11"/>
        <v>997.5</v>
      </c>
      <c r="J139" s="15">
        <f t="shared" si="12"/>
        <v>997.5</v>
      </c>
      <c r="K139" s="21" t="s">
        <v>576</v>
      </c>
    </row>
    <row r="140" spans="1:11">
      <c r="A140" s="13" t="s">
        <v>327</v>
      </c>
      <c r="B140" s="6" t="s">
        <v>328</v>
      </c>
      <c r="C140" s="6" t="s">
        <v>314</v>
      </c>
      <c r="D140" s="6" t="s">
        <v>15</v>
      </c>
      <c r="E140" s="6">
        <v>1</v>
      </c>
      <c r="F140" s="6" t="s">
        <v>46</v>
      </c>
      <c r="G140" s="13">
        <v>5</v>
      </c>
      <c r="H140" s="98">
        <v>860</v>
      </c>
      <c r="I140" s="15">
        <f t="shared" si="11"/>
        <v>903</v>
      </c>
      <c r="J140" s="15">
        <f t="shared" si="12"/>
        <v>903</v>
      </c>
      <c r="K140" s="21" t="s">
        <v>577</v>
      </c>
    </row>
    <row r="141" spans="1:11" ht="25.5">
      <c r="A141" s="13" t="s">
        <v>329</v>
      </c>
      <c r="B141" s="6" t="s">
        <v>330</v>
      </c>
      <c r="C141" s="6" t="s">
        <v>314</v>
      </c>
      <c r="D141" s="6" t="s">
        <v>15</v>
      </c>
      <c r="E141" s="6">
        <v>1</v>
      </c>
      <c r="F141" s="6" t="s">
        <v>46</v>
      </c>
      <c r="G141" s="13">
        <v>5</v>
      </c>
      <c r="H141" s="91">
        <v>750</v>
      </c>
      <c r="I141" s="15">
        <f t="shared" si="11"/>
        <v>787.5</v>
      </c>
      <c r="J141" s="15">
        <f t="shared" si="12"/>
        <v>787.5</v>
      </c>
      <c r="K141" s="21" t="s">
        <v>578</v>
      </c>
    </row>
    <row r="142" spans="1:11" ht="25.5">
      <c r="A142" s="14" t="s">
        <v>331</v>
      </c>
      <c r="B142" s="6" t="s">
        <v>332</v>
      </c>
      <c r="C142" s="22" t="s">
        <v>314</v>
      </c>
      <c r="D142" s="6" t="s">
        <v>15</v>
      </c>
      <c r="E142" s="6">
        <v>1</v>
      </c>
      <c r="F142" s="22" t="s">
        <v>46</v>
      </c>
      <c r="G142" s="13">
        <v>5</v>
      </c>
      <c r="H142" s="91">
        <v>1500</v>
      </c>
      <c r="I142" s="15">
        <f t="shared" si="11"/>
        <v>1575</v>
      </c>
      <c r="J142" s="15">
        <f t="shared" si="12"/>
        <v>1575</v>
      </c>
      <c r="K142" s="21" t="s">
        <v>579</v>
      </c>
    </row>
    <row r="143" spans="1:11" ht="26.25">
      <c r="A143" s="26" t="s">
        <v>333</v>
      </c>
      <c r="B143" s="27" t="s">
        <v>580</v>
      </c>
      <c r="C143" s="30" t="s">
        <v>314</v>
      </c>
      <c r="D143" s="30" t="s">
        <v>15</v>
      </c>
      <c r="E143" s="30">
        <v>2</v>
      </c>
      <c r="F143" s="32" t="s">
        <v>46</v>
      </c>
      <c r="G143" s="13">
        <v>5</v>
      </c>
      <c r="H143" s="101">
        <v>950</v>
      </c>
      <c r="I143" s="15">
        <f t="shared" si="11"/>
        <v>997.5</v>
      </c>
      <c r="J143" s="91">
        <f t="shared" si="12"/>
        <v>1995</v>
      </c>
      <c r="K143" s="86" t="s">
        <v>582</v>
      </c>
    </row>
    <row r="144" spans="1:11" ht="24.75" customHeight="1">
      <c r="A144" s="28"/>
      <c r="B144" s="29" t="s">
        <v>581</v>
      </c>
      <c r="C144" s="31"/>
      <c r="D144" s="24"/>
      <c r="E144" s="29"/>
      <c r="F144" s="31"/>
      <c r="G144" s="13">
        <v>5</v>
      </c>
      <c r="H144" s="101">
        <v>190</v>
      </c>
      <c r="I144" s="85">
        <f t="shared" si="11"/>
        <v>199.5</v>
      </c>
      <c r="J144" s="91">
        <v>199.5</v>
      </c>
      <c r="K144" s="21" t="s">
        <v>583</v>
      </c>
    </row>
    <row r="145" spans="1:11" ht="25.5">
      <c r="A145" s="25" t="s">
        <v>334</v>
      </c>
      <c r="B145" s="23" t="s">
        <v>335</v>
      </c>
      <c r="C145" s="6" t="s">
        <v>314</v>
      </c>
      <c r="D145" s="23" t="s">
        <v>15</v>
      </c>
      <c r="E145" s="23">
        <v>4</v>
      </c>
      <c r="F145" s="23" t="s">
        <v>46</v>
      </c>
      <c r="G145" s="13">
        <v>5</v>
      </c>
      <c r="H145" s="91">
        <v>450</v>
      </c>
      <c r="I145" s="15">
        <f t="shared" si="11"/>
        <v>472.5</v>
      </c>
      <c r="J145" s="84">
        <f t="shared" si="12"/>
        <v>1890</v>
      </c>
      <c r="K145" s="21" t="s">
        <v>584</v>
      </c>
    </row>
    <row r="146" spans="1:11">
      <c r="A146" s="14" t="s">
        <v>336</v>
      </c>
      <c r="B146" s="6" t="s">
        <v>337</v>
      </c>
      <c r="C146" s="6" t="s">
        <v>314</v>
      </c>
      <c r="D146" s="6" t="s">
        <v>15</v>
      </c>
      <c r="E146" s="6">
        <v>16</v>
      </c>
      <c r="F146" s="6" t="s">
        <v>22</v>
      </c>
      <c r="G146" s="13">
        <v>5</v>
      </c>
      <c r="H146" s="91">
        <v>750</v>
      </c>
      <c r="I146" s="15">
        <f t="shared" si="11"/>
        <v>787.5</v>
      </c>
      <c r="J146" s="15">
        <f t="shared" si="12"/>
        <v>12600</v>
      </c>
      <c r="K146" s="21" t="s">
        <v>585</v>
      </c>
    </row>
    <row r="147" spans="1:11">
      <c r="A147" s="14" t="s">
        <v>338</v>
      </c>
      <c r="B147" s="6" t="s">
        <v>339</v>
      </c>
      <c r="C147" s="6" t="s">
        <v>314</v>
      </c>
      <c r="D147" s="6" t="s">
        <v>15</v>
      </c>
      <c r="E147" s="6">
        <v>8</v>
      </c>
      <c r="F147" s="6" t="s">
        <v>46</v>
      </c>
      <c r="G147" s="13">
        <v>5</v>
      </c>
      <c r="H147" s="91">
        <v>638</v>
      </c>
      <c r="I147" s="15">
        <f t="shared" si="11"/>
        <v>669.9</v>
      </c>
      <c r="J147" s="15">
        <f t="shared" si="12"/>
        <v>5359.2</v>
      </c>
      <c r="K147" s="21" t="s">
        <v>586</v>
      </c>
    </row>
    <row r="148" spans="1:11" ht="25.5">
      <c r="A148" s="14" t="s">
        <v>340</v>
      </c>
      <c r="B148" s="6" t="s">
        <v>341</v>
      </c>
      <c r="C148" s="6" t="s">
        <v>314</v>
      </c>
      <c r="D148" s="6" t="s">
        <v>15</v>
      </c>
      <c r="E148" s="6">
        <v>5</v>
      </c>
      <c r="F148" s="6" t="s">
        <v>46</v>
      </c>
      <c r="G148" s="13">
        <v>5</v>
      </c>
      <c r="H148" s="91">
        <v>512</v>
      </c>
      <c r="I148" s="15">
        <f t="shared" si="11"/>
        <v>537.6</v>
      </c>
      <c r="J148" s="15">
        <f t="shared" si="12"/>
        <v>2688</v>
      </c>
      <c r="K148" s="21" t="s">
        <v>587</v>
      </c>
    </row>
    <row r="149" spans="1:11" ht="38.25">
      <c r="A149" s="14" t="s">
        <v>342</v>
      </c>
      <c r="B149" s="6" t="s">
        <v>343</v>
      </c>
      <c r="C149" s="6" t="s">
        <v>314</v>
      </c>
      <c r="D149" s="6" t="s">
        <v>15</v>
      </c>
      <c r="E149" s="6">
        <v>14</v>
      </c>
      <c r="F149" s="6" t="s">
        <v>46</v>
      </c>
      <c r="G149" s="13">
        <v>5</v>
      </c>
      <c r="H149" s="91">
        <v>2590</v>
      </c>
      <c r="I149" s="15">
        <f t="shared" si="11"/>
        <v>2719.5</v>
      </c>
      <c r="J149" s="15">
        <f t="shared" si="12"/>
        <v>38073</v>
      </c>
      <c r="K149" s="21" t="s">
        <v>588</v>
      </c>
    </row>
    <row r="150" spans="1:11" ht="25.5">
      <c r="A150" s="14" t="s">
        <v>344</v>
      </c>
      <c r="B150" s="6" t="s">
        <v>345</v>
      </c>
      <c r="C150" s="6" t="s">
        <v>314</v>
      </c>
      <c r="D150" s="6" t="s">
        <v>15</v>
      </c>
      <c r="E150" s="6">
        <v>2</v>
      </c>
      <c r="F150" s="6" t="s">
        <v>46</v>
      </c>
      <c r="G150" s="13">
        <v>5</v>
      </c>
      <c r="H150" s="91">
        <v>980</v>
      </c>
      <c r="I150" s="15">
        <f t="shared" si="11"/>
        <v>1029</v>
      </c>
      <c r="J150" s="15">
        <f t="shared" si="12"/>
        <v>2058</v>
      </c>
      <c r="K150" s="21" t="s">
        <v>589</v>
      </c>
    </row>
    <row r="151" spans="1:11" ht="25.5">
      <c r="A151" s="14" t="s">
        <v>346</v>
      </c>
      <c r="B151" s="6" t="s">
        <v>347</v>
      </c>
      <c r="C151" s="6" t="s">
        <v>314</v>
      </c>
      <c r="D151" s="6" t="s">
        <v>15</v>
      </c>
      <c r="E151" s="6">
        <v>6</v>
      </c>
      <c r="F151" s="6" t="s">
        <v>46</v>
      </c>
      <c r="G151" s="13">
        <v>5</v>
      </c>
      <c r="H151" s="91">
        <v>522</v>
      </c>
      <c r="I151" s="15">
        <f t="shared" si="11"/>
        <v>548.1</v>
      </c>
      <c r="J151" s="15">
        <f t="shared" si="12"/>
        <v>3288.6000000000004</v>
      </c>
      <c r="K151" s="21" t="s">
        <v>591</v>
      </c>
    </row>
    <row r="152" spans="1:11">
      <c r="A152" s="14" t="s">
        <v>348</v>
      </c>
      <c r="B152" s="6" t="s">
        <v>349</v>
      </c>
      <c r="C152" s="6" t="s">
        <v>314</v>
      </c>
      <c r="D152" s="6" t="s">
        <v>15</v>
      </c>
      <c r="E152" s="6">
        <v>3</v>
      </c>
      <c r="F152" s="6" t="s">
        <v>46</v>
      </c>
      <c r="G152" s="13">
        <v>5</v>
      </c>
      <c r="H152" s="91">
        <v>4000</v>
      </c>
      <c r="I152" s="15">
        <f t="shared" si="11"/>
        <v>4200</v>
      </c>
      <c r="J152" s="15">
        <f t="shared" si="12"/>
        <v>12600</v>
      </c>
      <c r="K152" s="21" t="s">
        <v>592</v>
      </c>
    </row>
    <row r="153" spans="1:11" ht="25.5">
      <c r="A153" s="14" t="s">
        <v>350</v>
      </c>
      <c r="B153" s="6" t="s">
        <v>351</v>
      </c>
      <c r="C153" s="6" t="s">
        <v>314</v>
      </c>
      <c r="D153" s="6" t="s">
        <v>15</v>
      </c>
      <c r="E153" s="6">
        <v>2</v>
      </c>
      <c r="F153" s="6" t="s">
        <v>46</v>
      </c>
      <c r="G153" s="13">
        <v>5</v>
      </c>
      <c r="H153" s="91">
        <v>700</v>
      </c>
      <c r="I153" s="15">
        <f t="shared" si="11"/>
        <v>735</v>
      </c>
      <c r="J153" s="15">
        <f t="shared" si="12"/>
        <v>1470</v>
      </c>
      <c r="K153" s="21" t="s">
        <v>593</v>
      </c>
    </row>
    <row r="154" spans="1:11">
      <c r="A154" s="14" t="s">
        <v>352</v>
      </c>
      <c r="B154" s="6" t="s">
        <v>353</v>
      </c>
      <c r="C154" s="6" t="s">
        <v>314</v>
      </c>
      <c r="D154" s="6" t="s">
        <v>15</v>
      </c>
      <c r="E154" s="6">
        <v>3</v>
      </c>
      <c r="F154" s="6" t="s">
        <v>46</v>
      </c>
      <c r="G154" s="13">
        <v>5</v>
      </c>
      <c r="H154" s="91">
        <v>3900</v>
      </c>
      <c r="I154" s="15">
        <f t="shared" si="11"/>
        <v>4095</v>
      </c>
      <c r="J154" s="15">
        <f t="shared" si="12"/>
        <v>12285</v>
      </c>
      <c r="K154" s="21" t="s">
        <v>594</v>
      </c>
    </row>
    <row r="155" spans="1:11" ht="38.25">
      <c r="A155" s="14" t="s">
        <v>354</v>
      </c>
      <c r="B155" s="33" t="s">
        <v>355</v>
      </c>
      <c r="C155" s="6" t="s">
        <v>356</v>
      </c>
      <c r="D155" s="6" t="s">
        <v>15</v>
      </c>
      <c r="E155" s="6">
        <v>3</v>
      </c>
      <c r="F155" s="6" t="s">
        <v>46</v>
      </c>
      <c r="G155" s="13">
        <v>5</v>
      </c>
      <c r="H155" s="91">
        <v>480</v>
      </c>
      <c r="I155" s="15">
        <f t="shared" si="11"/>
        <v>504</v>
      </c>
      <c r="J155" s="15">
        <f t="shared" si="12"/>
        <v>1512</v>
      </c>
      <c r="K155" s="21" t="s">
        <v>608</v>
      </c>
    </row>
    <row r="156" spans="1:11" ht="25.5">
      <c r="A156" s="14" t="s">
        <v>357</v>
      </c>
      <c r="B156" s="6" t="s">
        <v>358</v>
      </c>
      <c r="C156" s="6" t="s">
        <v>356</v>
      </c>
      <c r="D156" s="6" t="s">
        <v>15</v>
      </c>
      <c r="E156" s="6">
        <v>10</v>
      </c>
      <c r="F156" s="6" t="s">
        <v>46</v>
      </c>
      <c r="G156" s="13">
        <v>5</v>
      </c>
      <c r="H156" s="91">
        <v>550</v>
      </c>
      <c r="I156" s="15">
        <f t="shared" si="11"/>
        <v>577.5</v>
      </c>
      <c r="J156" s="15">
        <f t="shared" si="12"/>
        <v>5775</v>
      </c>
      <c r="K156" s="21" t="s">
        <v>597</v>
      </c>
    </row>
    <row r="157" spans="1:11" ht="38.25">
      <c r="A157" s="14" t="s">
        <v>359</v>
      </c>
      <c r="B157" s="6" t="s">
        <v>360</v>
      </c>
      <c r="C157" s="6" t="s">
        <v>356</v>
      </c>
      <c r="D157" s="6" t="s">
        <v>15</v>
      </c>
      <c r="E157" s="6">
        <v>10</v>
      </c>
      <c r="F157" s="6" t="s">
        <v>46</v>
      </c>
      <c r="G157" s="13">
        <v>5</v>
      </c>
      <c r="H157" s="91">
        <v>550</v>
      </c>
      <c r="I157" s="15">
        <f t="shared" si="11"/>
        <v>577.5</v>
      </c>
      <c r="J157" s="15">
        <f t="shared" si="12"/>
        <v>5775</v>
      </c>
      <c r="K157" s="21" t="s">
        <v>598</v>
      </c>
    </row>
    <row r="158" spans="1:11" ht="25.5">
      <c r="A158" s="13" t="s">
        <v>361</v>
      </c>
      <c r="B158" s="33" t="s">
        <v>362</v>
      </c>
      <c r="C158" s="6" t="s">
        <v>356</v>
      </c>
      <c r="D158" s="6" t="s">
        <v>15</v>
      </c>
      <c r="E158" s="6">
        <v>2</v>
      </c>
      <c r="F158" s="6" t="s">
        <v>46</v>
      </c>
      <c r="G158" s="13">
        <v>5</v>
      </c>
      <c r="H158" s="91">
        <v>2000</v>
      </c>
      <c r="I158" s="15">
        <f t="shared" si="11"/>
        <v>2100</v>
      </c>
      <c r="J158" s="15">
        <f t="shared" si="12"/>
        <v>4200</v>
      </c>
      <c r="K158" s="21" t="s">
        <v>611</v>
      </c>
    </row>
    <row r="159" spans="1:11" ht="25.5">
      <c r="A159" s="13" t="s">
        <v>363</v>
      </c>
      <c r="B159" s="33" t="s">
        <v>364</v>
      </c>
      <c r="C159" s="6" t="s">
        <v>356</v>
      </c>
      <c r="D159" s="6" t="s">
        <v>15</v>
      </c>
      <c r="E159" s="6">
        <v>5</v>
      </c>
      <c r="F159" s="6" t="s">
        <v>46</v>
      </c>
      <c r="G159" s="13">
        <v>5</v>
      </c>
      <c r="H159" s="91">
        <v>600</v>
      </c>
      <c r="I159" s="15">
        <f t="shared" si="11"/>
        <v>630</v>
      </c>
      <c r="J159" s="15">
        <f t="shared" si="12"/>
        <v>3150</v>
      </c>
      <c r="K159" s="21" t="s">
        <v>613</v>
      </c>
    </row>
    <row r="160" spans="1:11">
      <c r="A160" s="13" t="s">
        <v>365</v>
      </c>
      <c r="B160" s="6" t="s">
        <v>366</v>
      </c>
      <c r="C160" s="6" t="s">
        <v>314</v>
      </c>
      <c r="D160" s="6" t="s">
        <v>15</v>
      </c>
      <c r="E160" s="6">
        <v>80</v>
      </c>
      <c r="F160" s="6" t="s">
        <v>367</v>
      </c>
      <c r="G160" s="13">
        <v>5</v>
      </c>
      <c r="H160" s="91">
        <v>215</v>
      </c>
      <c r="I160" s="15">
        <f t="shared" si="11"/>
        <v>225.75</v>
      </c>
      <c r="J160" s="15">
        <f t="shared" si="12"/>
        <v>18060</v>
      </c>
      <c r="K160" s="21" t="s">
        <v>599</v>
      </c>
    </row>
    <row r="161" spans="1:11">
      <c r="A161" s="13" t="s">
        <v>368</v>
      </c>
      <c r="B161" s="6" t="s">
        <v>369</v>
      </c>
      <c r="C161" s="6" t="s">
        <v>314</v>
      </c>
      <c r="D161" s="6" t="s">
        <v>15</v>
      </c>
      <c r="E161" s="6">
        <v>80</v>
      </c>
      <c r="F161" s="6" t="s">
        <v>367</v>
      </c>
      <c r="G161" s="13">
        <v>5</v>
      </c>
      <c r="H161" s="91">
        <v>215</v>
      </c>
      <c r="I161" s="15">
        <f t="shared" si="11"/>
        <v>225.75</v>
      </c>
      <c r="J161" s="15">
        <f t="shared" si="12"/>
        <v>18060</v>
      </c>
      <c r="K161" s="21" t="s">
        <v>600</v>
      </c>
    </row>
    <row r="162" spans="1:11" ht="38.25">
      <c r="A162" s="13" t="s">
        <v>370</v>
      </c>
      <c r="B162" s="6" t="s">
        <v>371</v>
      </c>
      <c r="C162" s="6" t="s">
        <v>372</v>
      </c>
      <c r="D162" s="6" t="s">
        <v>15</v>
      </c>
      <c r="E162" s="6">
        <v>5</v>
      </c>
      <c r="F162" s="6" t="s">
        <v>373</v>
      </c>
      <c r="G162" s="13">
        <v>5</v>
      </c>
      <c r="H162" s="91">
        <v>95</v>
      </c>
      <c r="I162" s="15">
        <f t="shared" si="11"/>
        <v>99.75</v>
      </c>
      <c r="J162" s="15">
        <f t="shared" si="12"/>
        <v>498.75</v>
      </c>
      <c r="K162" s="21" t="s">
        <v>601</v>
      </c>
    </row>
    <row r="163" spans="1:11" ht="25.5">
      <c r="A163" s="13" t="s">
        <v>374</v>
      </c>
      <c r="B163" s="6" t="s">
        <v>375</v>
      </c>
      <c r="C163" s="6" t="s">
        <v>314</v>
      </c>
      <c r="D163" s="6" t="s">
        <v>15</v>
      </c>
      <c r="E163" s="6">
        <v>2</v>
      </c>
      <c r="F163" s="6" t="s">
        <v>674</v>
      </c>
      <c r="G163" s="13">
        <v>5</v>
      </c>
      <c r="H163" s="91">
        <v>220</v>
      </c>
      <c r="I163" s="15">
        <f t="shared" si="11"/>
        <v>231</v>
      </c>
      <c r="J163" s="15">
        <f t="shared" si="12"/>
        <v>462</v>
      </c>
      <c r="K163" s="34" t="s">
        <v>615</v>
      </c>
    </row>
    <row r="164" spans="1:11" ht="25.5">
      <c r="A164" s="13" t="s">
        <v>376</v>
      </c>
      <c r="B164" s="6" t="s">
        <v>377</v>
      </c>
      <c r="C164" s="6" t="s">
        <v>314</v>
      </c>
      <c r="D164" s="6" t="s">
        <v>15</v>
      </c>
      <c r="E164" s="6">
        <v>1</v>
      </c>
      <c r="F164" s="6" t="s">
        <v>378</v>
      </c>
      <c r="G164" s="13">
        <v>5</v>
      </c>
      <c r="H164" s="91">
        <v>500</v>
      </c>
      <c r="I164" s="15">
        <f t="shared" si="11"/>
        <v>525</v>
      </c>
      <c r="J164" s="15">
        <f t="shared" si="12"/>
        <v>525</v>
      </c>
      <c r="K164" s="21" t="s">
        <v>602</v>
      </c>
    </row>
    <row r="165" spans="1:11" ht="25.5">
      <c r="A165" s="13" t="s">
        <v>379</v>
      </c>
      <c r="B165" s="6" t="s">
        <v>380</v>
      </c>
      <c r="C165" s="6" t="s">
        <v>314</v>
      </c>
      <c r="D165" s="6" t="s">
        <v>15</v>
      </c>
      <c r="E165" s="6">
        <v>8</v>
      </c>
      <c r="F165" s="6" t="s">
        <v>381</v>
      </c>
      <c r="G165" s="13">
        <v>5</v>
      </c>
      <c r="H165" s="91">
        <v>173</v>
      </c>
      <c r="I165" s="15">
        <f t="shared" si="11"/>
        <v>181.65</v>
      </c>
      <c r="J165" s="15">
        <f t="shared" si="12"/>
        <v>1453.2</v>
      </c>
      <c r="K165" s="21" t="s">
        <v>603</v>
      </c>
    </row>
    <row r="166" spans="1:11" ht="25.5">
      <c r="A166" s="15">
        <v>58.33</v>
      </c>
      <c r="B166" s="6" t="s">
        <v>382</v>
      </c>
      <c r="C166" s="6" t="s">
        <v>314</v>
      </c>
      <c r="D166" s="6" t="s">
        <v>15</v>
      </c>
      <c r="E166" s="6">
        <v>2</v>
      </c>
      <c r="F166" s="6" t="s">
        <v>383</v>
      </c>
      <c r="G166" s="13">
        <v>5</v>
      </c>
      <c r="H166" s="98">
        <v>570</v>
      </c>
      <c r="I166" s="15">
        <f t="shared" si="11"/>
        <v>598.5</v>
      </c>
      <c r="J166" s="15">
        <f t="shared" si="12"/>
        <v>1197</v>
      </c>
      <c r="K166" s="21" t="s">
        <v>604</v>
      </c>
    </row>
    <row r="167" spans="1:11" ht="38.25">
      <c r="A167" s="15" t="s">
        <v>384</v>
      </c>
      <c r="B167" s="33" t="s">
        <v>385</v>
      </c>
      <c r="C167" s="6" t="s">
        <v>314</v>
      </c>
      <c r="D167" s="6" t="s">
        <v>15</v>
      </c>
      <c r="E167" s="6">
        <v>2</v>
      </c>
      <c r="F167" s="6" t="s">
        <v>383</v>
      </c>
      <c r="G167" s="13">
        <v>5</v>
      </c>
      <c r="H167" s="91">
        <v>400</v>
      </c>
      <c r="I167" s="15">
        <f t="shared" si="11"/>
        <v>420</v>
      </c>
      <c r="J167" s="15">
        <f t="shared" si="12"/>
        <v>840</v>
      </c>
      <c r="K167" s="21" t="s">
        <v>616</v>
      </c>
    </row>
    <row r="168" spans="1:11" ht="25.5">
      <c r="A168" s="83" t="s">
        <v>386</v>
      </c>
      <c r="B168" s="22" t="s">
        <v>387</v>
      </c>
      <c r="C168" s="6" t="s">
        <v>314</v>
      </c>
      <c r="D168" s="6" t="s">
        <v>15</v>
      </c>
      <c r="E168" s="22">
        <v>1</v>
      </c>
      <c r="F168" s="22" t="s">
        <v>388</v>
      </c>
      <c r="G168" s="13">
        <v>5</v>
      </c>
      <c r="H168" s="91">
        <v>255</v>
      </c>
      <c r="I168" s="15">
        <f t="shared" si="11"/>
        <v>267.75</v>
      </c>
      <c r="J168" s="15">
        <f t="shared" si="12"/>
        <v>267.75</v>
      </c>
      <c r="K168" s="21" t="s">
        <v>605</v>
      </c>
    </row>
    <row r="169" spans="1:11" ht="29.25" customHeight="1">
      <c r="A169" s="91" t="s">
        <v>389</v>
      </c>
      <c r="B169" s="94" t="s">
        <v>680</v>
      </c>
      <c r="C169" s="33" t="s">
        <v>314</v>
      </c>
      <c r="D169" s="33" t="s">
        <v>15</v>
      </c>
      <c r="E169" s="33">
        <v>1</v>
      </c>
      <c r="F169" s="33" t="s">
        <v>679</v>
      </c>
      <c r="G169" s="13">
        <v>5</v>
      </c>
      <c r="H169" s="91">
        <v>500</v>
      </c>
      <c r="I169" s="15">
        <f t="shared" si="11"/>
        <v>525</v>
      </c>
      <c r="J169" s="91">
        <f t="shared" si="12"/>
        <v>525</v>
      </c>
      <c r="K169" s="21" t="s">
        <v>681</v>
      </c>
    </row>
    <row r="170" spans="1:11" ht="25.5">
      <c r="A170" s="84" t="s">
        <v>390</v>
      </c>
      <c r="B170" s="23" t="s">
        <v>391</v>
      </c>
      <c r="C170" s="23" t="s">
        <v>314</v>
      </c>
      <c r="D170" s="23" t="s">
        <v>15</v>
      </c>
      <c r="E170" s="23">
        <v>1</v>
      </c>
      <c r="F170" s="23" t="s">
        <v>392</v>
      </c>
      <c r="G170" s="92">
        <v>5</v>
      </c>
      <c r="H170" s="102">
        <v>500</v>
      </c>
      <c r="I170" s="84">
        <f t="shared" si="11"/>
        <v>525</v>
      </c>
      <c r="J170" s="84">
        <f>I170*E170</f>
        <v>525</v>
      </c>
      <c r="K170" s="93" t="s">
        <v>606</v>
      </c>
    </row>
    <row r="171" spans="1:11" ht="25.5">
      <c r="A171" s="15" t="s">
        <v>393</v>
      </c>
      <c r="B171" s="6" t="s">
        <v>394</v>
      </c>
      <c r="C171" s="6" t="s">
        <v>372</v>
      </c>
      <c r="D171" s="6" t="s">
        <v>15</v>
      </c>
      <c r="E171" s="6">
        <v>1</v>
      </c>
      <c r="F171" s="6" t="s">
        <v>388</v>
      </c>
      <c r="G171" s="13">
        <v>5</v>
      </c>
      <c r="H171" s="91">
        <v>300</v>
      </c>
      <c r="I171" s="15">
        <f t="shared" si="11"/>
        <v>315</v>
      </c>
      <c r="J171" s="15">
        <f t="shared" ref="J171:J210" si="13">I171*E171</f>
        <v>315</v>
      </c>
      <c r="K171" s="21" t="s">
        <v>607</v>
      </c>
    </row>
    <row r="172" spans="1:11" ht="25.5">
      <c r="A172" s="15" t="s">
        <v>395</v>
      </c>
      <c r="B172" s="6" t="s">
        <v>396</v>
      </c>
      <c r="C172" s="6" t="s">
        <v>356</v>
      </c>
      <c r="D172" s="6" t="s">
        <v>15</v>
      </c>
      <c r="E172" s="6">
        <v>1</v>
      </c>
      <c r="F172" s="6" t="s">
        <v>397</v>
      </c>
      <c r="G172" s="13">
        <v>5</v>
      </c>
      <c r="H172" s="91">
        <v>650</v>
      </c>
      <c r="I172" s="15">
        <f t="shared" si="11"/>
        <v>682.5</v>
      </c>
      <c r="J172" s="15">
        <f t="shared" si="13"/>
        <v>682.5</v>
      </c>
      <c r="K172" s="21" t="s">
        <v>595</v>
      </c>
    </row>
    <row r="173" spans="1:11" ht="25.5">
      <c r="A173" s="15" t="s">
        <v>398</v>
      </c>
      <c r="B173" s="6" t="s">
        <v>399</v>
      </c>
      <c r="C173" s="6" t="s">
        <v>356</v>
      </c>
      <c r="D173" s="6" t="s">
        <v>15</v>
      </c>
      <c r="E173" s="6">
        <v>1</v>
      </c>
      <c r="F173" s="6" t="s">
        <v>400</v>
      </c>
      <c r="G173" s="13">
        <v>5</v>
      </c>
      <c r="H173" s="91">
        <v>650</v>
      </c>
      <c r="I173" s="15">
        <f t="shared" si="11"/>
        <v>682.5</v>
      </c>
      <c r="J173" s="15">
        <f t="shared" si="13"/>
        <v>682.5</v>
      </c>
      <c r="K173" s="21" t="s">
        <v>596</v>
      </c>
    </row>
    <row r="174" spans="1:11" ht="38.25">
      <c r="A174" s="15" t="s">
        <v>401</v>
      </c>
      <c r="B174" s="6" t="s">
        <v>402</v>
      </c>
      <c r="C174" s="6" t="s">
        <v>356</v>
      </c>
      <c r="D174" s="6" t="s">
        <v>15</v>
      </c>
      <c r="E174" s="6">
        <v>1</v>
      </c>
      <c r="F174" s="6" t="s">
        <v>403</v>
      </c>
      <c r="G174" s="13">
        <v>5</v>
      </c>
      <c r="H174" s="91">
        <v>1740</v>
      </c>
      <c r="I174" s="15">
        <f t="shared" si="11"/>
        <v>1827</v>
      </c>
      <c r="J174" s="15">
        <f t="shared" si="13"/>
        <v>1827</v>
      </c>
      <c r="K174" s="21" t="s">
        <v>614</v>
      </c>
    </row>
    <row r="175" spans="1:11" ht="38.25">
      <c r="A175" s="15" t="s">
        <v>404</v>
      </c>
      <c r="B175" s="33" t="s">
        <v>405</v>
      </c>
      <c r="C175" s="6" t="s">
        <v>356</v>
      </c>
      <c r="D175" s="6" t="s">
        <v>15</v>
      </c>
      <c r="E175" s="6">
        <v>1</v>
      </c>
      <c r="F175" s="6" t="s">
        <v>610</v>
      </c>
      <c r="G175" s="13">
        <v>5</v>
      </c>
      <c r="H175" s="91">
        <v>250</v>
      </c>
      <c r="I175" s="15">
        <f t="shared" si="11"/>
        <v>262.5</v>
      </c>
      <c r="J175" s="15">
        <f t="shared" si="13"/>
        <v>262.5</v>
      </c>
      <c r="K175" s="21" t="s">
        <v>609</v>
      </c>
    </row>
    <row r="176" spans="1:11" ht="25.5">
      <c r="A176" s="15" t="s">
        <v>406</v>
      </c>
      <c r="B176" s="33" t="s">
        <v>407</v>
      </c>
      <c r="C176" s="6" t="s">
        <v>356</v>
      </c>
      <c r="D176" s="6" t="s">
        <v>15</v>
      </c>
      <c r="E176" s="6">
        <v>1</v>
      </c>
      <c r="F176" s="6" t="s">
        <v>373</v>
      </c>
      <c r="G176" s="13">
        <v>5</v>
      </c>
      <c r="H176" s="91">
        <v>180</v>
      </c>
      <c r="I176" s="15">
        <f t="shared" si="11"/>
        <v>189</v>
      </c>
      <c r="J176" s="15">
        <f t="shared" si="13"/>
        <v>189</v>
      </c>
      <c r="K176" s="21" t="s">
        <v>672</v>
      </c>
    </row>
    <row r="177" spans="1:11">
      <c r="A177" s="15" t="s">
        <v>408</v>
      </c>
      <c r="B177" s="6" t="s">
        <v>409</v>
      </c>
      <c r="C177" s="6" t="s">
        <v>314</v>
      </c>
      <c r="D177" s="6" t="s">
        <v>15</v>
      </c>
      <c r="E177" s="6">
        <v>2</v>
      </c>
      <c r="F177" s="6" t="s">
        <v>140</v>
      </c>
      <c r="G177" s="13">
        <v>5</v>
      </c>
      <c r="H177" s="91">
        <v>186</v>
      </c>
      <c r="I177" s="15">
        <f t="shared" si="11"/>
        <v>195.3</v>
      </c>
      <c r="J177" s="15">
        <f t="shared" si="13"/>
        <v>390.6</v>
      </c>
      <c r="K177" s="21" t="s">
        <v>617</v>
      </c>
    </row>
    <row r="178" spans="1:11">
      <c r="A178" s="15" t="s">
        <v>410</v>
      </c>
      <c r="B178" s="6" t="s">
        <v>411</v>
      </c>
      <c r="C178" s="6" t="s">
        <v>314</v>
      </c>
      <c r="D178" s="6" t="s">
        <v>15</v>
      </c>
      <c r="E178" s="6">
        <v>2</v>
      </c>
      <c r="F178" s="6" t="s">
        <v>140</v>
      </c>
      <c r="G178" s="13">
        <v>5</v>
      </c>
      <c r="H178" s="98">
        <v>160</v>
      </c>
      <c r="I178" s="15">
        <f t="shared" si="11"/>
        <v>168</v>
      </c>
      <c r="J178" s="15">
        <f t="shared" si="13"/>
        <v>336</v>
      </c>
      <c r="K178" s="21" t="s">
        <v>618</v>
      </c>
    </row>
    <row r="179" spans="1:11">
      <c r="A179" s="15" t="s">
        <v>412</v>
      </c>
      <c r="B179" s="6" t="s">
        <v>413</v>
      </c>
      <c r="C179" s="6" t="s">
        <v>314</v>
      </c>
      <c r="D179" s="6" t="s">
        <v>15</v>
      </c>
      <c r="E179" s="6">
        <v>2</v>
      </c>
      <c r="F179" s="6" t="s">
        <v>140</v>
      </c>
      <c r="G179" s="13">
        <v>5</v>
      </c>
      <c r="H179" s="91">
        <v>180</v>
      </c>
      <c r="I179" s="15">
        <f t="shared" si="11"/>
        <v>189</v>
      </c>
      <c r="J179" s="15">
        <f t="shared" si="13"/>
        <v>378</v>
      </c>
      <c r="K179" s="21" t="s">
        <v>619</v>
      </c>
    </row>
    <row r="180" spans="1:11">
      <c r="A180" s="15" t="s">
        <v>414</v>
      </c>
      <c r="B180" s="6" t="s">
        <v>415</v>
      </c>
      <c r="C180" s="6" t="s">
        <v>314</v>
      </c>
      <c r="D180" s="6" t="s">
        <v>15</v>
      </c>
      <c r="E180" s="6">
        <v>2</v>
      </c>
      <c r="F180" s="6" t="s">
        <v>140</v>
      </c>
      <c r="G180" s="13">
        <v>5</v>
      </c>
      <c r="H180" s="91">
        <v>186</v>
      </c>
      <c r="I180" s="15">
        <f t="shared" si="11"/>
        <v>195.3</v>
      </c>
      <c r="J180" s="15">
        <f t="shared" si="13"/>
        <v>390.6</v>
      </c>
      <c r="K180" s="21" t="s">
        <v>620</v>
      </c>
    </row>
    <row r="181" spans="1:11" ht="25.5">
      <c r="A181" s="15" t="s">
        <v>416</v>
      </c>
      <c r="B181" s="6" t="s">
        <v>417</v>
      </c>
      <c r="C181" s="6" t="s">
        <v>314</v>
      </c>
      <c r="D181" s="6" t="s">
        <v>15</v>
      </c>
      <c r="E181" s="6">
        <v>2</v>
      </c>
      <c r="F181" s="6" t="s">
        <v>140</v>
      </c>
      <c r="G181" s="13">
        <v>5</v>
      </c>
      <c r="H181" s="91">
        <v>186</v>
      </c>
      <c r="I181" s="15">
        <f t="shared" si="11"/>
        <v>195.3</v>
      </c>
      <c r="J181" s="15">
        <f t="shared" si="13"/>
        <v>390.6</v>
      </c>
      <c r="K181" s="21" t="s">
        <v>621</v>
      </c>
    </row>
    <row r="182" spans="1:11">
      <c r="A182" s="15" t="s">
        <v>418</v>
      </c>
      <c r="B182" s="6" t="s">
        <v>419</v>
      </c>
      <c r="C182" s="6" t="s">
        <v>314</v>
      </c>
      <c r="D182" s="6" t="s">
        <v>15</v>
      </c>
      <c r="E182" s="6">
        <v>1</v>
      </c>
      <c r="F182" s="6" t="s">
        <v>140</v>
      </c>
      <c r="G182" s="13">
        <v>5</v>
      </c>
      <c r="H182" s="91">
        <v>186</v>
      </c>
      <c r="I182" s="15">
        <f t="shared" si="11"/>
        <v>195.3</v>
      </c>
      <c r="J182" s="15">
        <f t="shared" si="13"/>
        <v>195.3</v>
      </c>
      <c r="K182" s="21" t="s">
        <v>622</v>
      </c>
    </row>
    <row r="183" spans="1:11">
      <c r="A183" s="15" t="s">
        <v>420</v>
      </c>
      <c r="B183" s="6" t="s">
        <v>421</v>
      </c>
      <c r="C183" s="6" t="s">
        <v>314</v>
      </c>
      <c r="D183" s="6" t="s">
        <v>15</v>
      </c>
      <c r="E183" s="6">
        <v>1</v>
      </c>
      <c r="F183" s="6" t="s">
        <v>140</v>
      </c>
      <c r="G183" s="13">
        <v>5</v>
      </c>
      <c r="H183" s="91">
        <v>186</v>
      </c>
      <c r="I183" s="15">
        <f t="shared" si="11"/>
        <v>195.3</v>
      </c>
      <c r="J183" s="15">
        <f t="shared" si="13"/>
        <v>195.3</v>
      </c>
      <c r="K183" s="21" t="s">
        <v>623</v>
      </c>
    </row>
    <row r="184" spans="1:11" ht="25.5">
      <c r="A184" s="15" t="s">
        <v>422</v>
      </c>
      <c r="B184" s="6" t="s">
        <v>423</v>
      </c>
      <c r="C184" s="6" t="s">
        <v>314</v>
      </c>
      <c r="D184" s="6" t="s">
        <v>15</v>
      </c>
      <c r="E184" s="6">
        <v>1</v>
      </c>
      <c r="F184" s="6" t="s">
        <v>140</v>
      </c>
      <c r="G184" s="13">
        <v>5</v>
      </c>
      <c r="H184" s="91">
        <v>186</v>
      </c>
      <c r="I184" s="15">
        <f t="shared" si="11"/>
        <v>195.3</v>
      </c>
      <c r="J184" s="15">
        <f t="shared" si="13"/>
        <v>195.3</v>
      </c>
      <c r="K184" s="21" t="s">
        <v>624</v>
      </c>
    </row>
    <row r="185" spans="1:11">
      <c r="A185" s="13" t="s">
        <v>424</v>
      </c>
      <c r="B185" s="6" t="s">
        <v>425</v>
      </c>
      <c r="C185" s="6" t="s">
        <v>314</v>
      </c>
      <c r="D185" s="6" t="s">
        <v>15</v>
      </c>
      <c r="E185" s="6">
        <v>2</v>
      </c>
      <c r="F185" s="6" t="s">
        <v>140</v>
      </c>
      <c r="G185" s="13">
        <v>5</v>
      </c>
      <c r="H185" s="91">
        <v>188</v>
      </c>
      <c r="I185" s="15">
        <f t="shared" si="11"/>
        <v>197.4</v>
      </c>
      <c r="J185" s="15">
        <f t="shared" si="13"/>
        <v>394.8</v>
      </c>
      <c r="K185" s="21" t="s">
        <v>625</v>
      </c>
    </row>
    <row r="186" spans="1:11" ht="25.5">
      <c r="A186" s="13" t="s">
        <v>426</v>
      </c>
      <c r="B186" s="6" t="s">
        <v>427</v>
      </c>
      <c r="C186" s="6" t="s">
        <v>314</v>
      </c>
      <c r="D186" s="6" t="s">
        <v>15</v>
      </c>
      <c r="E186" s="6">
        <v>2</v>
      </c>
      <c r="F186" s="6" t="s">
        <v>140</v>
      </c>
      <c r="G186" s="13">
        <v>5</v>
      </c>
      <c r="H186" s="91">
        <v>275</v>
      </c>
      <c r="I186" s="15">
        <f t="shared" si="11"/>
        <v>288.75</v>
      </c>
      <c r="J186" s="15">
        <f t="shared" si="13"/>
        <v>577.5</v>
      </c>
      <c r="K186" s="21" t="s">
        <v>626</v>
      </c>
    </row>
    <row r="187" spans="1:11" ht="25.5">
      <c r="A187" s="13" t="s">
        <v>428</v>
      </c>
      <c r="B187" s="6" t="s">
        <v>429</v>
      </c>
      <c r="C187" s="6" t="s">
        <v>314</v>
      </c>
      <c r="D187" s="6" t="s">
        <v>15</v>
      </c>
      <c r="E187" s="6">
        <v>2</v>
      </c>
      <c r="F187" s="6" t="s">
        <v>140</v>
      </c>
      <c r="G187" s="13">
        <v>5</v>
      </c>
      <c r="H187" s="91">
        <v>150</v>
      </c>
      <c r="I187" s="15">
        <f t="shared" si="11"/>
        <v>157.5</v>
      </c>
      <c r="J187" s="15">
        <f t="shared" si="13"/>
        <v>315</v>
      </c>
      <c r="K187" s="21" t="s">
        <v>641</v>
      </c>
    </row>
    <row r="188" spans="1:11" ht="25.5">
      <c r="A188" s="14" t="s">
        <v>430</v>
      </c>
      <c r="B188" s="6" t="s">
        <v>431</v>
      </c>
      <c r="C188" s="6" t="s">
        <v>314</v>
      </c>
      <c r="D188" s="6" t="s">
        <v>15</v>
      </c>
      <c r="E188" s="6">
        <v>1</v>
      </c>
      <c r="F188" s="6" t="s">
        <v>140</v>
      </c>
      <c r="G188" s="13">
        <v>5</v>
      </c>
      <c r="H188" s="91">
        <v>160</v>
      </c>
      <c r="I188" s="15">
        <f t="shared" si="11"/>
        <v>168</v>
      </c>
      <c r="J188" s="15">
        <f t="shared" si="13"/>
        <v>168</v>
      </c>
      <c r="K188" s="21" t="s">
        <v>642</v>
      </c>
    </row>
    <row r="189" spans="1:11" ht="25.5">
      <c r="A189" s="14" t="s">
        <v>432</v>
      </c>
      <c r="B189" s="6" t="s">
        <v>433</v>
      </c>
      <c r="C189" s="6" t="s">
        <v>314</v>
      </c>
      <c r="D189" s="6" t="s">
        <v>15</v>
      </c>
      <c r="E189" s="6">
        <v>1</v>
      </c>
      <c r="F189" s="6" t="s">
        <v>140</v>
      </c>
      <c r="G189" s="13">
        <v>5</v>
      </c>
      <c r="H189" s="91">
        <v>900</v>
      </c>
      <c r="I189" s="15">
        <f t="shared" si="11"/>
        <v>945</v>
      </c>
      <c r="J189" s="15">
        <f t="shared" si="13"/>
        <v>945</v>
      </c>
      <c r="K189" s="21" t="s">
        <v>643</v>
      </c>
    </row>
    <row r="190" spans="1:11" ht="25.5">
      <c r="A190" s="14" t="s">
        <v>434</v>
      </c>
      <c r="B190" s="6" t="s">
        <v>435</v>
      </c>
      <c r="C190" s="6" t="s">
        <v>314</v>
      </c>
      <c r="D190" s="6" t="s">
        <v>15</v>
      </c>
      <c r="E190" s="6">
        <v>1</v>
      </c>
      <c r="F190" s="6" t="s">
        <v>140</v>
      </c>
      <c r="G190" s="13">
        <v>5</v>
      </c>
      <c r="H190" s="91">
        <v>300</v>
      </c>
      <c r="I190" s="15">
        <f t="shared" si="11"/>
        <v>315</v>
      </c>
      <c r="J190" s="15">
        <f t="shared" si="13"/>
        <v>315</v>
      </c>
      <c r="K190" s="21" t="s">
        <v>590</v>
      </c>
    </row>
    <row r="191" spans="1:11">
      <c r="A191" s="14" t="s">
        <v>436</v>
      </c>
      <c r="B191" s="6" t="s">
        <v>437</v>
      </c>
      <c r="C191" s="6" t="s">
        <v>314</v>
      </c>
      <c r="D191" s="6" t="s">
        <v>15</v>
      </c>
      <c r="E191" s="6">
        <v>1</v>
      </c>
      <c r="F191" s="6" t="s">
        <v>140</v>
      </c>
      <c r="G191" s="13">
        <v>5</v>
      </c>
      <c r="H191" s="91">
        <v>850</v>
      </c>
      <c r="I191" s="15">
        <f t="shared" si="11"/>
        <v>892.5</v>
      </c>
      <c r="J191" s="15">
        <f t="shared" si="13"/>
        <v>892.5</v>
      </c>
      <c r="K191" s="21" t="s">
        <v>669</v>
      </c>
    </row>
    <row r="192" spans="1:11" ht="25.5">
      <c r="A192" s="14" t="s">
        <v>438</v>
      </c>
      <c r="B192" s="6" t="s">
        <v>439</v>
      </c>
      <c r="C192" s="6" t="s">
        <v>314</v>
      </c>
      <c r="D192" s="6" t="s">
        <v>15</v>
      </c>
      <c r="E192" s="6">
        <v>1</v>
      </c>
      <c r="F192" s="6" t="s">
        <v>140</v>
      </c>
      <c r="G192" s="13">
        <v>5</v>
      </c>
      <c r="H192" s="91">
        <v>220</v>
      </c>
      <c r="I192" s="15">
        <f t="shared" si="11"/>
        <v>231</v>
      </c>
      <c r="J192" s="15">
        <f t="shared" si="13"/>
        <v>231</v>
      </c>
      <c r="K192" s="21" t="s">
        <v>670</v>
      </c>
    </row>
    <row r="193" spans="1:11" ht="25.5">
      <c r="A193" s="14" t="s">
        <v>440</v>
      </c>
      <c r="B193" s="6" t="s">
        <v>441</v>
      </c>
      <c r="C193" s="6" t="s">
        <v>314</v>
      </c>
      <c r="D193" s="6" t="s">
        <v>15</v>
      </c>
      <c r="E193" s="6">
        <v>2</v>
      </c>
      <c r="F193" s="6" t="s">
        <v>140</v>
      </c>
      <c r="G193" s="13">
        <v>5</v>
      </c>
      <c r="H193" s="91">
        <v>250</v>
      </c>
      <c r="I193" s="15">
        <f t="shared" si="11"/>
        <v>262.5</v>
      </c>
      <c r="J193" s="15">
        <f t="shared" si="13"/>
        <v>525</v>
      </c>
      <c r="K193" s="21" t="s">
        <v>671</v>
      </c>
    </row>
    <row r="194" spans="1:11" ht="25.5">
      <c r="A194" s="14" t="s">
        <v>442</v>
      </c>
      <c r="B194" s="33" t="s">
        <v>443</v>
      </c>
      <c r="C194" s="6" t="s">
        <v>356</v>
      </c>
      <c r="D194" s="6" t="s">
        <v>15</v>
      </c>
      <c r="E194" s="6">
        <v>1</v>
      </c>
      <c r="F194" s="6" t="s">
        <v>140</v>
      </c>
      <c r="G194" s="95">
        <v>5</v>
      </c>
      <c r="H194" s="91">
        <v>3000</v>
      </c>
      <c r="I194" s="15">
        <f t="shared" si="11"/>
        <v>3150</v>
      </c>
      <c r="J194" s="15">
        <f t="shared" si="13"/>
        <v>3150</v>
      </c>
      <c r="K194" s="21" t="s">
        <v>668</v>
      </c>
    </row>
    <row r="195" spans="1:11">
      <c r="A195" s="14" t="s">
        <v>444</v>
      </c>
      <c r="B195" s="6" t="s">
        <v>445</v>
      </c>
      <c r="C195" s="6" t="s">
        <v>314</v>
      </c>
      <c r="D195" s="6" t="s">
        <v>15</v>
      </c>
      <c r="E195" s="6">
        <v>4</v>
      </c>
      <c r="F195" s="6" t="s">
        <v>446</v>
      </c>
      <c r="G195" s="95">
        <v>5</v>
      </c>
      <c r="H195" s="91">
        <v>255</v>
      </c>
      <c r="I195" s="15">
        <f t="shared" si="11"/>
        <v>267.75</v>
      </c>
      <c r="J195" s="15">
        <f t="shared" si="13"/>
        <v>1071</v>
      </c>
      <c r="K195" s="21">
        <v>11732277</v>
      </c>
    </row>
    <row r="196" spans="1:11" ht="25.5">
      <c r="A196" s="14" t="s">
        <v>447</v>
      </c>
      <c r="B196" s="6" t="s">
        <v>448</v>
      </c>
      <c r="C196" s="6" t="s">
        <v>356</v>
      </c>
      <c r="D196" s="6" t="s">
        <v>15</v>
      </c>
      <c r="E196" s="6">
        <v>2</v>
      </c>
      <c r="F196" s="6" t="s">
        <v>449</v>
      </c>
      <c r="G196" s="95">
        <v>5</v>
      </c>
      <c r="H196" s="91">
        <v>120</v>
      </c>
      <c r="I196" s="15">
        <f t="shared" si="11"/>
        <v>126</v>
      </c>
      <c r="J196" s="15">
        <f t="shared" si="13"/>
        <v>252</v>
      </c>
      <c r="K196" s="21" t="s">
        <v>612</v>
      </c>
    </row>
    <row r="197" spans="1:11" ht="38.25">
      <c r="A197" s="14" t="s">
        <v>450</v>
      </c>
      <c r="B197" s="6" t="s">
        <v>451</v>
      </c>
      <c r="C197" s="6" t="s">
        <v>314</v>
      </c>
      <c r="D197" s="6" t="s">
        <v>15</v>
      </c>
      <c r="E197" s="6">
        <v>1</v>
      </c>
      <c r="F197" s="6" t="s">
        <v>452</v>
      </c>
      <c r="G197" s="95">
        <v>5</v>
      </c>
      <c r="H197" s="91">
        <v>160</v>
      </c>
      <c r="I197" s="15">
        <f t="shared" ref="I197:I198" si="14">H197*1.05</f>
        <v>168</v>
      </c>
      <c r="J197" s="15">
        <f t="shared" si="13"/>
        <v>168</v>
      </c>
      <c r="K197" s="21" t="s">
        <v>636</v>
      </c>
    </row>
    <row r="198" spans="1:11">
      <c r="A198" s="14" t="s">
        <v>453</v>
      </c>
      <c r="B198" s="6" t="s">
        <v>454</v>
      </c>
      <c r="C198" s="6" t="s">
        <v>314</v>
      </c>
      <c r="D198" s="6" t="s">
        <v>15</v>
      </c>
      <c r="E198" s="6">
        <v>30</v>
      </c>
      <c r="F198" s="6" t="s">
        <v>455</v>
      </c>
      <c r="G198" s="95">
        <v>5</v>
      </c>
      <c r="H198" s="91">
        <v>140</v>
      </c>
      <c r="I198" s="15">
        <f t="shared" si="14"/>
        <v>147</v>
      </c>
      <c r="J198" s="15">
        <f t="shared" si="13"/>
        <v>4410</v>
      </c>
      <c r="K198" s="21" t="s">
        <v>637</v>
      </c>
    </row>
    <row r="199" spans="1:11" ht="25.5">
      <c r="A199" s="14" t="s">
        <v>456</v>
      </c>
      <c r="B199" s="6" t="s">
        <v>457</v>
      </c>
      <c r="C199" s="6" t="s">
        <v>314</v>
      </c>
      <c r="D199" s="6" t="s">
        <v>15</v>
      </c>
      <c r="E199" s="6">
        <v>12</v>
      </c>
      <c r="F199" s="6" t="s">
        <v>458</v>
      </c>
      <c r="G199" s="95">
        <v>21</v>
      </c>
      <c r="H199" s="91">
        <v>338</v>
      </c>
      <c r="I199" s="15">
        <f>H199*1.21</f>
        <v>408.97999999999996</v>
      </c>
      <c r="J199" s="15">
        <f t="shared" si="13"/>
        <v>4907.7599999999993</v>
      </c>
      <c r="K199" s="21" t="s">
        <v>638</v>
      </c>
    </row>
    <row r="200" spans="1:11" ht="25.5">
      <c r="A200" s="14" t="s">
        <v>459</v>
      </c>
      <c r="B200" s="6" t="s">
        <v>460</v>
      </c>
      <c r="C200" s="6" t="s">
        <v>314</v>
      </c>
      <c r="D200" s="6" t="s">
        <v>15</v>
      </c>
      <c r="E200" s="6">
        <v>24</v>
      </c>
      <c r="F200" s="6" t="s">
        <v>461</v>
      </c>
      <c r="G200" s="95">
        <v>21</v>
      </c>
      <c r="H200" s="91">
        <v>500</v>
      </c>
      <c r="I200" s="15">
        <f t="shared" ref="I200:I201" si="15">H200*1.21</f>
        <v>605</v>
      </c>
      <c r="J200" s="15">
        <f t="shared" si="13"/>
        <v>14520</v>
      </c>
      <c r="K200" s="21" t="s">
        <v>639</v>
      </c>
    </row>
    <row r="201" spans="1:11">
      <c r="A201" s="14" t="s">
        <v>462</v>
      </c>
      <c r="B201" s="6" t="s">
        <v>463</v>
      </c>
      <c r="C201" s="6" t="s">
        <v>314</v>
      </c>
      <c r="D201" s="6" t="s">
        <v>15</v>
      </c>
      <c r="E201" s="6">
        <v>1</v>
      </c>
      <c r="F201" s="9" t="s">
        <v>464</v>
      </c>
      <c r="G201" s="95">
        <v>21</v>
      </c>
      <c r="H201" s="91">
        <v>110</v>
      </c>
      <c r="I201" s="15">
        <f t="shared" si="15"/>
        <v>133.1</v>
      </c>
      <c r="J201" s="15">
        <f t="shared" si="13"/>
        <v>133.1</v>
      </c>
      <c r="K201" s="21" t="s">
        <v>640</v>
      </c>
    </row>
    <row r="202" spans="1:11">
      <c r="A202" s="14" t="s">
        <v>465</v>
      </c>
      <c r="B202" s="6" t="s">
        <v>466</v>
      </c>
      <c r="C202" s="6" t="s">
        <v>467</v>
      </c>
      <c r="D202" s="6" t="s">
        <v>15</v>
      </c>
      <c r="E202" s="6">
        <v>2</v>
      </c>
      <c r="F202" s="6" t="s">
        <v>46</v>
      </c>
      <c r="G202" s="95">
        <v>5</v>
      </c>
      <c r="H202" s="91">
        <v>1600</v>
      </c>
      <c r="I202" s="15">
        <f>H202*1.05</f>
        <v>1680</v>
      </c>
      <c r="J202" s="15">
        <f t="shared" si="13"/>
        <v>3360</v>
      </c>
      <c r="K202" s="21" t="s">
        <v>631</v>
      </c>
    </row>
    <row r="203" spans="1:11" ht="25.5">
      <c r="A203" s="13" t="s">
        <v>468</v>
      </c>
      <c r="B203" s="6" t="s">
        <v>469</v>
      </c>
      <c r="C203" s="6" t="s">
        <v>467</v>
      </c>
      <c r="D203" s="6" t="s">
        <v>15</v>
      </c>
      <c r="E203" s="6">
        <v>1</v>
      </c>
      <c r="F203" s="6" t="s">
        <v>470</v>
      </c>
      <c r="G203" s="95">
        <v>5</v>
      </c>
      <c r="H203" s="91">
        <v>350</v>
      </c>
      <c r="I203" s="15">
        <f t="shared" ref="I203:I210" si="16">H203*1.05</f>
        <v>367.5</v>
      </c>
      <c r="J203" s="15">
        <f t="shared" si="13"/>
        <v>367.5</v>
      </c>
      <c r="K203" s="21" t="s">
        <v>632</v>
      </c>
    </row>
    <row r="204" spans="1:11">
      <c r="A204" s="13" t="s">
        <v>471</v>
      </c>
      <c r="B204" s="6" t="s">
        <v>472</v>
      </c>
      <c r="C204" s="6" t="s">
        <v>467</v>
      </c>
      <c r="D204" s="6" t="s">
        <v>15</v>
      </c>
      <c r="E204" s="6">
        <v>2</v>
      </c>
      <c r="F204" s="6" t="s">
        <v>46</v>
      </c>
      <c r="G204" s="95">
        <v>5</v>
      </c>
      <c r="H204" s="91">
        <v>1600</v>
      </c>
      <c r="I204" s="15">
        <f t="shared" si="16"/>
        <v>1680</v>
      </c>
      <c r="J204" s="15">
        <f t="shared" si="13"/>
        <v>3360</v>
      </c>
      <c r="K204" s="21" t="s">
        <v>633</v>
      </c>
    </row>
    <row r="205" spans="1:11" ht="25.5">
      <c r="A205" s="13" t="s">
        <v>473</v>
      </c>
      <c r="B205" s="6" t="s">
        <v>474</v>
      </c>
      <c r="C205" s="6" t="s">
        <v>467</v>
      </c>
      <c r="D205" s="6" t="s">
        <v>15</v>
      </c>
      <c r="E205" s="6">
        <v>1</v>
      </c>
      <c r="F205" s="6" t="s">
        <v>470</v>
      </c>
      <c r="G205" s="95">
        <v>5</v>
      </c>
      <c r="H205" s="91">
        <v>850</v>
      </c>
      <c r="I205" s="15">
        <f t="shared" si="16"/>
        <v>892.5</v>
      </c>
      <c r="J205" s="15">
        <f t="shared" si="13"/>
        <v>892.5</v>
      </c>
      <c r="K205" s="21" t="s">
        <v>634</v>
      </c>
    </row>
    <row r="206" spans="1:11" ht="25.5">
      <c r="A206" s="13" t="s">
        <v>475</v>
      </c>
      <c r="B206" s="6" t="s">
        <v>476</v>
      </c>
      <c r="C206" s="6" t="s">
        <v>467</v>
      </c>
      <c r="D206" s="6" t="s">
        <v>15</v>
      </c>
      <c r="E206" s="6">
        <v>1</v>
      </c>
      <c r="F206" s="6" t="s">
        <v>477</v>
      </c>
      <c r="G206" s="95">
        <v>5</v>
      </c>
      <c r="H206" s="91">
        <v>900</v>
      </c>
      <c r="I206" s="15">
        <f t="shared" si="16"/>
        <v>945</v>
      </c>
      <c r="J206" s="15">
        <f t="shared" si="13"/>
        <v>945</v>
      </c>
      <c r="K206" s="21" t="s">
        <v>635</v>
      </c>
    </row>
    <row r="207" spans="1:11">
      <c r="A207" s="13" t="s">
        <v>478</v>
      </c>
      <c r="B207" s="6" t="s">
        <v>479</v>
      </c>
      <c r="C207" s="6" t="s">
        <v>467</v>
      </c>
      <c r="D207" s="6" t="s">
        <v>15</v>
      </c>
      <c r="E207" s="6">
        <v>2</v>
      </c>
      <c r="F207" s="6" t="s">
        <v>46</v>
      </c>
      <c r="G207" s="95">
        <v>5</v>
      </c>
      <c r="H207" s="91">
        <v>600</v>
      </c>
      <c r="I207" s="15">
        <f t="shared" si="16"/>
        <v>630</v>
      </c>
      <c r="J207" s="15">
        <f t="shared" si="13"/>
        <v>1260</v>
      </c>
      <c r="K207" s="21" t="s">
        <v>630</v>
      </c>
    </row>
    <row r="208" spans="1:11" ht="25.5">
      <c r="A208" s="13" t="s">
        <v>480</v>
      </c>
      <c r="B208" s="6" t="s">
        <v>481</v>
      </c>
      <c r="C208" s="6" t="s">
        <v>467</v>
      </c>
      <c r="D208" s="6" t="s">
        <v>15</v>
      </c>
      <c r="E208" s="6">
        <v>2</v>
      </c>
      <c r="F208" s="6" t="s">
        <v>46</v>
      </c>
      <c r="G208" s="95">
        <v>5</v>
      </c>
      <c r="H208" s="91">
        <v>150</v>
      </c>
      <c r="I208" s="15">
        <f t="shared" si="16"/>
        <v>157.5</v>
      </c>
      <c r="J208" s="15">
        <f t="shared" si="13"/>
        <v>315</v>
      </c>
      <c r="K208" s="21" t="s">
        <v>629</v>
      </c>
    </row>
    <row r="209" spans="1:14">
      <c r="A209" s="13" t="s">
        <v>482</v>
      </c>
      <c r="B209" s="6" t="s">
        <v>483</v>
      </c>
      <c r="C209" s="6" t="s">
        <v>467</v>
      </c>
      <c r="D209" s="6" t="s">
        <v>15</v>
      </c>
      <c r="E209" s="6">
        <v>2</v>
      </c>
      <c r="F209" s="6" t="s">
        <v>46</v>
      </c>
      <c r="G209" s="95">
        <v>5</v>
      </c>
      <c r="H209" s="91">
        <v>550</v>
      </c>
      <c r="I209" s="15">
        <f t="shared" si="16"/>
        <v>577.5</v>
      </c>
      <c r="J209" s="15">
        <f t="shared" si="13"/>
        <v>1155</v>
      </c>
      <c r="K209" s="21" t="s">
        <v>628</v>
      </c>
    </row>
    <row r="210" spans="1:14" ht="25.5">
      <c r="A210" s="13" t="s">
        <v>484</v>
      </c>
      <c r="B210" s="33" t="s">
        <v>485</v>
      </c>
      <c r="C210" s="6" t="s">
        <v>467</v>
      </c>
      <c r="D210" s="6" t="s">
        <v>15</v>
      </c>
      <c r="E210" s="6">
        <v>1</v>
      </c>
      <c r="F210" s="6" t="s">
        <v>470</v>
      </c>
      <c r="G210" s="95">
        <v>5</v>
      </c>
      <c r="H210" s="91">
        <v>130</v>
      </c>
      <c r="I210" s="15">
        <f t="shared" si="16"/>
        <v>136.5</v>
      </c>
      <c r="J210" s="15">
        <f t="shared" si="13"/>
        <v>136.5</v>
      </c>
      <c r="K210" s="21" t="s">
        <v>627</v>
      </c>
    </row>
    <row r="211" spans="1:14">
      <c r="A211" s="108" t="s">
        <v>486</v>
      </c>
      <c r="B211" s="109"/>
      <c r="C211" s="109"/>
      <c r="D211" s="109"/>
      <c r="E211" s="109"/>
      <c r="F211" s="109"/>
      <c r="G211" s="109"/>
      <c r="H211" s="109"/>
      <c r="I211" s="110"/>
      <c r="J211" s="88">
        <f>SUM(J133:J210)</f>
        <v>417122.35999999987</v>
      </c>
      <c r="K211" s="5"/>
    </row>
    <row r="212" spans="1:14">
      <c r="A212" s="16"/>
      <c r="B212" s="16"/>
      <c r="C212" s="16"/>
      <c r="D212" s="16"/>
      <c r="E212" s="16"/>
      <c r="F212" s="16"/>
      <c r="G212" s="16"/>
      <c r="H212" s="103"/>
      <c r="I212" s="16"/>
      <c r="J212" s="16"/>
      <c r="K212" s="16"/>
    </row>
    <row r="214" spans="1:14">
      <c r="A214" s="72"/>
      <c r="B214" s="73"/>
      <c r="C214" s="74"/>
      <c r="D214" s="73"/>
      <c r="E214" s="74"/>
      <c r="F214" s="74"/>
      <c r="G214" s="74"/>
      <c r="H214" s="104"/>
      <c r="I214" s="73"/>
      <c r="J214" s="73"/>
      <c r="K214" s="73"/>
      <c r="L214" s="73"/>
      <c r="M214" s="74"/>
      <c r="N214" s="74"/>
    </row>
    <row r="215" spans="1:14" ht="15.75">
      <c r="A215" s="75"/>
      <c r="B215" s="73"/>
      <c r="C215" s="76"/>
      <c r="D215" s="76"/>
      <c r="E215" s="76"/>
      <c r="F215" s="77"/>
      <c r="G215" s="76"/>
      <c r="H215" s="105"/>
      <c r="I215" s="76"/>
      <c r="J215" s="76"/>
      <c r="K215" s="76"/>
      <c r="L215" s="76"/>
      <c r="M215" s="76"/>
      <c r="N215" s="76"/>
    </row>
    <row r="216" spans="1:14" ht="15.75">
      <c r="A216" s="78"/>
      <c r="B216" s="79"/>
      <c r="C216" s="79"/>
      <c r="D216" s="79"/>
      <c r="E216" s="79"/>
      <c r="F216" s="79"/>
      <c r="G216" s="80"/>
      <c r="H216" s="106"/>
      <c r="I216" s="80"/>
      <c r="J216" s="80"/>
      <c r="K216" s="80"/>
      <c r="L216" s="80"/>
      <c r="M216" s="81"/>
      <c r="N216" s="80"/>
    </row>
  </sheetData>
  <mergeCells count="10">
    <mergeCell ref="A3:K3"/>
    <mergeCell ref="A91:I91"/>
    <mergeCell ref="A99:I99"/>
    <mergeCell ref="A94:K94"/>
    <mergeCell ref="A132:K132"/>
    <mergeCell ref="A211:I211"/>
    <mergeCell ref="A106:I106"/>
    <mergeCell ref="A102:K102"/>
    <mergeCell ref="A109:K109"/>
    <mergeCell ref="A129:I1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F. Hoffmann-La Roche,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Baltusis, Eimantas {DEEB~Vilnius}</dc:creator>
  <cp:lastModifiedBy>VMKL</cp:lastModifiedBy>
  <dcterms:created xsi:type="dcterms:W3CDTF">2014-11-04T14:57:54Z</dcterms:created>
  <dcterms:modified xsi:type="dcterms:W3CDTF">2015-02-18T14:00:58Z</dcterms:modified>
</cp:coreProperties>
</file>