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er\Documents\"/>
    </mc:Choice>
  </mc:AlternateContent>
  <xr:revisionPtr revIDLastSave="0" documentId="8_{71C27447-1101-4497-A5A0-F762CABC9022}"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16" i="1" l="1"/>
  <c r="F607" i="1"/>
  <c r="G615" i="1" s="1"/>
  <c r="G597" i="1"/>
  <c r="F587" i="1"/>
  <c r="G596" i="1" s="1"/>
  <c r="G577" i="1"/>
  <c r="G576" i="1"/>
  <c r="F568" i="1"/>
  <c r="F576" i="1" s="1"/>
  <c r="F577" i="1" s="1"/>
  <c r="F578" i="1" s="1"/>
  <c r="G558" i="1"/>
  <c r="G557" i="1"/>
  <c r="F549" i="1"/>
  <c r="F557" i="1" s="1"/>
  <c r="F558" i="1" s="1"/>
  <c r="F559" i="1" s="1"/>
  <c r="G539" i="1"/>
  <c r="F529" i="1"/>
  <c r="G538" i="1" s="1"/>
  <c r="G519" i="1"/>
  <c r="G518" i="1"/>
  <c r="F518" i="1"/>
  <c r="F519" i="1" s="1"/>
  <c r="F520" i="1" s="1"/>
  <c r="F510" i="1"/>
  <c r="G500" i="1"/>
  <c r="G499" i="1"/>
  <c r="F491" i="1"/>
  <c r="F499" i="1" s="1"/>
  <c r="F500" i="1" s="1"/>
  <c r="F501" i="1" s="1"/>
  <c r="G481" i="1"/>
  <c r="F472" i="1"/>
  <c r="G480" i="1" s="1"/>
  <c r="G462" i="1"/>
  <c r="F453" i="1"/>
  <c r="F461" i="1" s="1"/>
  <c r="F462" i="1" s="1"/>
  <c r="F463" i="1" s="1"/>
  <c r="G443" i="1"/>
  <c r="F434" i="1"/>
  <c r="G442" i="1" s="1"/>
  <c r="G424" i="1"/>
  <c r="G423" i="1"/>
  <c r="F423" i="1"/>
  <c r="F424" i="1" s="1"/>
  <c r="F425" i="1" s="1"/>
  <c r="F415" i="1"/>
  <c r="G405" i="1"/>
  <c r="G404" i="1"/>
  <c r="F395" i="1"/>
  <c r="F404" i="1" s="1"/>
  <c r="F405" i="1" s="1"/>
  <c r="F406" i="1" s="1"/>
  <c r="G385" i="1"/>
  <c r="F375" i="1"/>
  <c r="G384" i="1" s="1"/>
  <c r="G365" i="1"/>
  <c r="G364" i="1"/>
  <c r="F364" i="1"/>
  <c r="F365" i="1" s="1"/>
  <c r="F366" i="1" s="1"/>
  <c r="F356" i="1"/>
  <c r="G346" i="1"/>
  <c r="G345" i="1"/>
  <c r="F336" i="1"/>
  <c r="F345" i="1" s="1"/>
  <c r="F346" i="1" s="1"/>
  <c r="F347" i="1" s="1"/>
  <c r="G326" i="1"/>
  <c r="F316" i="1"/>
  <c r="G325" i="1" s="1"/>
  <c r="G306" i="1"/>
  <c r="G305" i="1"/>
  <c r="F305" i="1"/>
  <c r="F306" i="1" s="1"/>
  <c r="F307" i="1" s="1"/>
  <c r="F296" i="1"/>
  <c r="G286" i="1"/>
  <c r="G285" i="1"/>
  <c r="F276" i="1"/>
  <c r="F285" i="1" s="1"/>
  <c r="F286" i="1" s="1"/>
  <c r="F287" i="1" s="1"/>
  <c r="G266" i="1"/>
  <c r="F256" i="1"/>
  <c r="G265" i="1" s="1"/>
  <c r="G246" i="1"/>
  <c r="G245" i="1"/>
  <c r="F245" i="1"/>
  <c r="F246" i="1" s="1"/>
  <c r="F247" i="1" s="1"/>
  <c r="F236" i="1"/>
  <c r="G226" i="1"/>
  <c r="G225" i="1"/>
  <c r="F216" i="1"/>
  <c r="F225" i="1" s="1"/>
  <c r="F226" i="1" s="1"/>
  <c r="F227" i="1" s="1"/>
  <c r="G206" i="1"/>
  <c r="F196" i="1"/>
  <c r="G205" i="1" s="1"/>
  <c r="G186" i="1"/>
  <c r="G185" i="1"/>
  <c r="F185" i="1"/>
  <c r="F186" i="1" s="1"/>
  <c r="F187" i="1" s="1"/>
  <c r="F176" i="1"/>
  <c r="G166" i="1"/>
  <c r="G165" i="1"/>
  <c r="F156" i="1"/>
  <c r="F165" i="1" s="1"/>
  <c r="F166" i="1" s="1"/>
  <c r="F167" i="1" s="1"/>
  <c r="G146" i="1"/>
  <c r="F136" i="1"/>
  <c r="G145" i="1" s="1"/>
  <c r="G126" i="1"/>
  <c r="G125" i="1"/>
  <c r="F125" i="1"/>
  <c r="F126" i="1" s="1"/>
  <c r="F127" i="1" s="1"/>
  <c r="F116" i="1"/>
  <c r="G106" i="1"/>
  <c r="G105" i="1"/>
  <c r="F96" i="1"/>
  <c r="F105" i="1" s="1"/>
  <c r="F106" i="1" s="1"/>
  <c r="F107" i="1" s="1"/>
  <c r="G86" i="1"/>
  <c r="F76" i="1"/>
  <c r="G85" i="1" s="1"/>
  <c r="G66" i="1"/>
  <c r="G65" i="1"/>
  <c r="F65" i="1"/>
  <c r="F66" i="1" s="1"/>
  <c r="F67" i="1" s="1"/>
  <c r="F57" i="1"/>
  <c r="G47" i="1"/>
  <c r="G46" i="1"/>
  <c r="F37" i="1"/>
  <c r="F46" i="1" s="1"/>
  <c r="F47" i="1" s="1"/>
  <c r="F48" i="1" s="1"/>
  <c r="G21" i="1"/>
  <c r="F85" i="1" l="1"/>
  <c r="F86" i="1" s="1"/>
  <c r="F87" i="1" s="1"/>
  <c r="F145" i="1"/>
  <c r="F146" i="1" s="1"/>
  <c r="F147" i="1" s="1"/>
  <c r="F205" i="1"/>
  <c r="F206" i="1" s="1"/>
  <c r="F207" i="1" s="1"/>
  <c r="F265" i="1"/>
  <c r="F266" i="1" s="1"/>
  <c r="F267" i="1" s="1"/>
  <c r="F325" i="1"/>
  <c r="F326" i="1" s="1"/>
  <c r="F327" i="1" s="1"/>
  <c r="F384" i="1"/>
  <c r="F385" i="1" s="1"/>
  <c r="F386" i="1" s="1"/>
  <c r="F442" i="1"/>
  <c r="F443" i="1" s="1"/>
  <c r="F444" i="1" s="1"/>
  <c r="F480" i="1"/>
  <c r="F481" i="1" s="1"/>
  <c r="F482" i="1" s="1"/>
  <c r="F538" i="1"/>
  <c r="F539" i="1" s="1"/>
  <c r="F540" i="1" s="1"/>
  <c r="F596" i="1"/>
  <c r="F597" i="1" s="1"/>
  <c r="F598" i="1" s="1"/>
  <c r="G461" i="1"/>
  <c r="F615" i="1"/>
  <c r="F616" i="1" s="1"/>
  <c r="F617" i="1" s="1"/>
</calcChain>
</file>

<file path=xl/sharedStrings.xml><?xml version="1.0" encoding="utf-8"?>
<sst xmlns="http://schemas.openxmlformats.org/spreadsheetml/2006/main" count="1189" uniqueCount="508">
  <si>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</si>
  <si>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</si>
  <si>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</si>
  <si>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</si>
  <si>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</si>
  <si>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</si>
  <si>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</si>
  <si>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</si>
  <si>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</si>
  <si>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</si>
  <si>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</si>
  <si>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</si>
  <si>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</si>
  <si>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</si>
  <si>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</si>
  <si>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</si>
  <si>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</si>
  <si>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</si>
  <si>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</si>
  <si>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</si>
  <si>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</si>
  <si>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</si>
  <si>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</si>
  <si>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</si>
  <si>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</si>
  <si>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</si>
  <si>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</si>
  <si>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ACTIN A-SMOOTH MUSCLE, PARUOŠTAS NAUDOTI</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</si>
  <si>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</si>
  <si>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</si>
  <si>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</si>
  <si>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</si>
  <si>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</si>
  <si>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</si>
  <si>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</si>
  <si>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</si>
  <si>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</si>
  <si>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</si>
  <si>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</si>
  <si>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Antikūnas Actin a-Smooth Muscle, paruoštas naudoti</t>
  </si>
  <si>
    <t>1.1.</t>
  </si>
  <si>
    <t>testai</t>
  </si>
  <si>
    <t>1.1.1.</t>
  </si>
  <si>
    <t>Taikymas: IHC-P</t>
  </si>
  <si>
    <t>1.1.2.</t>
  </si>
  <si>
    <t>Reaktyvumas: Hu</t>
  </si>
  <si>
    <t>1.1.3.</t>
  </si>
  <si>
    <t>Kilmė: Pelės</t>
  </si>
  <si>
    <t>1.1.4.</t>
  </si>
  <si>
    <t>Tipas: Monokloninis</t>
  </si>
  <si>
    <t>1.1.5.</t>
  </si>
  <si>
    <t>Klonas: 1A4</t>
  </si>
  <si>
    <t>1.1.6.</t>
  </si>
  <si>
    <t>Skiedimas: paruoštas naudoti.</t>
  </si>
  <si>
    <t>1.1.7.</t>
  </si>
  <si>
    <t>Fasuotė: Ne mažiau nei 50 testų</t>
  </si>
  <si>
    <t>1.1.8.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</si>
  <si>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</si>
  <si>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Suma be PVM</t>
  </si>
  <si>
    <t>Taikomas PVM dydis (%)</t>
  </si>
  <si>
    <t>PVM suma</t>
  </si>
  <si>
    <t>Suma su PVM</t>
  </si>
  <si>
    <t>2. DALIS</t>
  </si>
  <si>
    <t>ANTIKŪNAS ARGINASE-1, PARUOŠTAS NAUDOTI</t>
  </si>
  <si>
    <t>2.</t>
  </si>
  <si>
    <t>Antikūnas Arginase-1, paruoštas naudoti</t>
  </si>
  <si>
    <t>2.1.</t>
  </si>
  <si>
    <t>2.1.1.</t>
  </si>
  <si>
    <t>2.1.2.</t>
  </si>
  <si>
    <t>2.1.3.</t>
  </si>
  <si>
    <t>Kilmė: Triušio</t>
  </si>
  <si>
    <t>2.1.4.</t>
  </si>
  <si>
    <t>2.1.5.</t>
  </si>
  <si>
    <t>Klonas: SP156</t>
  </si>
  <si>
    <t>2.1.6.</t>
  </si>
  <si>
    <t>2.1.7.</t>
  </si>
  <si>
    <t>3. DALIS</t>
  </si>
  <si>
    <t xml:space="preserve">ANTIKŪNAS ANTI-ALK, PARUOŠTAS NAUDOTI </t>
  </si>
  <si>
    <t>3.</t>
  </si>
  <si>
    <t xml:space="preserve">Antikūnas anti-ALK, paruoštas naudoti </t>
  </si>
  <si>
    <t>3.1.</t>
  </si>
  <si>
    <t>3.1.1.</t>
  </si>
  <si>
    <t>3.1.2.</t>
  </si>
  <si>
    <t>3.1.3.</t>
  </si>
  <si>
    <t>3.1.4.</t>
  </si>
  <si>
    <t>3.1.5.</t>
  </si>
  <si>
    <t>Klonas: D5F3</t>
  </si>
  <si>
    <t>3.1.6.</t>
  </si>
  <si>
    <t>3.1.7.</t>
  </si>
  <si>
    <t>3.1.8.</t>
  </si>
  <si>
    <t>4. DALIS</t>
  </si>
  <si>
    <t>ANTIKŪNAS BCL-2, PARUOŠTAS NAUDOTI</t>
  </si>
  <si>
    <t>4.</t>
  </si>
  <si>
    <t>Antikūnas bcl-2, paruoštas naudoti</t>
  </si>
  <si>
    <t>4.1.</t>
  </si>
  <si>
    <t>4.1.1.</t>
  </si>
  <si>
    <t>4.1.2.</t>
  </si>
  <si>
    <t>4.1.3.</t>
  </si>
  <si>
    <t>4.1.4.</t>
  </si>
  <si>
    <t>4.1.5.</t>
  </si>
  <si>
    <t>Klonas: SP66</t>
  </si>
  <si>
    <t>4.1.6.</t>
  </si>
  <si>
    <t>4.1.7.</t>
  </si>
  <si>
    <t>4.1.8.</t>
  </si>
  <si>
    <t>5. DALIS</t>
  </si>
  <si>
    <t>ANTIKŪNAS BCL-6, PARUOŠTAS NAUDOJIMUI</t>
  </si>
  <si>
    <t>5.</t>
  </si>
  <si>
    <t>Antikūnas bcl-6, paruoštas naudojimui</t>
  </si>
  <si>
    <t>5.1.</t>
  </si>
  <si>
    <t>5.1.1.</t>
  </si>
  <si>
    <t>5.1.2.</t>
  </si>
  <si>
    <t>5.1.3.</t>
  </si>
  <si>
    <t>5.1.4.</t>
  </si>
  <si>
    <t>5.1.5.</t>
  </si>
  <si>
    <t>Klonas: GI191IE/A8</t>
  </si>
  <si>
    <t>5.1.6.</t>
  </si>
  <si>
    <t>5.1.7.</t>
  </si>
  <si>
    <t>5.1.8.</t>
  </si>
  <si>
    <t>6. DALIS</t>
  </si>
  <si>
    <t>ANTIKŪNAS CALRETININ, PARUOŠTAS NAUDOTI</t>
  </si>
  <si>
    <t>6.</t>
  </si>
  <si>
    <t>Antikūnas Calretinin, paruoštas naudoti</t>
  </si>
  <si>
    <t>6.1.</t>
  </si>
  <si>
    <t>6.1.1.</t>
  </si>
  <si>
    <t>6.1.2.</t>
  </si>
  <si>
    <t>6.1.3.</t>
  </si>
  <si>
    <t>6.1.4.</t>
  </si>
  <si>
    <t>6.1.5.</t>
  </si>
  <si>
    <t>Klonas: SP65</t>
  </si>
  <si>
    <t>6.1.6.</t>
  </si>
  <si>
    <t>6.1.7.</t>
  </si>
  <si>
    <t>6.1.8.</t>
  </si>
  <si>
    <t>7. DALIS</t>
  </si>
  <si>
    <t>ANTIKŪNAS CD3, PARUOŠTAS NAUDOTI</t>
  </si>
  <si>
    <t>7.</t>
  </si>
  <si>
    <t>Antikūnas CD3, paruoštas naudoti</t>
  </si>
  <si>
    <t>7.1.</t>
  </si>
  <si>
    <t>7.1.1.</t>
  </si>
  <si>
    <t>7.1.2.</t>
  </si>
  <si>
    <t>7.1.3.</t>
  </si>
  <si>
    <t>7.1.4.</t>
  </si>
  <si>
    <t>7.1.5.</t>
  </si>
  <si>
    <t>Klonas: 2GV6</t>
  </si>
  <si>
    <t>7.1.6.</t>
  </si>
  <si>
    <t>7.1.7.</t>
  </si>
  <si>
    <t>7.1.8.</t>
  </si>
  <si>
    <t>8. DALIS</t>
  </si>
  <si>
    <t>ANTIKŪNAS ANTI-CD10, PARUOŠTAS NAUDOTI</t>
  </si>
  <si>
    <t>8.</t>
  </si>
  <si>
    <t>Antikūnas anti-CD10, paruoštas naudoti</t>
  </si>
  <si>
    <t>8.1.</t>
  </si>
  <si>
    <t>8.1.1.</t>
  </si>
  <si>
    <t>8.1.2.</t>
  </si>
  <si>
    <t>8.1.3.</t>
  </si>
  <si>
    <t>8.1.4.</t>
  </si>
  <si>
    <t>8.1.5.</t>
  </si>
  <si>
    <t>Klonas: SP67</t>
  </si>
  <si>
    <t>8.1.6.</t>
  </si>
  <si>
    <t>8.1.7.</t>
  </si>
  <si>
    <t>8.1.8.</t>
  </si>
  <si>
    <t>9. DALIS</t>
  </si>
  <si>
    <t>ANTIKŪNAS CD15, PARUOŠTAS NAUDOTI</t>
  </si>
  <si>
    <t>9.</t>
  </si>
  <si>
    <t>Antikūnas CD15, paruoštas naudoti</t>
  </si>
  <si>
    <t>9.1.</t>
  </si>
  <si>
    <t>9.1.1.</t>
  </si>
  <si>
    <t>9.1.2.</t>
  </si>
  <si>
    <t>9.1.3.</t>
  </si>
  <si>
    <t>9.1.4.</t>
  </si>
  <si>
    <t>9.1.5.</t>
  </si>
  <si>
    <t>Klonas: MMA</t>
  </si>
  <si>
    <t>9.1.6.</t>
  </si>
  <si>
    <t>9.1.7.</t>
  </si>
  <si>
    <t>9.1.8.</t>
  </si>
  <si>
    <t>10. DALIS</t>
  </si>
  <si>
    <t>ANTIKŪNAS CD45, PARUOŠTAS NAUDOTI</t>
  </si>
  <si>
    <t>10.</t>
  </si>
  <si>
    <t>Antikūnas CD45, paruoštas naudoti</t>
  </si>
  <si>
    <t>10.1.</t>
  </si>
  <si>
    <t>10.1.1.</t>
  </si>
  <si>
    <t>10.1.2.</t>
  </si>
  <si>
    <t>10.1.3.</t>
  </si>
  <si>
    <t>10.1.4.</t>
  </si>
  <si>
    <t>10.1.5.</t>
  </si>
  <si>
    <t>Klonas: 2B11+PD7/26</t>
  </si>
  <si>
    <t>10.1.6.</t>
  </si>
  <si>
    <t>10.1.7.</t>
  </si>
  <si>
    <t>10.1.8.</t>
  </si>
  <si>
    <t>11. DALIS</t>
  </si>
  <si>
    <t>ANTIKŪNAS CD68, PARUOŠTAS NAUDOTI</t>
  </si>
  <si>
    <t>11.</t>
  </si>
  <si>
    <t>Antikūnas CD68, paruoštas naudoti</t>
  </si>
  <si>
    <t>11.1.</t>
  </si>
  <si>
    <t>11.1.1.</t>
  </si>
  <si>
    <t>11.1.2.</t>
  </si>
  <si>
    <t>11.1.3.</t>
  </si>
  <si>
    <t>11.1.4.</t>
  </si>
  <si>
    <t>11.1.5.</t>
  </si>
  <si>
    <t>Klonas: KP1</t>
  </si>
  <si>
    <t>11.1.6.</t>
  </si>
  <si>
    <t>11.1.7.</t>
  </si>
  <si>
    <t>11.1.8.</t>
  </si>
  <si>
    <t>12. DALIS</t>
  </si>
  <si>
    <t>ANTIKŪNAS CD117/C-KIT, PARUOŠTAS NAUDOTI</t>
  </si>
  <si>
    <t>12.</t>
  </si>
  <si>
    <t>Antikūnas CD117/c-kit, paruoštas naudoti</t>
  </si>
  <si>
    <t>12.1.</t>
  </si>
  <si>
    <t>12.1.1.</t>
  </si>
  <si>
    <t>12.1.2.</t>
  </si>
  <si>
    <t>12.1.3.</t>
  </si>
  <si>
    <t>Kilmė: Triušis</t>
  </si>
  <si>
    <t>12.1.4.</t>
  </si>
  <si>
    <t>12.1.5.</t>
  </si>
  <si>
    <t>Klonas: YR145</t>
  </si>
  <si>
    <t>12.1.6.</t>
  </si>
  <si>
    <t>12.1.7.</t>
  </si>
  <si>
    <t>12.1.8.</t>
  </si>
  <si>
    <t>13. DALIS</t>
  </si>
  <si>
    <t>ANTIKŪNAS CD138, PARUOŠTAS NAUDOTI</t>
  </si>
  <si>
    <t>13.</t>
  </si>
  <si>
    <t>Antikūnas CD138, paruoštas naudoti</t>
  </si>
  <si>
    <t>13.1.</t>
  </si>
  <si>
    <t>13.1.1.</t>
  </si>
  <si>
    <t>13.1.2.</t>
  </si>
  <si>
    <t>13.1.3.</t>
  </si>
  <si>
    <t>13.1.4.</t>
  </si>
  <si>
    <t>13.1.5.</t>
  </si>
  <si>
    <t>Klonas: B-A38</t>
  </si>
  <si>
    <t>13.1.6.</t>
  </si>
  <si>
    <t>13.1.7.</t>
  </si>
  <si>
    <t>13.1.8.</t>
  </si>
  <si>
    <t>14. DALIS</t>
  </si>
  <si>
    <t>ANTIKŪNAS CYCLIND1 (CYD1), PARUOŠTAS NAUDOTI</t>
  </si>
  <si>
    <t>14.</t>
  </si>
  <si>
    <t>Antikūnas CyclinD1 (CyD1), paruoštas naudoti</t>
  </si>
  <si>
    <t>14.1.</t>
  </si>
  <si>
    <t>14.1.1.</t>
  </si>
  <si>
    <t>Taikymas:IHC-P</t>
  </si>
  <si>
    <t>14.1.2.</t>
  </si>
  <si>
    <t>14.1.3.</t>
  </si>
  <si>
    <t>14.1.4.</t>
  </si>
  <si>
    <t>14.1.5.</t>
  </si>
  <si>
    <t>Klonas: SP4-R</t>
  </si>
  <si>
    <t>14.1.6.</t>
  </si>
  <si>
    <t>Skiedimas: paruoštas naudoti</t>
  </si>
  <si>
    <t>14.1.7.</t>
  </si>
  <si>
    <t>14.1.8.</t>
  </si>
  <si>
    <t>15. DALIS</t>
  </si>
  <si>
    <t>ANTIKŪNAS DESMIN, PARUOŠTAS NAUDOTI</t>
  </si>
  <si>
    <t>15.</t>
  </si>
  <si>
    <t>Antikūnas Desmin, paruoštas naudoti</t>
  </si>
  <si>
    <t>15.1.</t>
  </si>
  <si>
    <t>15.1.1.</t>
  </si>
  <si>
    <t>15.1.2.</t>
  </si>
  <si>
    <t>15.1.3.</t>
  </si>
  <si>
    <t>15.1.4.</t>
  </si>
  <si>
    <t>15.1.5.</t>
  </si>
  <si>
    <t>Klonas: DE-R-11</t>
  </si>
  <si>
    <t>15.1.6.</t>
  </si>
  <si>
    <t>15.1.7.</t>
  </si>
  <si>
    <t>15.1.8.</t>
  </si>
  <si>
    <t>16. DALIS</t>
  </si>
  <si>
    <t xml:space="preserve"> ANTIKŪNAS DOG1, PARUOŠTAS NAUDOTI</t>
  </si>
  <si>
    <t>16.</t>
  </si>
  <si>
    <t xml:space="preserve"> Antikūnas DOG1, paruoštas naudoti</t>
  </si>
  <si>
    <t>16.1.</t>
  </si>
  <si>
    <t>16.1.1.</t>
  </si>
  <si>
    <t>16.1.2.</t>
  </si>
  <si>
    <t>16.1.3.</t>
  </si>
  <si>
    <t>16.1.4.</t>
  </si>
  <si>
    <t>16.1.5.</t>
  </si>
  <si>
    <t>Klonas: SP31</t>
  </si>
  <si>
    <t>16.1.6.</t>
  </si>
  <si>
    <t>16.1.7.</t>
  </si>
  <si>
    <t>16.1.8.</t>
  </si>
  <si>
    <t>17. DALIS</t>
  </si>
  <si>
    <t>ANTIKŪNAS GFAP, PARUOŠTAS NAUDOTI</t>
  </si>
  <si>
    <t>17.</t>
  </si>
  <si>
    <t>Antikūnas GFAP, paruoštas naudoti</t>
  </si>
  <si>
    <t>17.1.</t>
  </si>
  <si>
    <t>17.1.1.</t>
  </si>
  <si>
    <t>17.1.2.</t>
  </si>
  <si>
    <t>17.1.3.</t>
  </si>
  <si>
    <t>17.1.4.</t>
  </si>
  <si>
    <t>17.1.5.</t>
  </si>
  <si>
    <t>Klonas: EP672Y</t>
  </si>
  <si>
    <t>17.1.6.</t>
  </si>
  <si>
    <t>17.1.7.</t>
  </si>
  <si>
    <t>18. DALIS</t>
  </si>
  <si>
    <t>ANTIKŪNAS GATA3, PARUOŠTAS NAUDOTI</t>
  </si>
  <si>
    <t>18.</t>
  </si>
  <si>
    <t>Antikūnas GATA3, paruoštas naudoti</t>
  </si>
  <si>
    <t>18.1.</t>
  </si>
  <si>
    <t>18.1.1.</t>
  </si>
  <si>
    <t>18.1.2.</t>
  </si>
  <si>
    <t>18.1.3.</t>
  </si>
  <si>
    <t>18.1.4.</t>
  </si>
  <si>
    <t>18.1.5.</t>
  </si>
  <si>
    <t>Klonas: L50-823</t>
  </si>
  <si>
    <t>18.1.6.</t>
  </si>
  <si>
    <t>18.1.7.</t>
  </si>
  <si>
    <t>18.1.8.</t>
  </si>
  <si>
    <t>19. DALIS</t>
  </si>
  <si>
    <t>ANTIKŪNAS ANTI-MELANOSOME, PARUOŠTAS NAUDOTI</t>
  </si>
  <si>
    <t>19.</t>
  </si>
  <si>
    <t>Antikūnas anti-Melanosome, paruoštas naudoti</t>
  </si>
  <si>
    <t>19.1.</t>
  </si>
  <si>
    <t>19.1.1.</t>
  </si>
  <si>
    <t>19.1.2.</t>
  </si>
  <si>
    <t>19.1.3.</t>
  </si>
  <si>
    <t>19.1.4.</t>
  </si>
  <si>
    <t>19.1.5.</t>
  </si>
  <si>
    <t>Klonas: HMB45</t>
  </si>
  <si>
    <t>19.1.6.</t>
  </si>
  <si>
    <t>19.1.7.</t>
  </si>
  <si>
    <t>19.1.8.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</si>
  <si>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</si>
  <si>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20. DALIS</t>
  </si>
  <si>
    <t xml:space="preserve">ANTIKŪNAS INHIBINA, PARUOŠTAS NAUDOTI </t>
  </si>
  <si>
    <t>20.</t>
  </si>
  <si>
    <t xml:space="preserve">Antikūnas InhibinA, paruoštas naudoti </t>
  </si>
  <si>
    <t>20.1.</t>
  </si>
  <si>
    <t>20.1.1.</t>
  </si>
  <si>
    <t>20.1.2.</t>
  </si>
  <si>
    <t>20.1.3.</t>
  </si>
  <si>
    <t>20.1.4.</t>
  </si>
  <si>
    <t>20.1.5.</t>
  </si>
  <si>
    <t>Klonas: MRQ-63</t>
  </si>
  <si>
    <t>20.1.6.</t>
  </si>
  <si>
    <t>20.1.7.</t>
  </si>
  <si>
    <t>21. DALIS</t>
  </si>
  <si>
    <t>ANTIKŪNAS MYOD1, PARUOŠTAS NAUDOTI</t>
  </si>
  <si>
    <t>21.</t>
  </si>
  <si>
    <t>Antikūnas MyoD1, paruoštas naudoti</t>
  </si>
  <si>
    <t>21.1.</t>
  </si>
  <si>
    <t>21.1.1.</t>
  </si>
  <si>
    <t>21.1.2.</t>
  </si>
  <si>
    <t>21.1.3.</t>
  </si>
  <si>
    <t>21.1.4.</t>
  </si>
  <si>
    <t>21.1.5.</t>
  </si>
  <si>
    <t>Klonas: EP212</t>
  </si>
  <si>
    <t>21.1.6.</t>
  </si>
  <si>
    <t>21.1.7.</t>
  </si>
  <si>
    <t>22. DALIS</t>
  </si>
  <si>
    <t>ANTIKŪNAS ANTI-MDM2, PARUOŠTAS NAUDOTI</t>
  </si>
  <si>
    <t>22.</t>
  </si>
  <si>
    <t>Antikūnas anti-MDM2, paruoštas naudoti</t>
  </si>
  <si>
    <t>22.1.</t>
  </si>
  <si>
    <t>22.1.1.</t>
  </si>
  <si>
    <t>22.1.2.</t>
  </si>
  <si>
    <t>22.1.3.</t>
  </si>
  <si>
    <t>22.1.4.</t>
  </si>
  <si>
    <t>22.1.5.</t>
  </si>
  <si>
    <t>Klonas: ZR258</t>
  </si>
  <si>
    <t>22.1.6.</t>
  </si>
  <si>
    <t>22.1.7.</t>
  </si>
  <si>
    <t>Fasuotė: Ne mažiau nei 6 ml</t>
  </si>
  <si>
    <t>23. DALIS</t>
  </si>
  <si>
    <t>ANTIKŪNAS OLIG-2, PARUOŠTAS NAUDOTI</t>
  </si>
  <si>
    <t>23.</t>
  </si>
  <si>
    <t>Antikūnas Olig-2, paruoštas naudoti</t>
  </si>
  <si>
    <t>23.1.</t>
  </si>
  <si>
    <t>23.1.1.</t>
  </si>
  <si>
    <t>23.1.2.</t>
  </si>
  <si>
    <t>23.1.3.</t>
  </si>
  <si>
    <t xml:space="preserve">Kilmė: Triušio </t>
  </si>
  <si>
    <t>23.1.4.</t>
  </si>
  <si>
    <t>23.1.5.</t>
  </si>
  <si>
    <t>Klonas: EP112</t>
  </si>
  <si>
    <t>23.1.6.</t>
  </si>
  <si>
    <t>23.1.7.</t>
  </si>
  <si>
    <t>Fasuotė: ne mažiau nei 50 testų</t>
  </si>
  <si>
    <t>24. DALIS</t>
  </si>
  <si>
    <t>ANTIKŪNAS ANTI-PAX8, PARUOŠTAS NAUDOTI</t>
  </si>
  <si>
    <t>24.</t>
  </si>
  <si>
    <t>Antikūnas anti-PAX8, paruoštas naudoti</t>
  </si>
  <si>
    <t>24.1.</t>
  </si>
  <si>
    <t>24.1.1.</t>
  </si>
  <si>
    <t>24.1.2.</t>
  </si>
  <si>
    <t>24.1.3.</t>
  </si>
  <si>
    <t>24.1.4.</t>
  </si>
  <si>
    <t>24.1.5.</t>
  </si>
  <si>
    <t>Klonas: MRQ-50</t>
  </si>
  <si>
    <t>24.1.6.</t>
  </si>
  <si>
    <t>24.1.7.</t>
  </si>
  <si>
    <t>25. DALIS</t>
  </si>
  <si>
    <t>ANTIKŪNAS PSAP, PARUOŠTAS NAUDOTI</t>
  </si>
  <si>
    <t>25.</t>
  </si>
  <si>
    <t>Antikūnas PSAP, paruoštas naudoti</t>
  </si>
  <si>
    <t>25.1.</t>
  </si>
  <si>
    <t>25.1.1.</t>
  </si>
  <si>
    <t>25.1.2.</t>
  </si>
  <si>
    <t>25.1.3.</t>
  </si>
  <si>
    <t>25.1.4.</t>
  </si>
  <si>
    <t>Tipas: monokloninis</t>
  </si>
  <si>
    <t>25.1.5.</t>
  </si>
  <si>
    <t>Klonas: PASE/4LJ</t>
  </si>
  <si>
    <t>25.1.6.</t>
  </si>
  <si>
    <t>25.1.7.</t>
  </si>
  <si>
    <t>26. DALIS</t>
  </si>
  <si>
    <t>ANTIKŪNAS P-53, PARUOŠTAS NAUDOJIMUI</t>
  </si>
  <si>
    <t>26.</t>
  </si>
  <si>
    <t>Antikūnas p-53, paruoštas naudojimui</t>
  </si>
  <si>
    <t>26.1.</t>
  </si>
  <si>
    <t>26.1.1.</t>
  </si>
  <si>
    <t>26.1.2.</t>
  </si>
  <si>
    <t>26.1.3.</t>
  </si>
  <si>
    <t>26.1.4.</t>
  </si>
  <si>
    <t>26.1.5.</t>
  </si>
  <si>
    <t>Klonas: Bp53-11</t>
  </si>
  <si>
    <t>26.1.6.</t>
  </si>
  <si>
    <t>26.1.7.</t>
  </si>
  <si>
    <t>26.1.8.</t>
  </si>
  <si>
    <t>27. DALIS</t>
  </si>
  <si>
    <t>ANTIKŪNAS RCC, PARUOŠTAS NAUDOJIMUI</t>
  </si>
  <si>
    <t>27.</t>
  </si>
  <si>
    <t>Antikūnas RCC, paruoštas naudojimui</t>
  </si>
  <si>
    <t>27.1.</t>
  </si>
  <si>
    <t>27.1.1.</t>
  </si>
  <si>
    <t>27.1.2.</t>
  </si>
  <si>
    <t>27.1.3.</t>
  </si>
  <si>
    <t>27.1.4.</t>
  </si>
  <si>
    <t>27.1.5.</t>
  </si>
  <si>
    <t>Klonas: PN-15</t>
  </si>
  <si>
    <t>27.1.6.</t>
  </si>
  <si>
    <t>27.1.7.</t>
  </si>
  <si>
    <t>28. DALIS</t>
  </si>
  <si>
    <t>ANTIKŪNAS THYROGLOBULIN, PARUOŠTAS NAUDOTI</t>
  </si>
  <si>
    <t>28.</t>
  </si>
  <si>
    <t>Antikūnas Thyroglobulin, paruoštas naudoti</t>
  </si>
  <si>
    <t>28.1.</t>
  </si>
  <si>
    <t>28.1.1.</t>
  </si>
  <si>
    <t>28.1.2.</t>
  </si>
  <si>
    <t>28.1.3.</t>
  </si>
  <si>
    <t>28.1.4.</t>
  </si>
  <si>
    <t>28.1.5.</t>
  </si>
  <si>
    <t>Klonas: 2H11+6E1</t>
  </si>
  <si>
    <t>28.1.6.</t>
  </si>
  <si>
    <t>28.1.7.</t>
  </si>
  <si>
    <t>29. DALIS</t>
  </si>
  <si>
    <t>ANTIKŪNAS VIMENTIN, PARUOŠTAS NAUDOTI</t>
  </si>
  <si>
    <t>29.</t>
  </si>
  <si>
    <t>Antikūnas Vimentin, paruoštas naudoti</t>
  </si>
  <si>
    <t>29.1.</t>
  </si>
  <si>
    <t>29.1.1.</t>
  </si>
  <si>
    <t>29.1.2.</t>
  </si>
  <si>
    <t>29.1.3.</t>
  </si>
  <si>
    <t>29.1.4.</t>
  </si>
  <si>
    <t>29.1.5.</t>
  </si>
  <si>
    <t>Klonas: V9</t>
  </si>
  <si>
    <t>29.1.6.</t>
  </si>
  <si>
    <t>29.1.7.</t>
  </si>
  <si>
    <t>29.1.8.</t>
  </si>
  <si>
    <t>30. DALIS</t>
  </si>
  <si>
    <t>ANTIKŪNAS ANTI-ANDROGEN RECEPTOR, PARUOŠTAS NAUDOTI</t>
  </si>
  <si>
    <t>30.</t>
  </si>
  <si>
    <t>Antikūnas anti-Androgen Receptor, paruoštas naudoti</t>
  </si>
  <si>
    <t>30.1.</t>
  </si>
  <si>
    <t>30.1.1.</t>
  </si>
  <si>
    <t>30.1.2.</t>
  </si>
  <si>
    <t>30.1.3.</t>
  </si>
  <si>
    <t>30.1.4.</t>
  </si>
  <si>
    <t>30.1.5.</t>
  </si>
  <si>
    <t>Klonas: SP107</t>
  </si>
  <si>
    <t>30.1.6.</t>
  </si>
  <si>
    <t>30.1.7.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</si>
  <si>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</si>
  <si>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</si>
  <si>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</si>
  <si>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</si>
  <si>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</si>
  <si>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</si>
  <si>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</si>
  <si>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</si>
  <si>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</si>
  <si>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</si>
  <si>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</si>
  <si>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</si>
  <si>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</si>
  <si>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</si>
  <si>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</si>
  <si>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</si>
  <si>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</si>
  <si>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</si>
  <si>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</si>
  <si>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</si>
  <si>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2189-3 2025-07-02 08:08:07</t>
  </si>
  <si>
    <t>Lietuva</t>
  </si>
  <si>
    <t>Biomika MB</t>
  </si>
  <si>
    <t>Lauko g. 2, Dainava, LT-17226, LIETUVA</t>
  </si>
  <si>
    <t>LT100012501513</t>
  </si>
  <si>
    <t>LT177300010156232897, HABALT22, Swedbank AB</t>
  </si>
  <si>
    <t>Vadovas Adomas Urbanavičius</t>
  </si>
  <si>
    <t>+370 611 74996, biomikalt@gmail.com</t>
  </si>
  <si>
    <t>---</t>
  </si>
  <si>
    <t>5_Pasiulymo_forma_Technine specifikacija.pdf</t>
  </si>
  <si>
    <t>6_Pasiulymo_forma_Technine specifikacija.xlsx</t>
  </si>
  <si>
    <t>7_Pirkimo salygu 7 priedas.docx</t>
  </si>
  <si>
    <t>8_Pirkimo salygu 8 priedas.docx</t>
  </si>
  <si>
    <t>9_technine info.zip</t>
  </si>
  <si>
    <t>netaikoma</t>
  </si>
  <si>
    <t>ne</t>
  </si>
  <si>
    <t>Z2572RP, MDM2, Rabbit monoclonal, ZR258, IVD RTU, 7 ml, Zeta Corp.</t>
  </si>
  <si>
    <t>Fasuotė: 7 ml (&gt;50 tyr.)</t>
  </si>
  <si>
    <t>technine informacija.zip</t>
  </si>
  <si>
    <t>Skiedimas: paruoštas naudoti (RTU)</t>
  </si>
  <si>
    <t>Adomas Urbanavičius</t>
  </si>
  <si>
    <t>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</si>
</sst>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14" fontId="1" fillId="6" borderId="1" xfId="0" applyNumberFormat="1" applyFont="1" applyFill="1" applyBorder="1" applyProtection="1">
      <protection locked="0"/>
    </xf>
    <xf numFmtId="0" fontId="1" fillId="6" borderId="1" xfId="0" quotePrefix="1" applyFont="1" applyFill="1" applyBorder="1" applyProtection="1">
      <protection locked="0"/>
    </xf>
    <xf numFmtId="0" fontId="1" fillId="6" borderId="0" xfId="0" quotePrefix="1" applyFont="1" applyFill="1" applyProtection="1">
      <protection locked="0"/>
    </xf>
    <xf numFmtId="0" fontId="1" fillId="3" borderId="8" xfId="0" quotePrefix="1" applyFont="1" applyFill="1" applyBorder="1" applyAlignment="1" applyProtection="1">
      <alignment horizontal="center" vertical="center"/>
      <protection locked="0"/>
    </xf>
    <xf numFmtId="0" fontId="1" fillId="2" borderId="0" xfId="0" applyFont="1" applyFill="1"/>
    <xf numFmtId="0" fontId="1" fillId="6" borderId="26"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0" fontId="1" fillId="6" borderId="26" xfId="0" quotePrefix="1" applyFont="1" applyFill="1" applyBorder="1" applyAlignment="1" applyProtection="1">
      <alignment horizontal="center" vertical="center" wrapText="1"/>
      <protection locked="0"/>
    </xf>
    <xf numFmtId="0" fontId="1" fillId="6" borderId="16" xfId="0" quotePrefix="1" applyFont="1" applyFill="1" applyBorder="1" applyAlignment="1" applyProtection="1">
      <alignment horizontal="center" vertical="center" wrapText="1"/>
      <protection locked="0"/>
    </xf>
    <xf numFmtId="0" fontId="1" fillId="6" borderId="15"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6" borderId="24"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 xfId="0" quotePrefix="1"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8" xfId="0" quotePrefix="1"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3" borderId="7" xfId="0" quotePrefix="1"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17"/>
  <sheetViews>
    <sheetView topLeftCell="A7" workbookViewId="0">
      <selection activeCell="E453" sqref="E453"/>
    </sheetView>
  </sheetViews>
  <sheetFormatPr defaultColWidth="10.875" defaultRowHeight="15" x14ac:dyDescent="0.25"/>
  <cols>
    <col min="1" max="1" width="9.125" style="1" customWidth="1"/>
    <col min="2" max="2" width="42.125" style="1" customWidth="1"/>
    <col min="3" max="3" width="12.375" style="1" customWidth="1"/>
    <col min="4" max="4" width="13.25" style="1" customWidth="1"/>
    <col min="5" max="5" width="15.375" style="1" customWidth="1"/>
    <col min="6" max="6" width="15.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4">
        <v>45881</v>
      </c>
    </row>
    <row r="9" spans="1:6" x14ac:dyDescent="0.25">
      <c r="A9" s="4" t="s">
        <v>5</v>
      </c>
      <c r="B9" s="13">
        <v>3502384</v>
      </c>
    </row>
    <row r="10" spans="1:6" x14ac:dyDescent="0.25">
      <c r="A10" s="4" t="s">
        <v>6</v>
      </c>
      <c r="B10" s="35" t="s">
        <v>487</v>
      </c>
    </row>
    <row r="12" spans="1:6" ht="15.75" x14ac:dyDescent="0.25">
      <c r="A12" s="49" t="s">
        <v>7</v>
      </c>
      <c r="B12" s="50"/>
      <c r="C12" s="56" t="s">
        <v>488</v>
      </c>
      <c r="D12" s="57"/>
      <c r="E12" s="57"/>
      <c r="F12" s="58"/>
    </row>
    <row r="13" spans="1:6" ht="15.95" customHeight="1" x14ac:dyDescent="0.25">
      <c r="A13" s="55" t="s">
        <v>8</v>
      </c>
      <c r="B13" s="47"/>
      <c r="C13" s="42">
        <v>304910229</v>
      </c>
      <c r="D13" s="40"/>
      <c r="E13" s="40"/>
      <c r="F13" s="41"/>
    </row>
    <row r="14" spans="1:6" ht="15.95" customHeight="1" x14ac:dyDescent="0.25">
      <c r="A14" s="55" t="s">
        <v>9</v>
      </c>
      <c r="B14" s="47"/>
      <c r="C14" s="42" t="s">
        <v>489</v>
      </c>
      <c r="D14" s="40"/>
      <c r="E14" s="40"/>
      <c r="F14" s="41"/>
    </row>
    <row r="15" spans="1:6" ht="15.95" customHeight="1" x14ac:dyDescent="0.25">
      <c r="A15" s="49" t="s">
        <v>10</v>
      </c>
      <c r="B15" s="50"/>
      <c r="C15" s="39" t="s">
        <v>490</v>
      </c>
      <c r="D15" s="40"/>
      <c r="E15" s="40"/>
      <c r="F15" s="41"/>
    </row>
    <row r="16" spans="1:6" ht="63" customHeight="1" x14ac:dyDescent="0.25">
      <c r="A16" s="46" t="s">
        <v>11</v>
      </c>
      <c r="B16" s="47"/>
      <c r="C16" s="42" t="s">
        <v>491</v>
      </c>
      <c r="D16" s="40"/>
      <c r="E16" s="40"/>
      <c r="F16" s="41"/>
    </row>
    <row r="17" spans="1:7" ht="15.95" customHeight="1" x14ac:dyDescent="0.25">
      <c r="A17" s="49" t="s">
        <v>12</v>
      </c>
      <c r="B17" s="50"/>
      <c r="C17" s="39" t="s">
        <v>492</v>
      </c>
      <c r="D17" s="40"/>
      <c r="E17" s="40"/>
      <c r="F17" s="41"/>
    </row>
    <row r="18" spans="1:7" ht="15.95" customHeight="1" x14ac:dyDescent="0.25">
      <c r="A18" s="49" t="s">
        <v>13</v>
      </c>
      <c r="B18" s="50"/>
      <c r="C18" s="43" t="s">
        <v>493</v>
      </c>
      <c r="D18" s="44"/>
      <c r="E18" s="44"/>
      <c r="F18" s="45"/>
    </row>
    <row r="19" spans="1:7" ht="48" customHeight="1" x14ac:dyDescent="0.25">
      <c r="A19" s="49" t="s">
        <v>14</v>
      </c>
      <c r="B19" s="50"/>
      <c r="C19" s="39" t="s">
        <v>492</v>
      </c>
      <c r="D19" s="40"/>
      <c r="E19" s="40"/>
      <c r="F19" s="41"/>
    </row>
    <row r="20" spans="1:7" ht="54.95" customHeight="1" x14ac:dyDescent="0.25">
      <c r="A20" s="49" t="s">
        <v>15</v>
      </c>
      <c r="B20" s="50"/>
      <c r="C20" s="39" t="s">
        <v>492</v>
      </c>
      <c r="D20" s="40"/>
      <c r="E20" s="40"/>
      <c r="F20" s="41"/>
    </row>
    <row r="21" spans="1:7" ht="71.099999999999994" customHeight="1" x14ac:dyDescent="0.25">
      <c r="A21" s="52" t="s">
        <v>16</v>
      </c>
      <c r="B21" s="53"/>
      <c r="C21" s="59" t="s">
        <v>492</v>
      </c>
      <c r="D21" s="40"/>
      <c r="E21" s="40"/>
      <c r="F21" s="41"/>
      <c r="G21" s="14" t="str">
        <f>IF((SUMPRODUCT(--(C21=""))&gt;0), "Privaloma užpildyti, kai taikomi pašalinimo pagrindai", "")</f>
        <v/>
      </c>
    </row>
    <row r="22" spans="1:7" ht="18" customHeight="1" x14ac:dyDescent="0.25">
      <c r="A22" s="5"/>
      <c r="B22" s="5"/>
      <c r="C22" s="6"/>
      <c r="D22" s="6"/>
      <c r="E22" s="6"/>
      <c r="F22" s="6"/>
    </row>
    <row r="23" spans="1:7" x14ac:dyDescent="0.25">
      <c r="A23" s="48"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54" t="s">
        <v>22</v>
      </c>
      <c r="B28" s="38"/>
      <c r="C28" s="38"/>
      <c r="D28" s="38"/>
      <c r="E28" s="38"/>
      <c r="F28" s="38"/>
    </row>
    <row r="29" spans="1:7" x14ac:dyDescent="0.25">
      <c r="A29" s="38" t="s">
        <v>23</v>
      </c>
      <c r="B29" s="38"/>
      <c r="C29" s="38"/>
      <c r="D29" s="38"/>
      <c r="E29" s="38"/>
      <c r="F29" s="38"/>
    </row>
    <row r="30" spans="1:7" ht="34.5" customHeight="1" x14ac:dyDescent="0.25">
      <c r="A30" s="51" t="s">
        <v>24</v>
      </c>
      <c r="B30" s="51"/>
      <c r="C30" s="51"/>
      <c r="D30" s="36" t="s">
        <v>494</v>
      </c>
    </row>
    <row r="31" spans="1:7" x14ac:dyDescent="0.25">
      <c r="A31" s="14" t="s">
        <v>25</v>
      </c>
    </row>
    <row r="32" spans="1:7" x14ac:dyDescent="0.25">
      <c r="A32" s="12" t="s">
        <v>26</v>
      </c>
      <c r="B32" s="12" t="s">
        <v>27</v>
      </c>
    </row>
    <row r="34" spans="1:9" x14ac:dyDescent="0.25">
      <c r="A34" s="12" t="s">
        <v>28</v>
      </c>
    </row>
    <row r="35" spans="1:9" ht="45" x14ac:dyDescent="0.25">
      <c r="A35" s="30" t="s">
        <v>29</v>
      </c>
      <c r="B35" s="30" t="s">
        <v>30</v>
      </c>
      <c r="C35" s="30" t="s">
        <v>31</v>
      </c>
      <c r="D35" s="30" t="s">
        <v>32</v>
      </c>
      <c r="E35" s="30" t="s">
        <v>33</v>
      </c>
      <c r="F35" s="30" t="s">
        <v>34</v>
      </c>
      <c r="G35" s="30" t="s">
        <v>35</v>
      </c>
      <c r="H35" s="30" t="s">
        <v>36</v>
      </c>
      <c r="I35" s="30" t="s">
        <v>37</v>
      </c>
    </row>
    <row r="36" spans="1:9" ht="30" x14ac:dyDescent="0.25">
      <c r="A36" s="26" t="s">
        <v>38</v>
      </c>
      <c r="B36" s="26" t="s">
        <v>39</v>
      </c>
      <c r="C36" s="27"/>
      <c r="D36" s="27"/>
      <c r="E36" s="27"/>
      <c r="F36" s="27"/>
      <c r="G36" s="27"/>
      <c r="H36" s="27"/>
      <c r="I36" s="27"/>
    </row>
    <row r="37" spans="1:9" ht="30" x14ac:dyDescent="0.25">
      <c r="A37" s="27" t="s">
        <v>40</v>
      </c>
      <c r="B37" s="27" t="s">
        <v>39</v>
      </c>
      <c r="C37" s="31">
        <v>150</v>
      </c>
      <c r="D37" s="31" t="s">
        <v>41</v>
      </c>
      <c r="E37" s="28"/>
      <c r="F37" s="27" t="str">
        <f>IF(ISBLANK(E37),"", PRODUCT(C37,E37))</f>
        <v/>
      </c>
      <c r="G37" s="29"/>
      <c r="H37" s="27"/>
      <c r="I37" s="27"/>
    </row>
    <row r="38" spans="1:9" x14ac:dyDescent="0.25">
      <c r="A38" s="27" t="s">
        <v>42</v>
      </c>
      <c r="B38" s="27" t="s">
        <v>43</v>
      </c>
      <c r="C38" s="27"/>
      <c r="D38" s="27"/>
      <c r="E38" s="27"/>
      <c r="F38" s="27"/>
      <c r="G38" s="27"/>
      <c r="H38" s="29"/>
      <c r="I38" s="29"/>
    </row>
    <row r="39" spans="1:9" x14ac:dyDescent="0.25">
      <c r="A39" s="27" t="s">
        <v>44</v>
      </c>
      <c r="B39" s="27" t="s">
        <v>45</v>
      </c>
      <c r="C39" s="27"/>
      <c r="D39" s="27"/>
      <c r="E39" s="27"/>
      <c r="F39" s="27"/>
      <c r="G39" s="27"/>
      <c r="H39" s="29"/>
      <c r="I39" s="29"/>
    </row>
    <row r="40" spans="1:9" x14ac:dyDescent="0.25">
      <c r="A40" s="27" t="s">
        <v>46</v>
      </c>
      <c r="B40" s="27" t="s">
        <v>47</v>
      </c>
      <c r="C40" s="27"/>
      <c r="D40" s="27"/>
      <c r="E40" s="27"/>
      <c r="F40" s="27"/>
      <c r="G40" s="27"/>
      <c r="H40" s="29"/>
      <c r="I40" s="29"/>
    </row>
    <row r="41" spans="1:9" x14ac:dyDescent="0.25">
      <c r="A41" s="27" t="s">
        <v>48</v>
      </c>
      <c r="B41" s="27" t="s">
        <v>49</v>
      </c>
      <c r="C41" s="27"/>
      <c r="D41" s="27"/>
      <c r="E41" s="27"/>
      <c r="F41" s="27"/>
      <c r="G41" s="27"/>
      <c r="H41" s="29"/>
      <c r="I41" s="29"/>
    </row>
    <row r="42" spans="1:9" x14ac:dyDescent="0.25">
      <c r="A42" s="27" t="s">
        <v>50</v>
      </c>
      <c r="B42" s="27" t="s">
        <v>51</v>
      </c>
      <c r="C42" s="27"/>
      <c r="D42" s="27"/>
      <c r="E42" s="27"/>
      <c r="F42" s="27"/>
      <c r="G42" s="27"/>
      <c r="H42" s="29"/>
      <c r="I42" s="29"/>
    </row>
    <row r="43" spans="1:9" x14ac:dyDescent="0.25">
      <c r="A43" s="27" t="s">
        <v>52</v>
      </c>
      <c r="B43" s="27" t="s">
        <v>53</v>
      </c>
      <c r="C43" s="27"/>
      <c r="D43" s="27"/>
      <c r="E43" s="27"/>
      <c r="F43" s="27"/>
      <c r="G43" s="27"/>
      <c r="H43" s="29"/>
      <c r="I43" s="29"/>
    </row>
    <row r="44" spans="1:9" x14ac:dyDescent="0.25">
      <c r="A44" s="27" t="s">
        <v>54</v>
      </c>
      <c r="B44" s="27" t="s">
        <v>55</v>
      </c>
      <c r="C44" s="27"/>
      <c r="D44" s="27"/>
      <c r="E44" s="27"/>
      <c r="F44" s="27"/>
      <c r="G44" s="27"/>
      <c r="H44" s="29"/>
      <c r="I44" s="29"/>
    </row>
    <row r="45" spans="1:9" ht="105" x14ac:dyDescent="0.25">
      <c r="A45" s="27" t="s">
        <v>56</v>
      </c>
      <c r="B45" s="27" t="s">
        <v>57</v>
      </c>
      <c r="C45" s="27"/>
      <c r="D45" s="27"/>
      <c r="E45" s="27"/>
      <c r="F45" s="27"/>
      <c r="G45" s="27"/>
      <c r="H45" s="29"/>
      <c r="I45" s="29"/>
    </row>
    <row r="46" spans="1:9" x14ac:dyDescent="0.25">
      <c r="E46" s="15" t="s">
        <v>58</v>
      </c>
      <c r="F46" s="15" t="str">
        <f>IF((COUNT(C37:C45)&lt;&gt;COUNT(F37:F45)),"", ROUND(SUM(F37:F45),2))</f>
        <v/>
      </c>
      <c r="G46" s="14" t="str">
        <f>IF((COUNT(C37:C45)&lt;&gt;COUNT(F37:F45)),"Neužpildytos visų objektų kainos", "")</f>
        <v>Neužpildytos visų objektų kainos</v>
      </c>
    </row>
    <row r="47" spans="1:9" ht="30" x14ac:dyDescent="0.25">
      <c r="C47" s="22" t="s">
        <v>59</v>
      </c>
      <c r="D47" s="16"/>
      <c r="E47" s="15" t="s">
        <v>60</v>
      </c>
      <c r="F47" s="15" t="str">
        <f>IF(OR(F46="",D47=""),"", ROUND(PRODUCT(D47,F46)/100,2))</f>
        <v/>
      </c>
      <c r="G47" s="14" t="str">
        <f>IF(D47="", "Nurodykite taikomą PVM dydį", "")</f>
        <v>Nurodykite taikomą PVM dydį</v>
      </c>
    </row>
    <row r="48" spans="1:9" x14ac:dyDescent="0.25">
      <c r="E48" s="15" t="s">
        <v>61</v>
      </c>
      <c r="F48" s="15">
        <f>IF(ISBLANK(F47), "", ROUND(SUM(F46:F47),2))</f>
        <v>0</v>
      </c>
    </row>
    <row r="52" spans="1:9" x14ac:dyDescent="0.25">
      <c r="A52" s="12" t="s">
        <v>62</v>
      </c>
      <c r="B52" s="12" t="s">
        <v>63</v>
      </c>
    </row>
    <row r="54" spans="1:9" x14ac:dyDescent="0.25">
      <c r="A54" s="12" t="s">
        <v>28</v>
      </c>
    </row>
    <row r="55" spans="1:9" ht="45" x14ac:dyDescent="0.25">
      <c r="A55" s="30" t="s">
        <v>29</v>
      </c>
      <c r="B55" s="30" t="s">
        <v>30</v>
      </c>
      <c r="C55" s="30" t="s">
        <v>31</v>
      </c>
      <c r="D55" s="30" t="s">
        <v>32</v>
      </c>
      <c r="E55" s="30" t="s">
        <v>33</v>
      </c>
      <c r="F55" s="30" t="s">
        <v>34</v>
      </c>
      <c r="G55" s="30" t="s">
        <v>35</v>
      </c>
      <c r="H55" s="30" t="s">
        <v>36</v>
      </c>
      <c r="I55" s="30" t="s">
        <v>37</v>
      </c>
    </row>
    <row r="56" spans="1:9" x14ac:dyDescent="0.25">
      <c r="A56" s="26" t="s">
        <v>64</v>
      </c>
      <c r="B56" s="26" t="s">
        <v>65</v>
      </c>
      <c r="C56" s="27"/>
      <c r="D56" s="27"/>
      <c r="E56" s="27"/>
      <c r="F56" s="27"/>
      <c r="G56" s="27"/>
      <c r="H56" s="27"/>
      <c r="I56" s="27"/>
    </row>
    <row r="57" spans="1:9" x14ac:dyDescent="0.25">
      <c r="A57" s="27" t="s">
        <v>66</v>
      </c>
      <c r="B57" s="27" t="s">
        <v>65</v>
      </c>
      <c r="C57" s="27">
        <v>150</v>
      </c>
      <c r="D57" s="27" t="s">
        <v>41</v>
      </c>
      <c r="E57" s="28"/>
      <c r="F57" s="27" t="str">
        <f>IF(ISBLANK(E57),"", PRODUCT(C57,E57))</f>
        <v/>
      </c>
      <c r="G57" s="29"/>
      <c r="H57" s="27"/>
      <c r="I57" s="27"/>
    </row>
    <row r="58" spans="1:9" x14ac:dyDescent="0.25">
      <c r="A58" s="27" t="s">
        <v>67</v>
      </c>
      <c r="B58" s="27" t="s">
        <v>43</v>
      </c>
      <c r="C58" s="27"/>
      <c r="D58" s="27"/>
      <c r="E58" s="27"/>
      <c r="F58" s="27"/>
      <c r="G58" s="27"/>
      <c r="H58" s="29"/>
      <c r="I58" s="29"/>
    </row>
    <row r="59" spans="1:9" x14ac:dyDescent="0.25">
      <c r="A59" s="27" t="s">
        <v>68</v>
      </c>
      <c r="B59" s="27" t="s">
        <v>45</v>
      </c>
      <c r="C59" s="27"/>
      <c r="D59" s="27"/>
      <c r="E59" s="27"/>
      <c r="F59" s="27"/>
      <c r="G59" s="27"/>
      <c r="H59" s="29"/>
      <c r="I59" s="29"/>
    </row>
    <row r="60" spans="1:9" x14ac:dyDescent="0.25">
      <c r="A60" s="27" t="s">
        <v>69</v>
      </c>
      <c r="B60" s="27" t="s">
        <v>70</v>
      </c>
      <c r="C60" s="27"/>
      <c r="D60" s="27"/>
      <c r="E60" s="27"/>
      <c r="F60" s="27"/>
      <c r="G60" s="27"/>
      <c r="H60" s="29"/>
      <c r="I60" s="29"/>
    </row>
    <row r="61" spans="1:9" x14ac:dyDescent="0.25">
      <c r="A61" s="27" t="s">
        <v>71</v>
      </c>
      <c r="B61" s="27" t="s">
        <v>49</v>
      </c>
      <c r="C61" s="27"/>
      <c r="D61" s="27"/>
      <c r="E61" s="27"/>
      <c r="F61" s="27"/>
      <c r="G61" s="27"/>
      <c r="H61" s="29"/>
      <c r="I61" s="29"/>
    </row>
    <row r="62" spans="1:9" x14ac:dyDescent="0.25">
      <c r="A62" s="27" t="s">
        <v>72</v>
      </c>
      <c r="B62" s="27" t="s">
        <v>73</v>
      </c>
      <c r="C62" s="27"/>
      <c r="D62" s="27"/>
      <c r="E62" s="27"/>
      <c r="F62" s="27"/>
      <c r="G62" s="27"/>
      <c r="H62" s="29"/>
      <c r="I62" s="29"/>
    </row>
    <row r="63" spans="1:9" x14ac:dyDescent="0.25">
      <c r="A63" s="27" t="s">
        <v>74</v>
      </c>
      <c r="B63" s="27" t="s">
        <v>53</v>
      </c>
      <c r="C63" s="27"/>
      <c r="D63" s="27"/>
      <c r="E63" s="27"/>
      <c r="F63" s="27"/>
      <c r="G63" s="27"/>
      <c r="H63" s="29"/>
      <c r="I63" s="29"/>
    </row>
    <row r="64" spans="1:9" x14ac:dyDescent="0.25">
      <c r="A64" s="27" t="s">
        <v>75</v>
      </c>
      <c r="B64" s="27" t="s">
        <v>55</v>
      </c>
      <c r="C64" s="27"/>
      <c r="D64" s="27"/>
      <c r="E64" s="27"/>
      <c r="F64" s="27"/>
      <c r="G64" s="27"/>
      <c r="H64" s="29"/>
      <c r="I64" s="29"/>
    </row>
    <row r="65" spans="1:9" x14ac:dyDescent="0.25">
      <c r="E65" s="15" t="s">
        <v>58</v>
      </c>
      <c r="F65" s="15" t="str">
        <f>IF((COUNT(C57:C64)&lt;&gt;COUNT(F57:F64)),"", ROUND(SUM(F57:F64),2))</f>
        <v/>
      </c>
      <c r="G65" s="14" t="str">
        <f>IF((COUNT(C57:C64)&lt;&gt;COUNT(F57:F64)),"Neužpildytos visų objektų kainos", "")</f>
        <v>Neužpildytos visų objektų kainos</v>
      </c>
    </row>
    <row r="66" spans="1:9" ht="30" x14ac:dyDescent="0.25">
      <c r="C66" s="22" t="s">
        <v>59</v>
      </c>
      <c r="D66" s="16"/>
      <c r="E66" s="15" t="s">
        <v>60</v>
      </c>
      <c r="F66" s="15" t="str">
        <f>IF(OR(F65="",D66=""),"", ROUND(PRODUCT(D66,F65)/100,2))</f>
        <v/>
      </c>
      <c r="G66" s="14" t="str">
        <f>IF(D66="", "Nurodykite taikomą PVM dydį", "")</f>
        <v>Nurodykite taikomą PVM dydį</v>
      </c>
    </row>
    <row r="67" spans="1:9" x14ac:dyDescent="0.25">
      <c r="E67" s="15" t="s">
        <v>61</v>
      </c>
      <c r="F67" s="15">
        <f>IF(ISBLANK(F66), "", ROUND(SUM(F65:F66),2))</f>
        <v>0</v>
      </c>
    </row>
    <row r="71" spans="1:9" x14ac:dyDescent="0.25">
      <c r="A71" s="12" t="s">
        <v>76</v>
      </c>
      <c r="B71" s="12" t="s">
        <v>77</v>
      </c>
    </row>
    <row r="73" spans="1:9" x14ac:dyDescent="0.25">
      <c r="A73" s="12" t="s">
        <v>28</v>
      </c>
    </row>
    <row r="74" spans="1:9" ht="45" x14ac:dyDescent="0.25">
      <c r="A74" s="30" t="s">
        <v>29</v>
      </c>
      <c r="B74" s="30" t="s">
        <v>30</v>
      </c>
      <c r="C74" s="30" t="s">
        <v>31</v>
      </c>
      <c r="D74" s="30" t="s">
        <v>32</v>
      </c>
      <c r="E74" s="30" t="s">
        <v>33</v>
      </c>
      <c r="F74" s="30" t="s">
        <v>34</v>
      </c>
      <c r="G74" s="30" t="s">
        <v>35</v>
      </c>
      <c r="H74" s="30" t="s">
        <v>36</v>
      </c>
      <c r="I74" s="30" t="s">
        <v>37</v>
      </c>
    </row>
    <row r="75" spans="1:9" x14ac:dyDescent="0.25">
      <c r="A75" s="26" t="s">
        <v>78</v>
      </c>
      <c r="B75" s="26" t="s">
        <v>79</v>
      </c>
      <c r="C75" s="27"/>
      <c r="D75" s="27"/>
      <c r="E75" s="27"/>
      <c r="F75" s="27"/>
      <c r="G75" s="27"/>
      <c r="H75" s="27"/>
      <c r="I75" s="27"/>
    </row>
    <row r="76" spans="1:9" x14ac:dyDescent="0.25">
      <c r="A76" s="27" t="s">
        <v>80</v>
      </c>
      <c r="B76" s="27" t="s">
        <v>79</v>
      </c>
      <c r="C76" s="31">
        <v>150</v>
      </c>
      <c r="D76" s="31" t="s">
        <v>41</v>
      </c>
      <c r="E76" s="28"/>
      <c r="F76" s="27" t="str">
        <f>IF(ISBLANK(E76),"", PRODUCT(C76,E76))</f>
        <v/>
      </c>
      <c r="G76" s="29"/>
      <c r="H76" s="27"/>
      <c r="I76" s="27"/>
    </row>
    <row r="77" spans="1:9" x14ac:dyDescent="0.25">
      <c r="A77" s="27" t="s">
        <v>81</v>
      </c>
      <c r="B77" s="27" t="s">
        <v>43</v>
      </c>
      <c r="C77" s="27"/>
      <c r="D77" s="27"/>
      <c r="E77" s="27"/>
      <c r="F77" s="27"/>
      <c r="G77" s="27"/>
      <c r="H77" s="29"/>
      <c r="I77" s="29"/>
    </row>
    <row r="78" spans="1:9" x14ac:dyDescent="0.25">
      <c r="A78" s="27" t="s">
        <v>82</v>
      </c>
      <c r="B78" s="27" t="s">
        <v>45</v>
      </c>
      <c r="C78" s="27"/>
      <c r="D78" s="27"/>
      <c r="E78" s="27"/>
      <c r="F78" s="27"/>
      <c r="G78" s="27"/>
      <c r="H78" s="29"/>
      <c r="I78" s="29"/>
    </row>
    <row r="79" spans="1:9" x14ac:dyDescent="0.25">
      <c r="A79" s="27" t="s">
        <v>83</v>
      </c>
      <c r="B79" s="27" t="s">
        <v>70</v>
      </c>
      <c r="C79" s="27"/>
      <c r="D79" s="27"/>
      <c r="E79" s="27"/>
      <c r="F79" s="27"/>
      <c r="G79" s="27"/>
      <c r="H79" s="29"/>
      <c r="I79" s="29"/>
    </row>
    <row r="80" spans="1:9" x14ac:dyDescent="0.25">
      <c r="A80" s="27" t="s">
        <v>84</v>
      </c>
      <c r="B80" s="27" t="s">
        <v>49</v>
      </c>
      <c r="C80" s="27"/>
      <c r="D80" s="27"/>
      <c r="E80" s="27"/>
      <c r="F80" s="27"/>
      <c r="G80" s="27"/>
      <c r="H80" s="29"/>
      <c r="I80" s="29"/>
    </row>
    <row r="81" spans="1:9" x14ac:dyDescent="0.25">
      <c r="A81" s="27" t="s">
        <v>85</v>
      </c>
      <c r="B81" s="27" t="s">
        <v>86</v>
      </c>
      <c r="C81" s="27"/>
      <c r="D81" s="27"/>
      <c r="E81" s="27"/>
      <c r="F81" s="27"/>
      <c r="G81" s="27"/>
      <c r="H81" s="29"/>
      <c r="I81" s="29"/>
    </row>
    <row r="82" spans="1:9" x14ac:dyDescent="0.25">
      <c r="A82" s="27" t="s">
        <v>87</v>
      </c>
      <c r="B82" s="27" t="s">
        <v>53</v>
      </c>
      <c r="C82" s="27"/>
      <c r="D82" s="27"/>
      <c r="E82" s="27"/>
      <c r="F82" s="27"/>
      <c r="G82" s="27"/>
      <c r="H82" s="29"/>
      <c r="I82" s="29"/>
    </row>
    <row r="83" spans="1:9" x14ac:dyDescent="0.25">
      <c r="A83" s="27" t="s">
        <v>88</v>
      </c>
      <c r="B83" s="27" t="s">
        <v>55</v>
      </c>
      <c r="C83" s="27"/>
      <c r="D83" s="27"/>
      <c r="E83" s="27"/>
      <c r="F83" s="27"/>
      <c r="G83" s="27"/>
      <c r="H83" s="29"/>
      <c r="I83" s="29"/>
    </row>
    <row r="84" spans="1:9" ht="105" x14ac:dyDescent="0.25">
      <c r="A84" s="27" t="s">
        <v>89</v>
      </c>
      <c r="B84" s="27" t="s">
        <v>57</v>
      </c>
      <c r="C84" s="27"/>
      <c r="D84" s="27"/>
      <c r="E84" s="27"/>
      <c r="F84" s="27"/>
      <c r="G84" s="27"/>
      <c r="H84" s="29"/>
      <c r="I84" s="29"/>
    </row>
    <row r="85" spans="1:9" x14ac:dyDescent="0.25">
      <c r="E85" s="15" t="s">
        <v>58</v>
      </c>
      <c r="F85" s="15" t="str">
        <f>IF((COUNT(C76:C84)&lt;&gt;COUNT(F76:F84)),"", ROUND(SUM(F76:F84),2))</f>
        <v/>
      </c>
      <c r="G85" s="14" t="str">
        <f>IF((COUNT(C76:C84)&lt;&gt;COUNT(F76:F84)),"Neužpildytos visų objektų kainos", "")</f>
        <v>Neužpildytos visų objektų kainos</v>
      </c>
    </row>
    <row r="86" spans="1:9" ht="30" x14ac:dyDescent="0.25">
      <c r="C86" s="22" t="s">
        <v>59</v>
      </c>
      <c r="D86" s="16"/>
      <c r="E86" s="15" t="s">
        <v>60</v>
      </c>
      <c r="F86" s="15" t="str">
        <f>IF(OR(F85="",D86=""),"", ROUND(PRODUCT(D86,F85)/100,2))</f>
        <v/>
      </c>
      <c r="G86" s="14" t="str">
        <f>IF(D86="", "Nurodykite taikomą PVM dydį", "")</f>
        <v>Nurodykite taikomą PVM dydį</v>
      </c>
    </row>
    <row r="87" spans="1:9" x14ac:dyDescent="0.25">
      <c r="E87" s="15" t="s">
        <v>61</v>
      </c>
      <c r="F87" s="15">
        <f>IF(ISBLANK(F86), "", ROUND(SUM(F85:F86),2))</f>
        <v>0</v>
      </c>
    </row>
    <row r="91" spans="1:9" x14ac:dyDescent="0.25">
      <c r="A91" s="12" t="s">
        <v>90</v>
      </c>
      <c r="B91" s="12" t="s">
        <v>91</v>
      </c>
    </row>
    <row r="93" spans="1:9" x14ac:dyDescent="0.25">
      <c r="A93" s="12" t="s">
        <v>28</v>
      </c>
    </row>
    <row r="94" spans="1:9" ht="45" x14ac:dyDescent="0.25">
      <c r="A94" s="30" t="s">
        <v>29</v>
      </c>
      <c r="B94" s="30" t="s">
        <v>30</v>
      </c>
      <c r="C94" s="30" t="s">
        <v>31</v>
      </c>
      <c r="D94" s="30" t="s">
        <v>32</v>
      </c>
      <c r="E94" s="30" t="s">
        <v>33</v>
      </c>
      <c r="F94" s="30" t="s">
        <v>34</v>
      </c>
      <c r="G94" s="30" t="s">
        <v>35</v>
      </c>
      <c r="H94" s="30" t="s">
        <v>36</v>
      </c>
      <c r="I94" s="30" t="s">
        <v>37</v>
      </c>
    </row>
    <row r="95" spans="1:9" x14ac:dyDescent="0.25">
      <c r="A95" s="26" t="s">
        <v>92</v>
      </c>
      <c r="B95" s="26" t="s">
        <v>93</v>
      </c>
      <c r="C95" s="27"/>
      <c r="D95" s="27"/>
      <c r="E95" s="27"/>
      <c r="F95" s="27"/>
      <c r="G95" s="27"/>
      <c r="H95" s="27"/>
      <c r="I95" s="27"/>
    </row>
    <row r="96" spans="1:9" x14ac:dyDescent="0.25">
      <c r="A96" s="27" t="s">
        <v>94</v>
      </c>
      <c r="B96" s="27" t="s">
        <v>93</v>
      </c>
      <c r="C96" s="31">
        <v>150</v>
      </c>
      <c r="D96" s="31" t="s">
        <v>41</v>
      </c>
      <c r="E96" s="28"/>
      <c r="F96" s="27" t="str">
        <f>IF(ISBLANK(E96),"", PRODUCT(C96,E96))</f>
        <v/>
      </c>
      <c r="G96" s="29"/>
      <c r="H96" s="27"/>
      <c r="I96" s="27"/>
    </row>
    <row r="97" spans="1:9" x14ac:dyDescent="0.25">
      <c r="A97" s="27" t="s">
        <v>95</v>
      </c>
      <c r="B97" s="27" t="s">
        <v>43</v>
      </c>
      <c r="C97" s="27"/>
      <c r="D97" s="27"/>
      <c r="E97" s="27"/>
      <c r="F97" s="27"/>
      <c r="G97" s="27"/>
      <c r="H97" s="29"/>
      <c r="I97" s="29"/>
    </row>
    <row r="98" spans="1:9" x14ac:dyDescent="0.25">
      <c r="A98" s="27" t="s">
        <v>96</v>
      </c>
      <c r="B98" s="27" t="s">
        <v>45</v>
      </c>
      <c r="C98" s="27"/>
      <c r="D98" s="27"/>
      <c r="E98" s="27"/>
      <c r="F98" s="27"/>
      <c r="G98" s="27"/>
      <c r="H98" s="29"/>
      <c r="I98" s="29"/>
    </row>
    <row r="99" spans="1:9" x14ac:dyDescent="0.25">
      <c r="A99" s="27" t="s">
        <v>97</v>
      </c>
      <c r="B99" s="27" t="s">
        <v>70</v>
      </c>
      <c r="C99" s="27"/>
      <c r="D99" s="27"/>
      <c r="E99" s="27"/>
      <c r="F99" s="27"/>
      <c r="G99" s="27"/>
      <c r="H99" s="29"/>
      <c r="I99" s="29"/>
    </row>
    <row r="100" spans="1:9" x14ac:dyDescent="0.25">
      <c r="A100" s="27" t="s">
        <v>98</v>
      </c>
      <c r="B100" s="27" t="s">
        <v>49</v>
      </c>
      <c r="C100" s="27"/>
      <c r="D100" s="27"/>
      <c r="E100" s="27"/>
      <c r="F100" s="27"/>
      <c r="G100" s="27"/>
      <c r="H100" s="29"/>
      <c r="I100" s="29"/>
    </row>
    <row r="101" spans="1:9" x14ac:dyDescent="0.25">
      <c r="A101" s="27" t="s">
        <v>99</v>
      </c>
      <c r="B101" s="27" t="s">
        <v>100</v>
      </c>
      <c r="C101" s="27"/>
      <c r="D101" s="27"/>
      <c r="E101" s="27"/>
      <c r="F101" s="27"/>
      <c r="G101" s="27"/>
      <c r="H101" s="29"/>
      <c r="I101" s="29"/>
    </row>
    <row r="102" spans="1:9" x14ac:dyDescent="0.25">
      <c r="A102" s="27" t="s">
        <v>101</v>
      </c>
      <c r="B102" s="27" t="s">
        <v>53</v>
      </c>
      <c r="C102" s="27"/>
      <c r="D102" s="27"/>
      <c r="E102" s="27"/>
      <c r="F102" s="27"/>
      <c r="G102" s="27"/>
      <c r="H102" s="29"/>
      <c r="I102" s="29"/>
    </row>
    <row r="103" spans="1:9" x14ac:dyDescent="0.25">
      <c r="A103" s="27" t="s">
        <v>102</v>
      </c>
      <c r="B103" s="27" t="s">
        <v>55</v>
      </c>
      <c r="C103" s="27"/>
      <c r="D103" s="27"/>
      <c r="E103" s="27"/>
      <c r="F103" s="27"/>
      <c r="G103" s="27"/>
      <c r="H103" s="29"/>
      <c r="I103" s="29"/>
    </row>
    <row r="104" spans="1:9" ht="105" x14ac:dyDescent="0.25">
      <c r="A104" s="27" t="s">
        <v>103</v>
      </c>
      <c r="B104" s="27" t="s">
        <v>57</v>
      </c>
      <c r="C104" s="27"/>
      <c r="D104" s="27"/>
      <c r="E104" s="27"/>
      <c r="F104" s="27"/>
      <c r="G104" s="27"/>
      <c r="H104" s="29"/>
      <c r="I104" s="29"/>
    </row>
    <row r="105" spans="1:9" x14ac:dyDescent="0.25">
      <c r="E105" s="15" t="s">
        <v>58</v>
      </c>
      <c r="F105" s="15" t="str">
        <f>IF((COUNT(C96:C104)&lt;&gt;COUNT(F96:F104)),"", ROUND(SUM(F96:F104),2))</f>
        <v/>
      </c>
      <c r="G105" s="14" t="str">
        <f>IF((COUNT(C96:C104)&lt;&gt;COUNT(F96:F104)),"Neužpildytos visų objektų kainos", "")</f>
        <v>Neužpildytos visų objektų kainos</v>
      </c>
    </row>
    <row r="106" spans="1:9" ht="30" x14ac:dyDescent="0.25">
      <c r="C106" s="22" t="s">
        <v>59</v>
      </c>
      <c r="D106" s="16"/>
      <c r="E106" s="15" t="s">
        <v>60</v>
      </c>
      <c r="F106" s="15" t="str">
        <f>IF(OR(F105="",D106=""),"", ROUND(PRODUCT(D106,F105)/100,2))</f>
        <v/>
      </c>
      <c r="G106" s="14" t="str">
        <f>IF(D106="", "Nurodykite taikomą PVM dydį", "")</f>
        <v>Nurodykite taikomą PVM dydį</v>
      </c>
    </row>
    <row r="107" spans="1:9" x14ac:dyDescent="0.25">
      <c r="E107" s="15" t="s">
        <v>61</v>
      </c>
      <c r="F107" s="15">
        <f>IF(ISBLANK(F106), "", ROUND(SUM(F105:F106),2))</f>
        <v>0</v>
      </c>
    </row>
    <row r="111" spans="1:9" x14ac:dyDescent="0.25">
      <c r="A111" s="12" t="s">
        <v>104</v>
      </c>
      <c r="B111" s="12" t="s">
        <v>105</v>
      </c>
    </row>
    <row r="113" spans="1:9" x14ac:dyDescent="0.25">
      <c r="A113" s="12" t="s">
        <v>28</v>
      </c>
    </row>
    <row r="114" spans="1:9" ht="45" x14ac:dyDescent="0.25">
      <c r="A114" s="30" t="s">
        <v>29</v>
      </c>
      <c r="B114" s="30" t="s">
        <v>30</v>
      </c>
      <c r="C114" s="30" t="s">
        <v>31</v>
      </c>
      <c r="D114" s="30" t="s">
        <v>32</v>
      </c>
      <c r="E114" s="30" t="s">
        <v>33</v>
      </c>
      <c r="F114" s="30" t="s">
        <v>34</v>
      </c>
      <c r="G114" s="30" t="s">
        <v>35</v>
      </c>
      <c r="H114" s="30" t="s">
        <v>36</v>
      </c>
      <c r="I114" s="30" t="s">
        <v>37</v>
      </c>
    </row>
    <row r="115" spans="1:9" x14ac:dyDescent="0.25">
      <c r="A115" s="26" t="s">
        <v>106</v>
      </c>
      <c r="B115" s="26" t="s">
        <v>107</v>
      </c>
      <c r="C115" s="27"/>
      <c r="D115" s="27"/>
      <c r="E115" s="27"/>
      <c r="F115" s="27"/>
      <c r="G115" s="27"/>
      <c r="H115" s="27"/>
      <c r="I115" s="27"/>
    </row>
    <row r="116" spans="1:9" x14ac:dyDescent="0.25">
      <c r="A116" s="27" t="s">
        <v>108</v>
      </c>
      <c r="B116" s="27" t="s">
        <v>107</v>
      </c>
      <c r="C116" s="31">
        <v>150</v>
      </c>
      <c r="D116" s="31" t="s">
        <v>41</v>
      </c>
      <c r="E116" s="28"/>
      <c r="F116" s="27" t="str">
        <f>IF(ISBLANK(E116),"", PRODUCT(C116,E116))</f>
        <v/>
      </c>
      <c r="G116" s="29"/>
      <c r="H116" s="27"/>
      <c r="I116" s="27"/>
    </row>
    <row r="117" spans="1:9" x14ac:dyDescent="0.25">
      <c r="A117" s="27" t="s">
        <v>109</v>
      </c>
      <c r="B117" s="27" t="s">
        <v>43</v>
      </c>
      <c r="C117" s="27"/>
      <c r="D117" s="27"/>
      <c r="E117" s="27"/>
      <c r="F117" s="27"/>
      <c r="G117" s="27"/>
      <c r="H117" s="29"/>
      <c r="I117" s="29"/>
    </row>
    <row r="118" spans="1:9" x14ac:dyDescent="0.25">
      <c r="A118" s="27" t="s">
        <v>110</v>
      </c>
      <c r="B118" s="27" t="s">
        <v>45</v>
      </c>
      <c r="C118" s="27"/>
      <c r="D118" s="27"/>
      <c r="E118" s="27"/>
      <c r="F118" s="27"/>
      <c r="G118" s="27"/>
      <c r="H118" s="29"/>
      <c r="I118" s="29"/>
    </row>
    <row r="119" spans="1:9" x14ac:dyDescent="0.25">
      <c r="A119" s="27" t="s">
        <v>111</v>
      </c>
      <c r="B119" s="27" t="s">
        <v>47</v>
      </c>
      <c r="C119" s="27"/>
      <c r="D119" s="27"/>
      <c r="E119" s="27"/>
      <c r="F119" s="27"/>
      <c r="G119" s="27"/>
      <c r="H119" s="29"/>
      <c r="I119" s="29"/>
    </row>
    <row r="120" spans="1:9" x14ac:dyDescent="0.25">
      <c r="A120" s="27" t="s">
        <v>112</v>
      </c>
      <c r="B120" s="27" t="s">
        <v>49</v>
      </c>
      <c r="C120" s="27"/>
      <c r="D120" s="27"/>
      <c r="E120" s="27"/>
      <c r="F120" s="27"/>
      <c r="G120" s="27"/>
      <c r="H120" s="29"/>
      <c r="I120" s="29"/>
    </row>
    <row r="121" spans="1:9" x14ac:dyDescent="0.25">
      <c r="A121" s="27" t="s">
        <v>113</v>
      </c>
      <c r="B121" s="27" t="s">
        <v>114</v>
      </c>
      <c r="C121" s="27"/>
      <c r="D121" s="27"/>
      <c r="E121" s="27"/>
      <c r="F121" s="27"/>
      <c r="G121" s="27"/>
      <c r="H121" s="29"/>
      <c r="I121" s="29"/>
    </row>
    <row r="122" spans="1:9" x14ac:dyDescent="0.25">
      <c r="A122" s="27" t="s">
        <v>115</v>
      </c>
      <c r="B122" s="27" t="s">
        <v>53</v>
      </c>
      <c r="C122" s="27"/>
      <c r="D122" s="27"/>
      <c r="E122" s="27"/>
      <c r="F122" s="27"/>
      <c r="G122" s="27"/>
      <c r="H122" s="29"/>
      <c r="I122" s="29"/>
    </row>
    <row r="123" spans="1:9" x14ac:dyDescent="0.25">
      <c r="A123" s="27" t="s">
        <v>116</v>
      </c>
      <c r="B123" s="27" t="s">
        <v>55</v>
      </c>
      <c r="C123" s="27"/>
      <c r="D123" s="27"/>
      <c r="E123" s="27"/>
      <c r="F123" s="27"/>
      <c r="G123" s="27"/>
      <c r="H123" s="29"/>
      <c r="I123" s="29"/>
    </row>
    <row r="124" spans="1:9" ht="105" x14ac:dyDescent="0.25">
      <c r="A124" s="27" t="s">
        <v>117</v>
      </c>
      <c r="B124" s="27" t="s">
        <v>57</v>
      </c>
      <c r="C124" s="27"/>
      <c r="D124" s="27"/>
      <c r="E124" s="27"/>
      <c r="F124" s="27"/>
      <c r="G124" s="27"/>
      <c r="H124" s="29"/>
      <c r="I124" s="29"/>
    </row>
    <row r="125" spans="1:9" x14ac:dyDescent="0.25">
      <c r="E125" s="15" t="s">
        <v>58</v>
      </c>
      <c r="F125" s="15" t="str">
        <f>IF((COUNT(C116:C124)&lt;&gt;COUNT(F116:F124)),"", ROUND(SUM(F116:F124),2))</f>
        <v/>
      </c>
      <c r="G125" s="14" t="str">
        <f>IF((COUNT(C116:C124)&lt;&gt;COUNT(F116:F124)),"Neužpildytos visų objektų kainos", "")</f>
        <v>Neužpildytos visų objektų kainos</v>
      </c>
    </row>
    <row r="126" spans="1:9" ht="30" x14ac:dyDescent="0.25">
      <c r="C126" s="22" t="s">
        <v>59</v>
      </c>
      <c r="D126" s="16"/>
      <c r="E126" s="15" t="s">
        <v>60</v>
      </c>
      <c r="F126" s="15" t="str">
        <f>IF(OR(F125="",D126=""),"", ROUND(PRODUCT(D126,F125)/100,2))</f>
        <v/>
      </c>
      <c r="G126" s="14" t="str">
        <f>IF(D126="", "Nurodykite taikomą PVM dydį", "")</f>
        <v>Nurodykite taikomą PVM dydį</v>
      </c>
    </row>
    <row r="127" spans="1:9" x14ac:dyDescent="0.25">
      <c r="E127" s="15" t="s">
        <v>61</v>
      </c>
      <c r="F127" s="15">
        <f>IF(ISBLANK(F126), "", ROUND(SUM(F125:F126),2))</f>
        <v>0</v>
      </c>
    </row>
    <row r="131" spans="1:9" x14ac:dyDescent="0.25">
      <c r="A131" s="12" t="s">
        <v>118</v>
      </c>
      <c r="B131" s="12" t="s">
        <v>119</v>
      </c>
    </row>
    <row r="133" spans="1:9" x14ac:dyDescent="0.25">
      <c r="A133" s="12" t="s">
        <v>28</v>
      </c>
    </row>
    <row r="134" spans="1:9" ht="45" x14ac:dyDescent="0.25">
      <c r="A134" s="30" t="s">
        <v>29</v>
      </c>
      <c r="B134" s="30" t="s">
        <v>30</v>
      </c>
      <c r="C134" s="30" t="s">
        <v>31</v>
      </c>
      <c r="D134" s="30" t="s">
        <v>32</v>
      </c>
      <c r="E134" s="30" t="s">
        <v>33</v>
      </c>
      <c r="F134" s="30" t="s">
        <v>34</v>
      </c>
      <c r="G134" s="30" t="s">
        <v>35</v>
      </c>
      <c r="H134" s="30" t="s">
        <v>36</v>
      </c>
      <c r="I134" s="30" t="s">
        <v>37</v>
      </c>
    </row>
    <row r="135" spans="1:9" x14ac:dyDescent="0.25">
      <c r="A135" s="26" t="s">
        <v>120</v>
      </c>
      <c r="B135" s="26" t="s">
        <v>121</v>
      </c>
      <c r="C135" s="27"/>
      <c r="D135" s="27"/>
      <c r="E135" s="27"/>
      <c r="F135" s="27"/>
      <c r="G135" s="27"/>
      <c r="H135" s="27"/>
      <c r="I135" s="27"/>
    </row>
    <row r="136" spans="1:9" x14ac:dyDescent="0.25">
      <c r="A136" s="27" t="s">
        <v>122</v>
      </c>
      <c r="B136" s="27" t="s">
        <v>121</v>
      </c>
      <c r="C136" s="31">
        <v>250</v>
      </c>
      <c r="D136" s="31" t="s">
        <v>41</v>
      </c>
      <c r="E136" s="28"/>
      <c r="F136" s="27" t="str">
        <f>IF(ISBLANK(E136),"", PRODUCT(C136,E136))</f>
        <v/>
      </c>
      <c r="G136" s="29"/>
      <c r="H136" s="27"/>
      <c r="I136" s="27"/>
    </row>
    <row r="137" spans="1:9" x14ac:dyDescent="0.25">
      <c r="A137" s="27" t="s">
        <v>123</v>
      </c>
      <c r="B137" s="27" t="s">
        <v>43</v>
      </c>
      <c r="C137" s="27"/>
      <c r="D137" s="27"/>
      <c r="E137" s="27"/>
      <c r="F137" s="27"/>
      <c r="G137" s="27"/>
      <c r="H137" s="29"/>
      <c r="I137" s="29"/>
    </row>
    <row r="138" spans="1:9" x14ac:dyDescent="0.25">
      <c r="A138" s="27" t="s">
        <v>124</v>
      </c>
      <c r="B138" s="27" t="s">
        <v>45</v>
      </c>
      <c r="C138" s="27"/>
      <c r="D138" s="27"/>
      <c r="E138" s="27"/>
      <c r="F138" s="27"/>
      <c r="G138" s="27"/>
      <c r="H138" s="29"/>
      <c r="I138" s="29"/>
    </row>
    <row r="139" spans="1:9" x14ac:dyDescent="0.25">
      <c r="A139" s="27" t="s">
        <v>125</v>
      </c>
      <c r="B139" s="27" t="s">
        <v>70</v>
      </c>
      <c r="C139" s="27"/>
      <c r="D139" s="27"/>
      <c r="E139" s="27"/>
      <c r="F139" s="27"/>
      <c r="G139" s="27"/>
      <c r="H139" s="29"/>
      <c r="I139" s="29"/>
    </row>
    <row r="140" spans="1:9" x14ac:dyDescent="0.25">
      <c r="A140" s="27" t="s">
        <v>126</v>
      </c>
      <c r="B140" s="27" t="s">
        <v>49</v>
      </c>
      <c r="C140" s="27"/>
      <c r="D140" s="27"/>
      <c r="E140" s="27"/>
      <c r="F140" s="27"/>
      <c r="G140" s="27"/>
      <c r="H140" s="29"/>
      <c r="I140" s="29"/>
    </row>
    <row r="141" spans="1:9" x14ac:dyDescent="0.25">
      <c r="A141" s="27" t="s">
        <v>127</v>
      </c>
      <c r="B141" s="27" t="s">
        <v>128</v>
      </c>
      <c r="C141" s="27"/>
      <c r="D141" s="27"/>
      <c r="E141" s="27"/>
      <c r="F141" s="27"/>
      <c r="G141" s="27"/>
      <c r="H141" s="29"/>
      <c r="I141" s="29"/>
    </row>
    <row r="142" spans="1:9" x14ac:dyDescent="0.25">
      <c r="A142" s="27" t="s">
        <v>129</v>
      </c>
      <c r="B142" s="27" t="s">
        <v>53</v>
      </c>
      <c r="C142" s="27"/>
      <c r="D142" s="27"/>
      <c r="E142" s="27"/>
      <c r="F142" s="27"/>
      <c r="G142" s="27"/>
      <c r="H142" s="29"/>
      <c r="I142" s="29"/>
    </row>
    <row r="143" spans="1:9" x14ac:dyDescent="0.25">
      <c r="A143" s="27" t="s">
        <v>130</v>
      </c>
      <c r="B143" s="27" t="s">
        <v>55</v>
      </c>
      <c r="C143" s="27"/>
      <c r="D143" s="27"/>
      <c r="E143" s="27"/>
      <c r="F143" s="27"/>
      <c r="G143" s="27"/>
      <c r="H143" s="29"/>
      <c r="I143" s="29"/>
    </row>
    <row r="144" spans="1:9" ht="105" x14ac:dyDescent="0.25">
      <c r="A144" s="27" t="s">
        <v>131</v>
      </c>
      <c r="B144" s="27" t="s">
        <v>57</v>
      </c>
      <c r="C144" s="27"/>
      <c r="D144" s="27"/>
      <c r="E144" s="27"/>
      <c r="F144" s="27"/>
      <c r="G144" s="27"/>
      <c r="H144" s="29"/>
      <c r="I144" s="29"/>
    </row>
    <row r="145" spans="1:9" x14ac:dyDescent="0.25">
      <c r="E145" s="15" t="s">
        <v>58</v>
      </c>
      <c r="F145" s="15" t="str">
        <f>IF((COUNT(C136:C144)&lt;&gt;COUNT(F136:F144)),"", ROUND(SUM(F136:F144),2))</f>
        <v/>
      </c>
      <c r="G145" s="14" t="str">
        <f>IF((COUNT(C136:C144)&lt;&gt;COUNT(F136:F144)),"Neužpildytos visų objektų kainos", "")</f>
        <v>Neužpildytos visų objektų kainos</v>
      </c>
    </row>
    <row r="146" spans="1:9" ht="30" x14ac:dyDescent="0.25">
      <c r="C146" s="22" t="s">
        <v>59</v>
      </c>
      <c r="D146" s="16"/>
      <c r="E146" s="15" t="s">
        <v>60</v>
      </c>
      <c r="F146" s="15" t="str">
        <f>IF(OR(F145="",D146=""),"", ROUND(PRODUCT(D146,F145)/100,2))</f>
        <v/>
      </c>
      <c r="G146" s="14" t="str">
        <f>IF(D146="", "Nurodykite taikomą PVM dydį", "")</f>
        <v>Nurodykite taikomą PVM dydį</v>
      </c>
    </row>
    <row r="147" spans="1:9" x14ac:dyDescent="0.25">
      <c r="E147" s="15" t="s">
        <v>61</v>
      </c>
      <c r="F147" s="15">
        <f>IF(ISBLANK(F146), "", ROUND(SUM(F145:F146),2))</f>
        <v>0</v>
      </c>
    </row>
    <row r="151" spans="1:9" x14ac:dyDescent="0.25">
      <c r="A151" s="12" t="s">
        <v>132</v>
      </c>
      <c r="B151" s="12" t="s">
        <v>133</v>
      </c>
    </row>
    <row r="153" spans="1:9" x14ac:dyDescent="0.25">
      <c r="A153" s="12" t="s">
        <v>28</v>
      </c>
    </row>
    <row r="154" spans="1:9" ht="45" x14ac:dyDescent="0.25">
      <c r="A154" s="30" t="s">
        <v>29</v>
      </c>
      <c r="B154" s="30" t="s">
        <v>30</v>
      </c>
      <c r="C154" s="30" t="s">
        <v>31</v>
      </c>
      <c r="D154" s="30" t="s">
        <v>32</v>
      </c>
      <c r="E154" s="30" t="s">
        <v>33</v>
      </c>
      <c r="F154" s="30" t="s">
        <v>34</v>
      </c>
      <c r="G154" s="30" t="s">
        <v>35</v>
      </c>
      <c r="H154" s="30" t="s">
        <v>36</v>
      </c>
      <c r="I154" s="30" t="s">
        <v>37</v>
      </c>
    </row>
    <row r="155" spans="1:9" x14ac:dyDescent="0.25">
      <c r="A155" s="26" t="s">
        <v>134</v>
      </c>
      <c r="B155" s="26" t="s">
        <v>135</v>
      </c>
      <c r="C155" s="27"/>
      <c r="D155" s="27"/>
      <c r="E155" s="27"/>
      <c r="F155" s="27"/>
      <c r="G155" s="27"/>
      <c r="H155" s="27"/>
      <c r="I155" s="27"/>
    </row>
    <row r="156" spans="1:9" x14ac:dyDescent="0.25">
      <c r="A156" s="27" t="s">
        <v>136</v>
      </c>
      <c r="B156" s="27" t="s">
        <v>135</v>
      </c>
      <c r="C156" s="31">
        <v>250</v>
      </c>
      <c r="D156" s="31" t="s">
        <v>41</v>
      </c>
      <c r="E156" s="28"/>
      <c r="F156" s="27" t="str">
        <f>IF(ISBLANK(E156),"", PRODUCT(C156,E156))</f>
        <v/>
      </c>
      <c r="G156" s="29"/>
      <c r="H156" s="27"/>
      <c r="I156" s="27"/>
    </row>
    <row r="157" spans="1:9" x14ac:dyDescent="0.25">
      <c r="A157" s="27" t="s">
        <v>137</v>
      </c>
      <c r="B157" s="27" t="s">
        <v>43</v>
      </c>
      <c r="C157" s="27"/>
      <c r="D157" s="27"/>
      <c r="E157" s="27"/>
      <c r="F157" s="27"/>
      <c r="G157" s="27"/>
      <c r="H157" s="29"/>
      <c r="I157" s="29"/>
    </row>
    <row r="158" spans="1:9" x14ac:dyDescent="0.25">
      <c r="A158" s="27" t="s">
        <v>138</v>
      </c>
      <c r="B158" s="27" t="s">
        <v>45</v>
      </c>
      <c r="C158" s="27"/>
      <c r="D158" s="27"/>
      <c r="E158" s="27"/>
      <c r="F158" s="27"/>
      <c r="G158" s="27"/>
      <c r="H158" s="29"/>
      <c r="I158" s="29"/>
    </row>
    <row r="159" spans="1:9" x14ac:dyDescent="0.25">
      <c r="A159" s="27" t="s">
        <v>139</v>
      </c>
      <c r="B159" s="27" t="s">
        <v>70</v>
      </c>
      <c r="C159" s="27"/>
      <c r="D159" s="27"/>
      <c r="E159" s="27"/>
      <c r="F159" s="27"/>
      <c r="G159" s="27"/>
      <c r="H159" s="29"/>
      <c r="I159" s="29"/>
    </row>
    <row r="160" spans="1:9" x14ac:dyDescent="0.25">
      <c r="A160" s="27" t="s">
        <v>140</v>
      </c>
      <c r="B160" s="27" t="s">
        <v>49</v>
      </c>
      <c r="C160" s="27"/>
      <c r="D160" s="27"/>
      <c r="E160" s="27"/>
      <c r="F160" s="27"/>
      <c r="G160" s="27"/>
      <c r="H160" s="29"/>
      <c r="I160" s="29"/>
    </row>
    <row r="161" spans="1:9" x14ac:dyDescent="0.25">
      <c r="A161" s="27" t="s">
        <v>141</v>
      </c>
      <c r="B161" s="27" t="s">
        <v>142</v>
      </c>
      <c r="C161" s="27"/>
      <c r="D161" s="27"/>
      <c r="E161" s="27"/>
      <c r="F161" s="27"/>
      <c r="G161" s="27"/>
      <c r="H161" s="29"/>
      <c r="I161" s="29"/>
    </row>
    <row r="162" spans="1:9" x14ac:dyDescent="0.25">
      <c r="A162" s="27" t="s">
        <v>143</v>
      </c>
      <c r="B162" s="27" t="s">
        <v>53</v>
      </c>
      <c r="C162" s="27"/>
      <c r="D162" s="27"/>
      <c r="E162" s="27"/>
      <c r="F162" s="27"/>
      <c r="G162" s="27"/>
      <c r="H162" s="29"/>
      <c r="I162" s="29"/>
    </row>
    <row r="163" spans="1:9" x14ac:dyDescent="0.25">
      <c r="A163" s="27" t="s">
        <v>144</v>
      </c>
      <c r="B163" s="27" t="s">
        <v>55</v>
      </c>
      <c r="C163" s="27"/>
      <c r="D163" s="27"/>
      <c r="E163" s="27"/>
      <c r="F163" s="27"/>
      <c r="G163" s="27"/>
      <c r="H163" s="29"/>
      <c r="I163" s="29"/>
    </row>
    <row r="164" spans="1:9" ht="105" x14ac:dyDescent="0.25">
      <c r="A164" s="27" t="s">
        <v>145</v>
      </c>
      <c r="B164" s="27" t="s">
        <v>57</v>
      </c>
      <c r="C164" s="27"/>
      <c r="D164" s="27"/>
      <c r="E164" s="27"/>
      <c r="F164" s="27"/>
      <c r="G164" s="27"/>
      <c r="H164" s="29"/>
      <c r="I164" s="29"/>
    </row>
    <row r="165" spans="1:9" x14ac:dyDescent="0.25">
      <c r="E165" s="15" t="s">
        <v>58</v>
      </c>
      <c r="F165" s="15" t="str">
        <f>IF((COUNT(C156:C164)&lt;&gt;COUNT(F156:F164)),"", ROUND(SUM(F156:F164),2))</f>
        <v/>
      </c>
      <c r="G165" s="14" t="str">
        <f>IF((COUNT(C156:C164)&lt;&gt;COUNT(F156:F164)),"Neužpildytos visų objektų kainos", "")</f>
        <v>Neužpildytos visų objektų kainos</v>
      </c>
    </row>
    <row r="166" spans="1:9" ht="30" x14ac:dyDescent="0.25">
      <c r="C166" s="22" t="s">
        <v>59</v>
      </c>
      <c r="D166" s="16"/>
      <c r="E166" s="15" t="s">
        <v>60</v>
      </c>
      <c r="F166" s="15" t="str">
        <f>IF(OR(F165="",D166=""),"", ROUND(PRODUCT(D166,F165)/100,2))</f>
        <v/>
      </c>
      <c r="G166" s="14" t="str">
        <f>IF(D166="", "Nurodykite taikomą PVM dydį", "")</f>
        <v>Nurodykite taikomą PVM dydį</v>
      </c>
    </row>
    <row r="167" spans="1:9" x14ac:dyDescent="0.25">
      <c r="E167" s="15" t="s">
        <v>61</v>
      </c>
      <c r="F167" s="15">
        <f>IF(ISBLANK(F166), "", ROUND(SUM(F165:F166),2))</f>
        <v>0</v>
      </c>
    </row>
    <row r="171" spans="1:9" x14ac:dyDescent="0.25">
      <c r="A171" s="12" t="s">
        <v>146</v>
      </c>
      <c r="B171" s="12" t="s">
        <v>147</v>
      </c>
    </row>
    <row r="173" spans="1:9" x14ac:dyDescent="0.25">
      <c r="A173" s="12" t="s">
        <v>28</v>
      </c>
    </row>
    <row r="174" spans="1:9" ht="45" x14ac:dyDescent="0.25">
      <c r="A174" s="30" t="s">
        <v>29</v>
      </c>
      <c r="B174" s="30" t="s">
        <v>30</v>
      </c>
      <c r="C174" s="30" t="s">
        <v>31</v>
      </c>
      <c r="D174" s="30" t="s">
        <v>32</v>
      </c>
      <c r="E174" s="30" t="s">
        <v>33</v>
      </c>
      <c r="F174" s="30" t="s">
        <v>34</v>
      </c>
      <c r="G174" s="30" t="s">
        <v>35</v>
      </c>
      <c r="H174" s="30" t="s">
        <v>36</v>
      </c>
      <c r="I174" s="30" t="s">
        <v>37</v>
      </c>
    </row>
    <row r="175" spans="1:9" x14ac:dyDescent="0.25">
      <c r="A175" s="26" t="s">
        <v>148</v>
      </c>
      <c r="B175" s="26" t="s">
        <v>149</v>
      </c>
      <c r="C175" s="27"/>
      <c r="D175" s="27"/>
      <c r="E175" s="27"/>
      <c r="F175" s="27"/>
      <c r="G175" s="27"/>
      <c r="H175" s="27"/>
      <c r="I175" s="27"/>
    </row>
    <row r="176" spans="1:9" x14ac:dyDescent="0.25">
      <c r="A176" s="27" t="s">
        <v>150</v>
      </c>
      <c r="B176" s="27" t="s">
        <v>149</v>
      </c>
      <c r="C176" s="31">
        <v>200</v>
      </c>
      <c r="D176" s="31" t="s">
        <v>41</v>
      </c>
      <c r="E176" s="28"/>
      <c r="F176" s="27" t="str">
        <f>IF(ISBLANK(E176),"", PRODUCT(C176,E176))</f>
        <v/>
      </c>
      <c r="G176" s="29"/>
      <c r="H176" s="27"/>
      <c r="I176" s="27"/>
    </row>
    <row r="177" spans="1:9" x14ac:dyDescent="0.25">
      <c r="A177" s="27" t="s">
        <v>151</v>
      </c>
      <c r="B177" s="27" t="s">
        <v>43</v>
      </c>
      <c r="C177" s="27"/>
      <c r="D177" s="27"/>
      <c r="E177" s="27"/>
      <c r="F177" s="27"/>
      <c r="G177" s="27"/>
      <c r="H177" s="29"/>
      <c r="I177" s="29"/>
    </row>
    <row r="178" spans="1:9" x14ac:dyDescent="0.25">
      <c r="A178" s="27" t="s">
        <v>152</v>
      </c>
      <c r="B178" s="27" t="s">
        <v>45</v>
      </c>
      <c r="C178" s="27"/>
      <c r="D178" s="27"/>
      <c r="E178" s="27"/>
      <c r="F178" s="27"/>
      <c r="G178" s="27"/>
      <c r="H178" s="29"/>
      <c r="I178" s="29"/>
    </row>
    <row r="179" spans="1:9" x14ac:dyDescent="0.25">
      <c r="A179" s="27" t="s">
        <v>153</v>
      </c>
      <c r="B179" s="27" t="s">
        <v>70</v>
      </c>
      <c r="C179" s="27"/>
      <c r="D179" s="27"/>
      <c r="E179" s="27"/>
      <c r="F179" s="27"/>
      <c r="G179" s="27"/>
      <c r="H179" s="29"/>
      <c r="I179" s="29"/>
    </row>
    <row r="180" spans="1:9" x14ac:dyDescent="0.25">
      <c r="A180" s="27" t="s">
        <v>154</v>
      </c>
      <c r="B180" s="27" t="s">
        <v>49</v>
      </c>
      <c r="C180" s="27"/>
      <c r="D180" s="27"/>
      <c r="E180" s="27"/>
      <c r="F180" s="27"/>
      <c r="G180" s="27"/>
      <c r="H180" s="29"/>
      <c r="I180" s="29"/>
    </row>
    <row r="181" spans="1:9" x14ac:dyDescent="0.25">
      <c r="A181" s="27" t="s">
        <v>155</v>
      </c>
      <c r="B181" s="27" t="s">
        <v>156</v>
      </c>
      <c r="C181" s="27"/>
      <c r="D181" s="27"/>
      <c r="E181" s="27"/>
      <c r="F181" s="27"/>
      <c r="G181" s="27"/>
      <c r="H181" s="29"/>
      <c r="I181" s="29"/>
    </row>
    <row r="182" spans="1:9" x14ac:dyDescent="0.25">
      <c r="A182" s="27" t="s">
        <v>157</v>
      </c>
      <c r="B182" s="27" t="s">
        <v>53</v>
      </c>
      <c r="C182" s="27"/>
      <c r="D182" s="27"/>
      <c r="E182" s="27"/>
      <c r="F182" s="27"/>
      <c r="G182" s="27"/>
      <c r="H182" s="29"/>
      <c r="I182" s="29"/>
    </row>
    <row r="183" spans="1:9" x14ac:dyDescent="0.25">
      <c r="A183" s="27" t="s">
        <v>158</v>
      </c>
      <c r="B183" s="27" t="s">
        <v>55</v>
      </c>
      <c r="C183" s="27"/>
      <c r="D183" s="27"/>
      <c r="E183" s="27"/>
      <c r="F183" s="27"/>
      <c r="G183" s="27"/>
      <c r="H183" s="29"/>
      <c r="I183" s="29"/>
    </row>
    <row r="184" spans="1:9" ht="105" x14ac:dyDescent="0.25">
      <c r="A184" s="27" t="s">
        <v>159</v>
      </c>
      <c r="B184" s="27" t="s">
        <v>57</v>
      </c>
      <c r="C184" s="27"/>
      <c r="D184" s="27"/>
      <c r="E184" s="27"/>
      <c r="F184" s="27"/>
      <c r="G184" s="27"/>
      <c r="H184" s="29"/>
      <c r="I184" s="29"/>
    </row>
    <row r="185" spans="1:9" x14ac:dyDescent="0.25">
      <c r="E185" s="15" t="s">
        <v>58</v>
      </c>
      <c r="F185" s="15" t="str">
        <f>IF((COUNT(C176:C184)&lt;&gt;COUNT(F176:F184)),"", ROUND(SUM(F176:F184),2))</f>
        <v/>
      </c>
      <c r="G185" s="14" t="str">
        <f>IF((COUNT(C176:C184)&lt;&gt;COUNT(F176:F184)),"Neužpildytos visų objektų kainos", "")</f>
        <v>Neužpildytos visų objektų kainos</v>
      </c>
    </row>
    <row r="186" spans="1:9" ht="30" x14ac:dyDescent="0.25">
      <c r="C186" s="22" t="s">
        <v>59</v>
      </c>
      <c r="D186" s="16"/>
      <c r="E186" s="15" t="s">
        <v>60</v>
      </c>
      <c r="F186" s="15" t="str">
        <f>IF(OR(F185="",D186=""),"", ROUND(PRODUCT(D186,F185)/100,2))</f>
        <v/>
      </c>
      <c r="G186" s="14" t="str">
        <f>IF(D186="", "Nurodykite taikomą PVM dydį", "")</f>
        <v>Nurodykite taikomą PVM dydį</v>
      </c>
    </row>
    <row r="187" spans="1:9" x14ac:dyDescent="0.25">
      <c r="E187" s="15" t="s">
        <v>61</v>
      </c>
      <c r="F187" s="15">
        <f>IF(ISBLANK(F186), "", ROUND(SUM(F185:F186),2))</f>
        <v>0</v>
      </c>
    </row>
    <row r="191" spans="1:9" x14ac:dyDescent="0.25">
      <c r="A191" s="12" t="s">
        <v>160</v>
      </c>
      <c r="B191" s="12" t="s">
        <v>161</v>
      </c>
    </row>
    <row r="193" spans="1:9" x14ac:dyDescent="0.25">
      <c r="A193" s="12" t="s">
        <v>28</v>
      </c>
    </row>
    <row r="194" spans="1:9" ht="45" x14ac:dyDescent="0.25">
      <c r="A194" s="30" t="s">
        <v>29</v>
      </c>
      <c r="B194" s="30" t="s">
        <v>30</v>
      </c>
      <c r="C194" s="30" t="s">
        <v>31</v>
      </c>
      <c r="D194" s="30" t="s">
        <v>32</v>
      </c>
      <c r="E194" s="30" t="s">
        <v>33</v>
      </c>
      <c r="F194" s="30" t="s">
        <v>34</v>
      </c>
      <c r="G194" s="30" t="s">
        <v>35</v>
      </c>
      <c r="H194" s="30" t="s">
        <v>36</v>
      </c>
      <c r="I194" s="30" t="s">
        <v>37</v>
      </c>
    </row>
    <row r="195" spans="1:9" x14ac:dyDescent="0.25">
      <c r="A195" s="26" t="s">
        <v>162</v>
      </c>
      <c r="B195" s="26" t="s">
        <v>163</v>
      </c>
      <c r="C195" s="27"/>
      <c r="D195" s="27"/>
      <c r="E195" s="27"/>
      <c r="F195" s="27"/>
      <c r="G195" s="27"/>
      <c r="H195" s="27"/>
      <c r="I195" s="27"/>
    </row>
    <row r="196" spans="1:9" x14ac:dyDescent="0.25">
      <c r="A196" s="27" t="s">
        <v>164</v>
      </c>
      <c r="B196" s="27" t="s">
        <v>163</v>
      </c>
      <c r="C196" s="31">
        <v>250</v>
      </c>
      <c r="D196" s="31" t="s">
        <v>41</v>
      </c>
      <c r="E196" s="28"/>
      <c r="F196" s="27" t="str">
        <f>IF(ISBLANK(E196),"", PRODUCT(C196,E196))</f>
        <v/>
      </c>
      <c r="G196" s="29"/>
      <c r="H196" s="27"/>
      <c r="I196" s="27"/>
    </row>
    <row r="197" spans="1:9" x14ac:dyDescent="0.25">
      <c r="A197" s="27" t="s">
        <v>165</v>
      </c>
      <c r="B197" s="27" t="s">
        <v>43</v>
      </c>
      <c r="C197" s="27"/>
      <c r="D197" s="27"/>
      <c r="E197" s="27"/>
      <c r="F197" s="27"/>
      <c r="G197" s="27"/>
      <c r="H197" s="29"/>
      <c r="I197" s="29"/>
    </row>
    <row r="198" spans="1:9" x14ac:dyDescent="0.25">
      <c r="A198" s="27" t="s">
        <v>166</v>
      </c>
      <c r="B198" s="27" t="s">
        <v>45</v>
      </c>
      <c r="C198" s="27"/>
      <c r="D198" s="27"/>
      <c r="E198" s="27"/>
      <c r="F198" s="27"/>
      <c r="G198" s="27"/>
      <c r="H198" s="29"/>
      <c r="I198" s="29"/>
    </row>
    <row r="199" spans="1:9" x14ac:dyDescent="0.25">
      <c r="A199" s="27" t="s">
        <v>167</v>
      </c>
      <c r="B199" s="27" t="s">
        <v>47</v>
      </c>
      <c r="C199" s="27"/>
      <c r="D199" s="27"/>
      <c r="E199" s="27"/>
      <c r="F199" s="27"/>
      <c r="G199" s="27"/>
      <c r="H199" s="29"/>
      <c r="I199" s="29"/>
    </row>
    <row r="200" spans="1:9" x14ac:dyDescent="0.25">
      <c r="A200" s="27" t="s">
        <v>168</v>
      </c>
      <c r="B200" s="27" t="s">
        <v>49</v>
      </c>
      <c r="C200" s="27"/>
      <c r="D200" s="27"/>
      <c r="E200" s="27"/>
      <c r="F200" s="27"/>
      <c r="G200" s="27"/>
      <c r="H200" s="29"/>
      <c r="I200" s="29"/>
    </row>
    <row r="201" spans="1:9" x14ac:dyDescent="0.25">
      <c r="A201" s="27" t="s">
        <v>169</v>
      </c>
      <c r="B201" s="27" t="s">
        <v>170</v>
      </c>
      <c r="C201" s="27"/>
      <c r="D201" s="27"/>
      <c r="E201" s="27"/>
      <c r="F201" s="27"/>
      <c r="G201" s="27"/>
      <c r="H201" s="29"/>
      <c r="I201" s="29"/>
    </row>
    <row r="202" spans="1:9" x14ac:dyDescent="0.25">
      <c r="A202" s="27" t="s">
        <v>171</v>
      </c>
      <c r="B202" s="27" t="s">
        <v>53</v>
      </c>
      <c r="C202" s="27"/>
      <c r="D202" s="27"/>
      <c r="E202" s="27"/>
      <c r="F202" s="27"/>
      <c r="G202" s="27"/>
      <c r="H202" s="29"/>
      <c r="I202" s="29"/>
    </row>
    <row r="203" spans="1:9" x14ac:dyDescent="0.25">
      <c r="A203" s="27" t="s">
        <v>172</v>
      </c>
      <c r="B203" s="27" t="s">
        <v>55</v>
      </c>
      <c r="C203" s="27"/>
      <c r="D203" s="27"/>
      <c r="E203" s="27"/>
      <c r="F203" s="27"/>
      <c r="G203" s="27"/>
      <c r="H203" s="29"/>
      <c r="I203" s="29"/>
    </row>
    <row r="204" spans="1:9" ht="105" x14ac:dyDescent="0.25">
      <c r="A204" s="27" t="s">
        <v>173</v>
      </c>
      <c r="B204" s="27" t="s">
        <v>57</v>
      </c>
      <c r="C204" s="27"/>
      <c r="D204" s="27"/>
      <c r="E204" s="27"/>
      <c r="F204" s="27"/>
      <c r="G204" s="27"/>
      <c r="H204" s="29"/>
      <c r="I204" s="29"/>
    </row>
    <row r="205" spans="1:9" x14ac:dyDescent="0.25">
      <c r="E205" s="15" t="s">
        <v>58</v>
      </c>
      <c r="F205" s="15" t="str">
        <f>IF((COUNT(C196:C204)&lt;&gt;COUNT(F196:F204)),"", ROUND(SUM(F196:F204),2))</f>
        <v/>
      </c>
      <c r="G205" s="14" t="str">
        <f>IF((COUNT(C196:C204)&lt;&gt;COUNT(F196:F204)),"Neužpildytos visų objektų kainos", "")</f>
        <v>Neužpildytos visų objektų kainos</v>
      </c>
    </row>
    <row r="206" spans="1:9" ht="30" x14ac:dyDescent="0.25">
      <c r="C206" s="22" t="s">
        <v>59</v>
      </c>
      <c r="D206" s="16"/>
      <c r="E206" s="15" t="s">
        <v>60</v>
      </c>
      <c r="F206" s="15" t="str">
        <f>IF(OR(F205="",D206=""),"", ROUND(PRODUCT(D206,F205)/100,2))</f>
        <v/>
      </c>
      <c r="G206" s="14" t="str">
        <f>IF(D206="", "Nurodykite taikomą PVM dydį", "")</f>
        <v>Nurodykite taikomą PVM dydį</v>
      </c>
    </row>
    <row r="207" spans="1:9" x14ac:dyDescent="0.25">
      <c r="E207" s="15" t="s">
        <v>61</v>
      </c>
      <c r="F207" s="15">
        <f>IF(ISBLANK(F206), "", ROUND(SUM(F205:F206),2))</f>
        <v>0</v>
      </c>
    </row>
    <row r="211" spans="1:9" x14ac:dyDescent="0.25">
      <c r="A211" s="12" t="s">
        <v>174</v>
      </c>
      <c r="B211" s="12" t="s">
        <v>175</v>
      </c>
    </row>
    <row r="213" spans="1:9" x14ac:dyDescent="0.25">
      <c r="A213" s="12" t="s">
        <v>28</v>
      </c>
    </row>
    <row r="214" spans="1:9" ht="45" x14ac:dyDescent="0.25">
      <c r="A214" s="30" t="s">
        <v>29</v>
      </c>
      <c r="B214" s="30" t="s">
        <v>30</v>
      </c>
      <c r="C214" s="30" t="s">
        <v>31</v>
      </c>
      <c r="D214" s="30" t="s">
        <v>32</v>
      </c>
      <c r="E214" s="30" t="s">
        <v>33</v>
      </c>
      <c r="F214" s="30" t="s">
        <v>34</v>
      </c>
      <c r="G214" s="30" t="s">
        <v>35</v>
      </c>
      <c r="H214" s="30" t="s">
        <v>36</v>
      </c>
      <c r="I214" s="30" t="s">
        <v>37</v>
      </c>
    </row>
    <row r="215" spans="1:9" x14ac:dyDescent="0.25">
      <c r="A215" s="26" t="s">
        <v>176</v>
      </c>
      <c r="B215" s="26" t="s">
        <v>177</v>
      </c>
      <c r="C215" s="27"/>
      <c r="D215" s="27"/>
      <c r="E215" s="27"/>
      <c r="F215" s="27"/>
      <c r="G215" s="27"/>
      <c r="H215" s="27"/>
      <c r="I215" s="27"/>
    </row>
    <row r="216" spans="1:9" x14ac:dyDescent="0.25">
      <c r="A216" s="27" t="s">
        <v>178</v>
      </c>
      <c r="B216" s="27" t="s">
        <v>177</v>
      </c>
      <c r="C216" s="31">
        <v>100</v>
      </c>
      <c r="D216" s="31" t="s">
        <v>41</v>
      </c>
      <c r="E216" s="28"/>
      <c r="F216" s="27" t="str">
        <f>IF(ISBLANK(E216),"", PRODUCT(C216,E216))</f>
        <v/>
      </c>
      <c r="G216" s="29"/>
      <c r="H216" s="27"/>
      <c r="I216" s="27"/>
    </row>
    <row r="217" spans="1:9" x14ac:dyDescent="0.25">
      <c r="A217" s="27" t="s">
        <v>179</v>
      </c>
      <c r="B217" s="27" t="s">
        <v>43</v>
      </c>
      <c r="C217" s="27"/>
      <c r="D217" s="27"/>
      <c r="E217" s="27"/>
      <c r="F217" s="27"/>
      <c r="G217" s="27"/>
      <c r="H217" s="29"/>
      <c r="I217" s="29"/>
    </row>
    <row r="218" spans="1:9" x14ac:dyDescent="0.25">
      <c r="A218" s="27" t="s">
        <v>180</v>
      </c>
      <c r="B218" s="27" t="s">
        <v>45</v>
      </c>
      <c r="C218" s="27"/>
      <c r="D218" s="27"/>
      <c r="E218" s="27"/>
      <c r="F218" s="27"/>
      <c r="G218" s="27"/>
      <c r="H218" s="29"/>
      <c r="I218" s="29"/>
    </row>
    <row r="219" spans="1:9" x14ac:dyDescent="0.25">
      <c r="A219" s="27" t="s">
        <v>181</v>
      </c>
      <c r="B219" s="27" t="s">
        <v>47</v>
      </c>
      <c r="C219" s="27"/>
      <c r="D219" s="27"/>
      <c r="E219" s="27"/>
      <c r="F219" s="27"/>
      <c r="G219" s="27"/>
      <c r="H219" s="29"/>
      <c r="I219" s="29"/>
    </row>
    <row r="220" spans="1:9" x14ac:dyDescent="0.25">
      <c r="A220" s="27" t="s">
        <v>182</v>
      </c>
      <c r="B220" s="27" t="s">
        <v>49</v>
      </c>
      <c r="C220" s="27"/>
      <c r="D220" s="27"/>
      <c r="E220" s="27"/>
      <c r="F220" s="27"/>
      <c r="G220" s="27"/>
      <c r="H220" s="29"/>
      <c r="I220" s="29"/>
    </row>
    <row r="221" spans="1:9" x14ac:dyDescent="0.25">
      <c r="A221" s="27" t="s">
        <v>183</v>
      </c>
      <c r="B221" s="27" t="s">
        <v>184</v>
      </c>
      <c r="C221" s="27"/>
      <c r="D221" s="27"/>
      <c r="E221" s="27"/>
      <c r="F221" s="27"/>
      <c r="G221" s="27"/>
      <c r="H221" s="29"/>
      <c r="I221" s="29"/>
    </row>
    <row r="222" spans="1:9" x14ac:dyDescent="0.25">
      <c r="A222" s="27" t="s">
        <v>185</v>
      </c>
      <c r="B222" s="27" t="s">
        <v>53</v>
      </c>
      <c r="C222" s="27"/>
      <c r="D222" s="27"/>
      <c r="E222" s="27"/>
      <c r="F222" s="27"/>
      <c r="G222" s="27"/>
      <c r="H222" s="29"/>
      <c r="I222" s="29"/>
    </row>
    <row r="223" spans="1:9" x14ac:dyDescent="0.25">
      <c r="A223" s="27" t="s">
        <v>186</v>
      </c>
      <c r="B223" s="27" t="s">
        <v>55</v>
      </c>
      <c r="C223" s="27"/>
      <c r="D223" s="27"/>
      <c r="E223" s="27"/>
      <c r="F223" s="27"/>
      <c r="G223" s="27"/>
      <c r="H223" s="29"/>
      <c r="I223" s="29"/>
    </row>
    <row r="224" spans="1:9" ht="105" x14ac:dyDescent="0.25">
      <c r="A224" s="27" t="s">
        <v>187</v>
      </c>
      <c r="B224" s="27" t="s">
        <v>57</v>
      </c>
      <c r="C224" s="27"/>
      <c r="D224" s="27"/>
      <c r="E224" s="27"/>
      <c r="F224" s="27"/>
      <c r="G224" s="27"/>
      <c r="H224" s="29"/>
      <c r="I224" s="29"/>
    </row>
    <row r="225" spans="1:9" x14ac:dyDescent="0.25">
      <c r="E225" s="15" t="s">
        <v>58</v>
      </c>
      <c r="F225" s="15" t="str">
        <f>IF((COUNT(C216:C224)&lt;&gt;COUNT(F216:F224)),"", ROUND(SUM(F216:F224),2))</f>
        <v/>
      </c>
      <c r="G225" s="14" t="str">
        <f>IF((COUNT(C216:C224)&lt;&gt;COUNT(F216:F224)),"Neužpildytos visų objektų kainos", "")</f>
        <v>Neužpildytos visų objektų kainos</v>
      </c>
    </row>
    <row r="226" spans="1:9" ht="30" x14ac:dyDescent="0.25">
      <c r="C226" s="22" t="s">
        <v>59</v>
      </c>
      <c r="D226" s="16"/>
      <c r="E226" s="15" t="s">
        <v>60</v>
      </c>
      <c r="F226" s="15" t="str">
        <f>IF(OR(F225="",D226=""),"", ROUND(PRODUCT(D226,F225)/100,2))</f>
        <v/>
      </c>
      <c r="G226" s="14" t="str">
        <f>IF(D226="", "Nurodykite taikomą PVM dydį", "")</f>
        <v>Nurodykite taikomą PVM dydį</v>
      </c>
    </row>
    <row r="227" spans="1:9" x14ac:dyDescent="0.25">
      <c r="E227" s="15" t="s">
        <v>61</v>
      </c>
      <c r="F227" s="15">
        <f>IF(ISBLANK(F226), "", ROUND(SUM(F225:F226),2))</f>
        <v>0</v>
      </c>
    </row>
    <row r="231" spans="1:9" x14ac:dyDescent="0.25">
      <c r="A231" s="12" t="s">
        <v>188</v>
      </c>
      <c r="B231" s="12" t="s">
        <v>189</v>
      </c>
    </row>
    <row r="233" spans="1:9" x14ac:dyDescent="0.25">
      <c r="A233" s="12" t="s">
        <v>28</v>
      </c>
    </row>
    <row r="234" spans="1:9" ht="45" x14ac:dyDescent="0.25">
      <c r="A234" s="30" t="s">
        <v>29</v>
      </c>
      <c r="B234" s="30" t="s">
        <v>30</v>
      </c>
      <c r="C234" s="30" t="s">
        <v>31</v>
      </c>
      <c r="D234" s="30" t="s">
        <v>32</v>
      </c>
      <c r="E234" s="30" t="s">
        <v>33</v>
      </c>
      <c r="F234" s="30" t="s">
        <v>34</v>
      </c>
      <c r="G234" s="30" t="s">
        <v>35</v>
      </c>
      <c r="H234" s="30" t="s">
        <v>36</v>
      </c>
      <c r="I234" s="30" t="s">
        <v>37</v>
      </c>
    </row>
    <row r="235" spans="1:9" x14ac:dyDescent="0.25">
      <c r="A235" s="26" t="s">
        <v>190</v>
      </c>
      <c r="B235" s="26" t="s">
        <v>191</v>
      </c>
      <c r="C235" s="27"/>
      <c r="D235" s="27"/>
      <c r="E235" s="27"/>
      <c r="F235" s="27"/>
      <c r="G235" s="27"/>
      <c r="H235" s="27"/>
      <c r="I235" s="27"/>
    </row>
    <row r="236" spans="1:9" x14ac:dyDescent="0.25">
      <c r="A236" s="27" t="s">
        <v>192</v>
      </c>
      <c r="B236" s="27" t="s">
        <v>191</v>
      </c>
      <c r="C236" s="31">
        <v>150</v>
      </c>
      <c r="D236" s="31" t="s">
        <v>41</v>
      </c>
      <c r="E236" s="28"/>
      <c r="F236" s="27" t="str">
        <f>IF(ISBLANK(E236),"", PRODUCT(C236,E236))</f>
        <v/>
      </c>
      <c r="G236" s="29"/>
      <c r="H236" s="27"/>
      <c r="I236" s="27"/>
    </row>
    <row r="237" spans="1:9" x14ac:dyDescent="0.25">
      <c r="A237" s="27" t="s">
        <v>193</v>
      </c>
      <c r="B237" s="27" t="s">
        <v>43</v>
      </c>
      <c r="C237" s="27"/>
      <c r="D237" s="27"/>
      <c r="E237" s="27"/>
      <c r="F237" s="27"/>
      <c r="G237" s="27"/>
      <c r="H237" s="29"/>
      <c r="I237" s="29"/>
    </row>
    <row r="238" spans="1:9" x14ac:dyDescent="0.25">
      <c r="A238" s="27" t="s">
        <v>194</v>
      </c>
      <c r="B238" s="27" t="s">
        <v>45</v>
      </c>
      <c r="C238" s="27"/>
      <c r="D238" s="27"/>
      <c r="E238" s="27"/>
      <c r="F238" s="27"/>
      <c r="G238" s="27"/>
      <c r="H238" s="29"/>
      <c r="I238" s="29"/>
    </row>
    <row r="239" spans="1:9" x14ac:dyDescent="0.25">
      <c r="A239" s="27" t="s">
        <v>195</v>
      </c>
      <c r="B239" s="27" t="s">
        <v>47</v>
      </c>
      <c r="C239" s="27"/>
      <c r="D239" s="27"/>
      <c r="E239" s="27"/>
      <c r="F239" s="27"/>
      <c r="G239" s="27"/>
      <c r="H239" s="29"/>
      <c r="I239" s="29"/>
    </row>
    <row r="240" spans="1:9" x14ac:dyDescent="0.25">
      <c r="A240" s="27" t="s">
        <v>196</v>
      </c>
      <c r="B240" s="27" t="s">
        <v>49</v>
      </c>
      <c r="C240" s="27"/>
      <c r="D240" s="27"/>
      <c r="E240" s="27"/>
      <c r="F240" s="27"/>
      <c r="G240" s="27"/>
      <c r="H240" s="29"/>
      <c r="I240" s="29"/>
    </row>
    <row r="241" spans="1:9" x14ac:dyDescent="0.25">
      <c r="A241" s="27" t="s">
        <v>197</v>
      </c>
      <c r="B241" s="27" t="s">
        <v>198</v>
      </c>
      <c r="C241" s="27"/>
      <c r="D241" s="27"/>
      <c r="E241" s="27"/>
      <c r="F241" s="27"/>
      <c r="G241" s="27"/>
      <c r="H241" s="29"/>
      <c r="I241" s="29"/>
    </row>
    <row r="242" spans="1:9" x14ac:dyDescent="0.25">
      <c r="A242" s="27" t="s">
        <v>199</v>
      </c>
      <c r="B242" s="27" t="s">
        <v>53</v>
      </c>
      <c r="C242" s="27"/>
      <c r="D242" s="27"/>
      <c r="E242" s="27"/>
      <c r="F242" s="27"/>
      <c r="G242" s="27"/>
      <c r="H242" s="29"/>
      <c r="I242" s="29"/>
    </row>
    <row r="243" spans="1:9" x14ac:dyDescent="0.25">
      <c r="A243" s="27" t="s">
        <v>200</v>
      </c>
      <c r="B243" s="27" t="s">
        <v>55</v>
      </c>
      <c r="C243" s="27"/>
      <c r="D243" s="27"/>
      <c r="E243" s="27"/>
      <c r="F243" s="27"/>
      <c r="G243" s="27"/>
      <c r="H243" s="29"/>
      <c r="I243" s="29"/>
    </row>
    <row r="244" spans="1:9" ht="105" x14ac:dyDescent="0.25">
      <c r="A244" s="27" t="s">
        <v>201</v>
      </c>
      <c r="B244" s="27" t="s">
        <v>57</v>
      </c>
      <c r="C244" s="27"/>
      <c r="D244" s="27"/>
      <c r="E244" s="27"/>
      <c r="F244" s="27"/>
      <c r="G244" s="27"/>
      <c r="H244" s="29"/>
      <c r="I244" s="29"/>
    </row>
    <row r="245" spans="1:9" x14ac:dyDescent="0.25">
      <c r="E245" s="15" t="s">
        <v>58</v>
      </c>
      <c r="F245" s="15" t="str">
        <f>IF((COUNT(C236:C244)&lt;&gt;COUNT(F236:F244)),"", ROUND(SUM(F236:F244),2))</f>
        <v/>
      </c>
      <c r="G245" s="14" t="str">
        <f>IF((COUNT(C236:C244)&lt;&gt;COUNT(F236:F244)),"Neužpildytos visų objektų kainos", "")</f>
        <v>Neužpildytos visų objektų kainos</v>
      </c>
    </row>
    <row r="246" spans="1:9" ht="30" x14ac:dyDescent="0.25">
      <c r="C246" s="22" t="s">
        <v>59</v>
      </c>
      <c r="D246" s="16"/>
      <c r="E246" s="15" t="s">
        <v>60</v>
      </c>
      <c r="F246" s="15" t="str">
        <f>IF(OR(F245="",D246=""),"", ROUND(PRODUCT(D246,F245)/100,2))</f>
        <v/>
      </c>
      <c r="G246" s="14" t="str">
        <f>IF(D246="", "Nurodykite taikomą PVM dydį", "")</f>
        <v>Nurodykite taikomą PVM dydį</v>
      </c>
    </row>
    <row r="247" spans="1:9" x14ac:dyDescent="0.25">
      <c r="E247" s="15" t="s">
        <v>61</v>
      </c>
      <c r="F247" s="15">
        <f>IF(ISBLANK(F246), "", ROUND(SUM(F245:F246),2))</f>
        <v>0</v>
      </c>
    </row>
    <row r="251" spans="1:9" x14ac:dyDescent="0.25">
      <c r="A251" s="12" t="s">
        <v>202</v>
      </c>
      <c r="B251" s="12" t="s">
        <v>203</v>
      </c>
    </row>
    <row r="253" spans="1:9" x14ac:dyDescent="0.25">
      <c r="A253" s="12" t="s">
        <v>28</v>
      </c>
    </row>
    <row r="254" spans="1:9" ht="45" x14ac:dyDescent="0.25">
      <c r="A254" s="30" t="s">
        <v>29</v>
      </c>
      <c r="B254" s="30" t="s">
        <v>30</v>
      </c>
      <c r="C254" s="30" t="s">
        <v>31</v>
      </c>
      <c r="D254" s="30" t="s">
        <v>32</v>
      </c>
      <c r="E254" s="30" t="s">
        <v>33</v>
      </c>
      <c r="F254" s="30" t="s">
        <v>34</v>
      </c>
      <c r="G254" s="30" t="s">
        <v>35</v>
      </c>
      <c r="H254" s="30" t="s">
        <v>36</v>
      </c>
      <c r="I254" s="30" t="s">
        <v>37</v>
      </c>
    </row>
    <row r="255" spans="1:9" x14ac:dyDescent="0.25">
      <c r="A255" s="26" t="s">
        <v>204</v>
      </c>
      <c r="B255" s="26" t="s">
        <v>205</v>
      </c>
      <c r="C255" s="27"/>
      <c r="D255" s="27"/>
      <c r="E255" s="27"/>
      <c r="F255" s="27"/>
      <c r="G255" s="27"/>
      <c r="H255" s="27"/>
      <c r="I255" s="27"/>
    </row>
    <row r="256" spans="1:9" x14ac:dyDescent="0.25">
      <c r="A256" s="27" t="s">
        <v>206</v>
      </c>
      <c r="B256" s="27" t="s">
        <v>205</v>
      </c>
      <c r="C256" s="31">
        <v>150</v>
      </c>
      <c r="D256" s="31" t="s">
        <v>41</v>
      </c>
      <c r="E256" s="28"/>
      <c r="F256" s="27" t="str">
        <f>IF(ISBLANK(E256),"", PRODUCT(C256,E256))</f>
        <v/>
      </c>
      <c r="G256" s="29"/>
      <c r="H256" s="27"/>
      <c r="I256" s="27"/>
    </row>
    <row r="257" spans="1:9" x14ac:dyDescent="0.25">
      <c r="A257" s="27" t="s">
        <v>207</v>
      </c>
      <c r="B257" s="27" t="s">
        <v>43</v>
      </c>
      <c r="C257" s="27"/>
      <c r="D257" s="27"/>
      <c r="E257" s="27"/>
      <c r="F257" s="27"/>
      <c r="G257" s="27"/>
      <c r="H257" s="29"/>
      <c r="I257" s="29"/>
    </row>
    <row r="258" spans="1:9" x14ac:dyDescent="0.25">
      <c r="A258" s="27" t="s">
        <v>208</v>
      </c>
      <c r="B258" s="27" t="s">
        <v>45</v>
      </c>
      <c r="C258" s="27"/>
      <c r="D258" s="27"/>
      <c r="E258" s="27"/>
      <c r="F258" s="27"/>
      <c r="G258" s="27"/>
      <c r="H258" s="29"/>
      <c r="I258" s="29"/>
    </row>
    <row r="259" spans="1:9" x14ac:dyDescent="0.25">
      <c r="A259" s="27" t="s">
        <v>209</v>
      </c>
      <c r="B259" s="27" t="s">
        <v>210</v>
      </c>
      <c r="C259" s="27"/>
      <c r="D259" s="27"/>
      <c r="E259" s="27"/>
      <c r="F259" s="27"/>
      <c r="G259" s="27"/>
      <c r="H259" s="29"/>
      <c r="I259" s="29"/>
    </row>
    <row r="260" spans="1:9" x14ac:dyDescent="0.25">
      <c r="A260" s="27" t="s">
        <v>211</v>
      </c>
      <c r="B260" s="27" t="s">
        <v>49</v>
      </c>
      <c r="C260" s="27"/>
      <c r="D260" s="27"/>
      <c r="E260" s="27"/>
      <c r="F260" s="27"/>
      <c r="G260" s="27"/>
      <c r="H260" s="29"/>
      <c r="I260" s="29"/>
    </row>
    <row r="261" spans="1:9" x14ac:dyDescent="0.25">
      <c r="A261" s="27" t="s">
        <v>212</v>
      </c>
      <c r="B261" s="27" t="s">
        <v>213</v>
      </c>
      <c r="C261" s="27"/>
      <c r="D261" s="27"/>
      <c r="E261" s="27"/>
      <c r="F261" s="27"/>
      <c r="G261" s="27"/>
      <c r="H261" s="29"/>
      <c r="I261" s="29"/>
    </row>
    <row r="262" spans="1:9" x14ac:dyDescent="0.25">
      <c r="A262" s="27" t="s">
        <v>214</v>
      </c>
      <c r="B262" s="27" t="s">
        <v>53</v>
      </c>
      <c r="C262" s="27"/>
      <c r="D262" s="27"/>
      <c r="E262" s="27"/>
      <c r="F262" s="27"/>
      <c r="G262" s="27"/>
      <c r="H262" s="29"/>
      <c r="I262" s="29"/>
    </row>
    <row r="263" spans="1:9" x14ac:dyDescent="0.25">
      <c r="A263" s="27" t="s">
        <v>215</v>
      </c>
      <c r="B263" s="27" t="s">
        <v>55</v>
      </c>
      <c r="C263" s="27"/>
      <c r="D263" s="27"/>
      <c r="E263" s="27"/>
      <c r="F263" s="27"/>
      <c r="G263" s="27"/>
      <c r="H263" s="29"/>
      <c r="I263" s="29"/>
    </row>
    <row r="264" spans="1:9" ht="105" x14ac:dyDescent="0.25">
      <c r="A264" s="27" t="s">
        <v>216</v>
      </c>
      <c r="B264" s="27" t="s">
        <v>57</v>
      </c>
      <c r="C264" s="27"/>
      <c r="D264" s="27"/>
      <c r="E264" s="27"/>
      <c r="F264" s="27"/>
      <c r="G264" s="27"/>
      <c r="H264" s="29"/>
      <c r="I264" s="29"/>
    </row>
    <row r="265" spans="1:9" x14ac:dyDescent="0.25">
      <c r="E265" s="15" t="s">
        <v>58</v>
      </c>
      <c r="F265" s="15" t="str">
        <f>IF((COUNT(C256:C264)&lt;&gt;COUNT(F256:F264)),"", ROUND(SUM(F256:F264),2))</f>
        <v/>
      </c>
      <c r="G265" s="14" t="str">
        <f>IF((COUNT(C256:C264)&lt;&gt;COUNT(F256:F264)),"Neužpildytos visų objektų kainos", "")</f>
        <v>Neužpildytos visų objektų kainos</v>
      </c>
    </row>
    <row r="266" spans="1:9" ht="30" x14ac:dyDescent="0.25">
      <c r="C266" s="22" t="s">
        <v>59</v>
      </c>
      <c r="D266" s="16"/>
      <c r="E266" s="15" t="s">
        <v>60</v>
      </c>
      <c r="F266" s="15" t="str">
        <f>IF(OR(F265="",D266=""),"", ROUND(PRODUCT(D266,F265)/100,2))</f>
        <v/>
      </c>
      <c r="G266" s="14" t="str">
        <f>IF(D266="", "Nurodykite taikomą PVM dydį", "")</f>
        <v>Nurodykite taikomą PVM dydį</v>
      </c>
    </row>
    <row r="267" spans="1:9" x14ac:dyDescent="0.25">
      <c r="E267" s="15" t="s">
        <v>61</v>
      </c>
      <c r="F267" s="15">
        <f>IF(ISBLANK(F266), "", ROUND(SUM(F265:F266),2))</f>
        <v>0</v>
      </c>
    </row>
    <row r="271" spans="1:9" x14ac:dyDescent="0.25">
      <c r="A271" s="12" t="s">
        <v>217</v>
      </c>
      <c r="B271" s="12" t="s">
        <v>218</v>
      </c>
    </row>
    <row r="273" spans="1:9" x14ac:dyDescent="0.25">
      <c r="A273" s="12" t="s">
        <v>28</v>
      </c>
    </row>
    <row r="274" spans="1:9" ht="45" x14ac:dyDescent="0.25">
      <c r="A274" s="30" t="s">
        <v>29</v>
      </c>
      <c r="B274" s="30" t="s">
        <v>30</v>
      </c>
      <c r="C274" s="30" t="s">
        <v>31</v>
      </c>
      <c r="D274" s="30" t="s">
        <v>32</v>
      </c>
      <c r="E274" s="30" t="s">
        <v>33</v>
      </c>
      <c r="F274" s="30" t="s">
        <v>34</v>
      </c>
      <c r="G274" s="30" t="s">
        <v>35</v>
      </c>
      <c r="H274" s="30" t="s">
        <v>36</v>
      </c>
      <c r="I274" s="30" t="s">
        <v>37</v>
      </c>
    </row>
    <row r="275" spans="1:9" x14ac:dyDescent="0.25">
      <c r="A275" s="26" t="s">
        <v>219</v>
      </c>
      <c r="B275" s="26" t="s">
        <v>220</v>
      </c>
      <c r="C275" s="27"/>
      <c r="D275" s="27"/>
      <c r="E275" s="27"/>
      <c r="F275" s="27"/>
      <c r="G275" s="27"/>
      <c r="H275" s="27"/>
      <c r="I275" s="27"/>
    </row>
    <row r="276" spans="1:9" x14ac:dyDescent="0.25">
      <c r="A276" s="27" t="s">
        <v>221</v>
      </c>
      <c r="B276" s="27" t="s">
        <v>220</v>
      </c>
      <c r="C276" s="31">
        <v>150</v>
      </c>
      <c r="D276" s="31" t="s">
        <v>41</v>
      </c>
      <c r="E276" s="28"/>
      <c r="F276" s="27" t="str">
        <f>IF(ISBLANK(E276),"", PRODUCT(C276,E276))</f>
        <v/>
      </c>
      <c r="G276" s="29"/>
      <c r="H276" s="27"/>
      <c r="I276" s="27"/>
    </row>
    <row r="277" spans="1:9" x14ac:dyDescent="0.25">
      <c r="A277" s="27" t="s">
        <v>222</v>
      </c>
      <c r="B277" s="27" t="s">
        <v>43</v>
      </c>
      <c r="C277" s="27"/>
      <c r="D277" s="27"/>
      <c r="E277" s="27"/>
      <c r="F277" s="27"/>
      <c r="G277" s="27"/>
      <c r="H277" s="29"/>
      <c r="I277" s="29"/>
    </row>
    <row r="278" spans="1:9" x14ac:dyDescent="0.25">
      <c r="A278" s="27" t="s">
        <v>223</v>
      </c>
      <c r="B278" s="27" t="s">
        <v>45</v>
      </c>
      <c r="C278" s="27"/>
      <c r="D278" s="27"/>
      <c r="E278" s="27"/>
      <c r="F278" s="27"/>
      <c r="G278" s="27"/>
      <c r="H278" s="29"/>
      <c r="I278" s="29"/>
    </row>
    <row r="279" spans="1:9" x14ac:dyDescent="0.25">
      <c r="A279" s="27" t="s">
        <v>224</v>
      </c>
      <c r="B279" s="27" t="s">
        <v>47</v>
      </c>
      <c r="C279" s="27"/>
      <c r="D279" s="27"/>
      <c r="E279" s="27"/>
      <c r="F279" s="27"/>
      <c r="G279" s="27"/>
      <c r="H279" s="29"/>
      <c r="I279" s="29"/>
    </row>
    <row r="280" spans="1:9" x14ac:dyDescent="0.25">
      <c r="A280" s="27" t="s">
        <v>225</v>
      </c>
      <c r="B280" s="27" t="s">
        <v>49</v>
      </c>
      <c r="C280" s="27"/>
      <c r="D280" s="27"/>
      <c r="E280" s="27"/>
      <c r="F280" s="27"/>
      <c r="G280" s="27"/>
      <c r="H280" s="29"/>
      <c r="I280" s="29"/>
    </row>
    <row r="281" spans="1:9" x14ac:dyDescent="0.25">
      <c r="A281" s="27" t="s">
        <v>226</v>
      </c>
      <c r="B281" s="27" t="s">
        <v>227</v>
      </c>
      <c r="C281" s="27"/>
      <c r="D281" s="27"/>
      <c r="E281" s="27"/>
      <c r="F281" s="27"/>
      <c r="G281" s="27"/>
      <c r="H281" s="29"/>
      <c r="I281" s="29"/>
    </row>
    <row r="282" spans="1:9" x14ac:dyDescent="0.25">
      <c r="A282" s="27" t="s">
        <v>228</v>
      </c>
      <c r="B282" s="27" t="s">
        <v>53</v>
      </c>
      <c r="C282" s="27"/>
      <c r="D282" s="27"/>
      <c r="E282" s="27"/>
      <c r="F282" s="27"/>
      <c r="G282" s="27"/>
      <c r="H282" s="29"/>
      <c r="I282" s="29"/>
    </row>
    <row r="283" spans="1:9" x14ac:dyDescent="0.25">
      <c r="A283" s="27" t="s">
        <v>229</v>
      </c>
      <c r="B283" s="27" t="s">
        <v>55</v>
      </c>
      <c r="C283" s="27"/>
      <c r="D283" s="27"/>
      <c r="E283" s="27"/>
      <c r="F283" s="27"/>
      <c r="G283" s="27"/>
      <c r="H283" s="29"/>
      <c r="I283" s="29"/>
    </row>
    <row r="284" spans="1:9" ht="105" x14ac:dyDescent="0.25">
      <c r="A284" s="27" t="s">
        <v>230</v>
      </c>
      <c r="B284" s="27" t="s">
        <v>57</v>
      </c>
      <c r="C284" s="27"/>
      <c r="D284" s="27"/>
      <c r="E284" s="27"/>
      <c r="F284" s="27"/>
      <c r="G284" s="27"/>
      <c r="H284" s="29"/>
      <c r="I284" s="29"/>
    </row>
    <row r="285" spans="1:9" x14ac:dyDescent="0.25">
      <c r="E285" s="15" t="s">
        <v>58</v>
      </c>
      <c r="F285" s="15" t="str">
        <f>IF((COUNT(C276:C284)&lt;&gt;COUNT(F276:F284)),"", ROUND(SUM(F276:F284),2))</f>
        <v/>
      </c>
      <c r="G285" s="14" t="str">
        <f>IF((COUNT(C276:C284)&lt;&gt;COUNT(F276:F284)),"Neužpildytos visų objektų kainos", "")</f>
        <v>Neužpildytos visų objektų kainos</v>
      </c>
    </row>
    <row r="286" spans="1:9" ht="30" x14ac:dyDescent="0.25">
      <c r="C286" s="22" t="s">
        <v>59</v>
      </c>
      <c r="D286" s="16"/>
      <c r="E286" s="15" t="s">
        <v>60</v>
      </c>
      <c r="F286" s="15" t="str">
        <f>IF(OR(F285="",D286=""),"", ROUND(PRODUCT(D286,F285)/100,2))</f>
        <v/>
      </c>
      <c r="G286" s="14" t="str">
        <f>IF(D286="", "Nurodykite taikomą PVM dydį", "")</f>
        <v>Nurodykite taikomą PVM dydį</v>
      </c>
    </row>
    <row r="287" spans="1:9" x14ac:dyDescent="0.25">
      <c r="E287" s="15" t="s">
        <v>61</v>
      </c>
      <c r="F287" s="15">
        <f>IF(ISBLANK(F286), "", ROUND(SUM(F285:F286),2))</f>
        <v>0</v>
      </c>
    </row>
    <row r="291" spans="1:9" x14ac:dyDescent="0.25">
      <c r="A291" s="12" t="s">
        <v>231</v>
      </c>
      <c r="B291" s="12" t="s">
        <v>232</v>
      </c>
    </row>
    <row r="293" spans="1:9" x14ac:dyDescent="0.25">
      <c r="A293" s="12" t="s">
        <v>28</v>
      </c>
    </row>
    <row r="294" spans="1:9" ht="45" x14ac:dyDescent="0.25">
      <c r="A294" s="30" t="s">
        <v>29</v>
      </c>
      <c r="B294" s="30" t="s">
        <v>30</v>
      </c>
      <c r="C294" s="30" t="s">
        <v>31</v>
      </c>
      <c r="D294" s="30" t="s">
        <v>32</v>
      </c>
      <c r="E294" s="30" t="s">
        <v>33</v>
      </c>
      <c r="F294" s="30" t="s">
        <v>34</v>
      </c>
      <c r="G294" s="30" t="s">
        <v>35</v>
      </c>
      <c r="H294" s="30" t="s">
        <v>36</v>
      </c>
      <c r="I294" s="30" t="s">
        <v>37</v>
      </c>
    </row>
    <row r="295" spans="1:9" x14ac:dyDescent="0.25">
      <c r="A295" s="26" t="s">
        <v>233</v>
      </c>
      <c r="B295" s="26" t="s">
        <v>234</v>
      </c>
      <c r="C295" s="27"/>
      <c r="D295" s="27"/>
      <c r="E295" s="27"/>
      <c r="F295" s="27"/>
      <c r="G295" s="27"/>
      <c r="H295" s="27"/>
      <c r="I295" s="27"/>
    </row>
    <row r="296" spans="1:9" x14ac:dyDescent="0.25">
      <c r="A296" s="27" t="s">
        <v>235</v>
      </c>
      <c r="B296" s="27" t="s">
        <v>234</v>
      </c>
      <c r="C296" s="31">
        <v>150</v>
      </c>
      <c r="D296" s="31" t="s">
        <v>41</v>
      </c>
      <c r="E296" s="28"/>
      <c r="F296" s="27" t="str">
        <f>IF(ISBLANK(E296),"", PRODUCT(C296,E296))</f>
        <v/>
      </c>
      <c r="G296" s="29"/>
      <c r="H296" s="27"/>
      <c r="I296" s="27"/>
    </row>
    <row r="297" spans="1:9" x14ac:dyDescent="0.25">
      <c r="A297" s="27" t="s">
        <v>236</v>
      </c>
      <c r="B297" s="27" t="s">
        <v>237</v>
      </c>
      <c r="C297" s="27"/>
      <c r="D297" s="27"/>
      <c r="E297" s="27"/>
      <c r="F297" s="27"/>
      <c r="G297" s="27"/>
      <c r="H297" s="29"/>
      <c r="I297" s="29"/>
    </row>
    <row r="298" spans="1:9" x14ac:dyDescent="0.25">
      <c r="A298" s="27" t="s">
        <v>238</v>
      </c>
      <c r="B298" s="27" t="s">
        <v>45</v>
      </c>
      <c r="C298" s="27"/>
      <c r="D298" s="27"/>
      <c r="E298" s="27"/>
      <c r="F298" s="27"/>
      <c r="G298" s="27"/>
      <c r="H298" s="29"/>
      <c r="I298" s="29"/>
    </row>
    <row r="299" spans="1:9" x14ac:dyDescent="0.25">
      <c r="A299" s="27" t="s">
        <v>239</v>
      </c>
      <c r="B299" s="27" t="s">
        <v>70</v>
      </c>
      <c r="C299" s="27"/>
      <c r="D299" s="27"/>
      <c r="E299" s="27"/>
      <c r="F299" s="27"/>
      <c r="G299" s="27"/>
      <c r="H299" s="29"/>
      <c r="I299" s="29"/>
    </row>
    <row r="300" spans="1:9" x14ac:dyDescent="0.25">
      <c r="A300" s="27" t="s">
        <v>240</v>
      </c>
      <c r="B300" s="27" t="s">
        <v>49</v>
      </c>
      <c r="C300" s="27"/>
      <c r="D300" s="27"/>
      <c r="E300" s="27"/>
      <c r="F300" s="27"/>
      <c r="G300" s="27"/>
      <c r="H300" s="29"/>
      <c r="I300" s="29"/>
    </row>
    <row r="301" spans="1:9" x14ac:dyDescent="0.25">
      <c r="A301" s="27" t="s">
        <v>241</v>
      </c>
      <c r="B301" s="27" t="s">
        <v>242</v>
      </c>
      <c r="C301" s="27"/>
      <c r="D301" s="27"/>
      <c r="E301" s="27"/>
      <c r="F301" s="27"/>
      <c r="G301" s="27"/>
      <c r="H301" s="29"/>
      <c r="I301" s="29"/>
    </row>
    <row r="302" spans="1:9" x14ac:dyDescent="0.25">
      <c r="A302" s="27" t="s">
        <v>243</v>
      </c>
      <c r="B302" s="27" t="s">
        <v>244</v>
      </c>
      <c r="C302" s="27"/>
      <c r="D302" s="27"/>
      <c r="E302" s="27"/>
      <c r="F302" s="27"/>
      <c r="G302" s="27"/>
      <c r="H302" s="29"/>
      <c r="I302" s="29"/>
    </row>
    <row r="303" spans="1:9" x14ac:dyDescent="0.25">
      <c r="A303" s="27" t="s">
        <v>245</v>
      </c>
      <c r="B303" s="27" t="s">
        <v>55</v>
      </c>
      <c r="C303" s="27"/>
      <c r="D303" s="27"/>
      <c r="E303" s="27"/>
      <c r="F303" s="27"/>
      <c r="G303" s="27"/>
      <c r="H303" s="29"/>
      <c r="I303" s="29"/>
    </row>
    <row r="304" spans="1:9" ht="105" x14ac:dyDescent="0.25">
      <c r="A304" s="27" t="s">
        <v>246</v>
      </c>
      <c r="B304" s="27" t="s">
        <v>57</v>
      </c>
      <c r="C304" s="27"/>
      <c r="D304" s="27"/>
      <c r="E304" s="27"/>
      <c r="F304" s="27"/>
      <c r="G304" s="27"/>
      <c r="H304" s="29"/>
      <c r="I304" s="29"/>
    </row>
    <row r="305" spans="1:9" x14ac:dyDescent="0.25">
      <c r="E305" s="15" t="s">
        <v>58</v>
      </c>
      <c r="F305" s="15" t="str">
        <f>IF((COUNT(C296:C304)&lt;&gt;COUNT(F296:F304)),"", ROUND(SUM(F296:F304),2))</f>
        <v/>
      </c>
      <c r="G305" s="14" t="str">
        <f>IF((COUNT(C296:C304)&lt;&gt;COUNT(F296:F304)),"Neužpildytos visų objektų kainos", "")</f>
        <v>Neužpildytos visų objektų kainos</v>
      </c>
    </row>
    <row r="306" spans="1:9" ht="30" x14ac:dyDescent="0.25">
      <c r="C306" s="22" t="s">
        <v>59</v>
      </c>
      <c r="D306" s="16"/>
      <c r="E306" s="15" t="s">
        <v>60</v>
      </c>
      <c r="F306" s="15" t="str">
        <f>IF(OR(F305="",D306=""),"", ROUND(PRODUCT(D306,F305)/100,2))</f>
        <v/>
      </c>
      <c r="G306" s="14" t="str">
        <f>IF(D306="", "Nurodykite taikomą PVM dydį", "")</f>
        <v>Nurodykite taikomą PVM dydį</v>
      </c>
    </row>
    <row r="307" spans="1:9" x14ac:dyDescent="0.25">
      <c r="E307" s="15" t="s">
        <v>61</v>
      </c>
      <c r="F307" s="15">
        <f>IF(ISBLANK(F306), "", ROUND(SUM(F305:F306),2))</f>
        <v>0</v>
      </c>
    </row>
    <row r="311" spans="1:9" x14ac:dyDescent="0.25">
      <c r="A311" s="12" t="s">
        <v>247</v>
      </c>
      <c r="B311" s="12" t="s">
        <v>248</v>
      </c>
    </row>
    <row r="313" spans="1:9" x14ac:dyDescent="0.25">
      <c r="A313" s="12" t="s">
        <v>28</v>
      </c>
    </row>
    <row r="314" spans="1:9" ht="45" x14ac:dyDescent="0.25">
      <c r="A314" s="30" t="s">
        <v>29</v>
      </c>
      <c r="B314" s="30" t="s">
        <v>30</v>
      </c>
      <c r="C314" s="30" t="s">
        <v>31</v>
      </c>
      <c r="D314" s="30" t="s">
        <v>32</v>
      </c>
      <c r="E314" s="30" t="s">
        <v>33</v>
      </c>
      <c r="F314" s="30" t="s">
        <v>34</v>
      </c>
      <c r="G314" s="30" t="s">
        <v>35</v>
      </c>
      <c r="H314" s="30" t="s">
        <v>36</v>
      </c>
      <c r="I314" s="30" t="s">
        <v>37</v>
      </c>
    </row>
    <row r="315" spans="1:9" x14ac:dyDescent="0.25">
      <c r="A315" s="26" t="s">
        <v>249</v>
      </c>
      <c r="B315" s="26" t="s">
        <v>250</v>
      </c>
      <c r="C315" s="27"/>
      <c r="D315" s="27"/>
      <c r="E315" s="27"/>
      <c r="F315" s="27"/>
      <c r="G315" s="27"/>
      <c r="H315" s="27"/>
      <c r="I315" s="27"/>
    </row>
    <row r="316" spans="1:9" x14ac:dyDescent="0.25">
      <c r="A316" s="27" t="s">
        <v>251</v>
      </c>
      <c r="B316" s="27" t="s">
        <v>250</v>
      </c>
      <c r="C316" s="31">
        <v>100</v>
      </c>
      <c r="D316" s="31" t="s">
        <v>41</v>
      </c>
      <c r="E316" s="28"/>
      <c r="F316" s="27" t="str">
        <f>IF(ISBLANK(E316),"", PRODUCT(C316,E316))</f>
        <v/>
      </c>
      <c r="G316" s="29"/>
      <c r="H316" s="27"/>
      <c r="I316" s="27"/>
    </row>
    <row r="317" spans="1:9" x14ac:dyDescent="0.25">
      <c r="A317" s="27" t="s">
        <v>252</v>
      </c>
      <c r="B317" s="27" t="s">
        <v>43</v>
      </c>
      <c r="C317" s="27"/>
      <c r="D317" s="27"/>
      <c r="E317" s="27"/>
      <c r="F317" s="27"/>
      <c r="G317" s="27"/>
      <c r="H317" s="29"/>
      <c r="I317" s="29"/>
    </row>
    <row r="318" spans="1:9" x14ac:dyDescent="0.25">
      <c r="A318" s="27" t="s">
        <v>253</v>
      </c>
      <c r="B318" s="27" t="s">
        <v>45</v>
      </c>
      <c r="C318" s="27"/>
      <c r="D318" s="27"/>
      <c r="E318" s="27"/>
      <c r="F318" s="27"/>
      <c r="G318" s="27"/>
      <c r="H318" s="29"/>
      <c r="I318" s="29"/>
    </row>
    <row r="319" spans="1:9" x14ac:dyDescent="0.25">
      <c r="A319" s="27" t="s">
        <v>254</v>
      </c>
      <c r="B319" s="27" t="s">
        <v>47</v>
      </c>
      <c r="C319" s="27"/>
      <c r="D319" s="27"/>
      <c r="E319" s="27"/>
      <c r="F319" s="27"/>
      <c r="G319" s="27"/>
      <c r="H319" s="29"/>
      <c r="I319" s="29"/>
    </row>
    <row r="320" spans="1:9" x14ac:dyDescent="0.25">
      <c r="A320" s="27" t="s">
        <v>255</v>
      </c>
      <c r="B320" s="27" t="s">
        <v>49</v>
      </c>
      <c r="C320" s="27"/>
      <c r="D320" s="27"/>
      <c r="E320" s="27"/>
      <c r="F320" s="27"/>
      <c r="G320" s="27"/>
      <c r="H320" s="29"/>
      <c r="I320" s="29"/>
    </row>
    <row r="321" spans="1:9" x14ac:dyDescent="0.25">
      <c r="A321" s="27" t="s">
        <v>256</v>
      </c>
      <c r="B321" s="27" t="s">
        <v>257</v>
      </c>
      <c r="C321" s="27"/>
      <c r="D321" s="27"/>
      <c r="E321" s="27"/>
      <c r="F321" s="27"/>
      <c r="G321" s="27"/>
      <c r="H321" s="29"/>
      <c r="I321" s="29"/>
    </row>
    <row r="322" spans="1:9" x14ac:dyDescent="0.25">
      <c r="A322" s="27" t="s">
        <v>258</v>
      </c>
      <c r="B322" s="27" t="s">
        <v>244</v>
      </c>
      <c r="C322" s="27"/>
      <c r="D322" s="27"/>
      <c r="E322" s="27"/>
      <c r="F322" s="27"/>
      <c r="G322" s="27"/>
      <c r="H322" s="29"/>
      <c r="I322" s="29"/>
    </row>
    <row r="323" spans="1:9" x14ac:dyDescent="0.25">
      <c r="A323" s="27" t="s">
        <v>259</v>
      </c>
      <c r="B323" s="27" t="s">
        <v>55</v>
      </c>
      <c r="C323" s="27"/>
      <c r="D323" s="27"/>
      <c r="E323" s="27"/>
      <c r="F323" s="27"/>
      <c r="G323" s="27"/>
      <c r="H323" s="29"/>
      <c r="I323" s="29"/>
    </row>
    <row r="324" spans="1:9" ht="105" x14ac:dyDescent="0.25">
      <c r="A324" s="27" t="s">
        <v>260</v>
      </c>
      <c r="B324" s="27" t="s">
        <v>57</v>
      </c>
      <c r="C324" s="27"/>
      <c r="D324" s="27"/>
      <c r="E324" s="27"/>
      <c r="F324" s="27"/>
      <c r="G324" s="27"/>
      <c r="H324" s="29"/>
      <c r="I324" s="29"/>
    </row>
    <row r="325" spans="1:9" x14ac:dyDescent="0.25">
      <c r="E325" s="15" t="s">
        <v>58</v>
      </c>
      <c r="F325" s="15" t="str">
        <f>IF((COUNT(C316:C324)&lt;&gt;COUNT(F316:F324)),"", ROUND(SUM(F316:F324),2))</f>
        <v/>
      </c>
      <c r="G325" s="14" t="str">
        <f>IF((COUNT(C316:C324)&lt;&gt;COUNT(F316:F324)),"Neužpildytos visų objektų kainos", "")</f>
        <v>Neužpildytos visų objektų kainos</v>
      </c>
    </row>
    <row r="326" spans="1:9" ht="30" x14ac:dyDescent="0.25">
      <c r="C326" s="22" t="s">
        <v>59</v>
      </c>
      <c r="D326" s="16"/>
      <c r="E326" s="15" t="s">
        <v>60</v>
      </c>
      <c r="F326" s="15" t="str">
        <f>IF(OR(F325="",D326=""),"", ROUND(PRODUCT(D326,F325)/100,2))</f>
        <v/>
      </c>
      <c r="G326" s="14" t="str">
        <f>IF(D326="", "Nurodykite taikomą PVM dydį", "")</f>
        <v>Nurodykite taikomą PVM dydį</v>
      </c>
    </row>
    <row r="327" spans="1:9" x14ac:dyDescent="0.25">
      <c r="E327" s="15" t="s">
        <v>61</v>
      </c>
      <c r="F327" s="15">
        <f>IF(ISBLANK(F326), "", ROUND(SUM(F325:F326),2))</f>
        <v>0</v>
      </c>
    </row>
    <row r="331" spans="1:9" x14ac:dyDescent="0.25">
      <c r="A331" s="12" t="s">
        <v>261</v>
      </c>
      <c r="B331" s="12" t="s">
        <v>262</v>
      </c>
    </row>
    <row r="333" spans="1:9" x14ac:dyDescent="0.25">
      <c r="A333" s="12" t="s">
        <v>28</v>
      </c>
    </row>
    <row r="334" spans="1:9" ht="45" x14ac:dyDescent="0.25">
      <c r="A334" s="30" t="s">
        <v>29</v>
      </c>
      <c r="B334" s="30" t="s">
        <v>30</v>
      </c>
      <c r="C334" s="30" t="s">
        <v>31</v>
      </c>
      <c r="D334" s="30" t="s">
        <v>32</v>
      </c>
      <c r="E334" s="30" t="s">
        <v>33</v>
      </c>
      <c r="F334" s="30" t="s">
        <v>34</v>
      </c>
      <c r="G334" s="30" t="s">
        <v>35</v>
      </c>
      <c r="H334" s="30" t="s">
        <v>36</v>
      </c>
      <c r="I334" s="30" t="s">
        <v>37</v>
      </c>
    </row>
    <row r="335" spans="1:9" x14ac:dyDescent="0.25">
      <c r="A335" s="26" t="s">
        <v>263</v>
      </c>
      <c r="B335" s="26" t="s">
        <v>264</v>
      </c>
      <c r="C335" s="27"/>
      <c r="D335" s="27"/>
      <c r="E335" s="27"/>
      <c r="F335" s="27"/>
      <c r="G335" s="27"/>
      <c r="H335" s="27"/>
      <c r="I335" s="27"/>
    </row>
    <row r="336" spans="1:9" x14ac:dyDescent="0.25">
      <c r="A336" s="27" t="s">
        <v>265</v>
      </c>
      <c r="B336" s="27" t="s">
        <v>264</v>
      </c>
      <c r="C336" s="31">
        <v>150</v>
      </c>
      <c r="D336" s="31" t="s">
        <v>41</v>
      </c>
      <c r="E336" s="28"/>
      <c r="F336" s="27" t="str">
        <f>IF(ISBLANK(E336),"", PRODUCT(C336,E336))</f>
        <v/>
      </c>
      <c r="G336" s="29"/>
      <c r="H336" s="27"/>
      <c r="I336" s="27"/>
    </row>
    <row r="337" spans="1:9" x14ac:dyDescent="0.25">
      <c r="A337" s="27" t="s">
        <v>266</v>
      </c>
      <c r="B337" s="27" t="s">
        <v>43</v>
      </c>
      <c r="C337" s="27"/>
      <c r="D337" s="27"/>
      <c r="E337" s="27"/>
      <c r="F337" s="27"/>
      <c r="G337" s="27"/>
      <c r="H337" s="29"/>
      <c r="I337" s="29"/>
    </row>
    <row r="338" spans="1:9" x14ac:dyDescent="0.25">
      <c r="A338" s="27" t="s">
        <v>267</v>
      </c>
      <c r="B338" s="27" t="s">
        <v>45</v>
      </c>
      <c r="C338" s="27"/>
      <c r="D338" s="27"/>
      <c r="E338" s="27"/>
      <c r="F338" s="27"/>
      <c r="G338" s="27"/>
      <c r="H338" s="29"/>
      <c r="I338" s="29"/>
    </row>
    <row r="339" spans="1:9" x14ac:dyDescent="0.25">
      <c r="A339" s="27" t="s">
        <v>268</v>
      </c>
      <c r="B339" s="27" t="s">
        <v>70</v>
      </c>
      <c r="C339" s="27"/>
      <c r="D339" s="27"/>
      <c r="E339" s="27"/>
      <c r="F339" s="27"/>
      <c r="G339" s="27"/>
      <c r="H339" s="29"/>
      <c r="I339" s="29"/>
    </row>
    <row r="340" spans="1:9" x14ac:dyDescent="0.25">
      <c r="A340" s="27" t="s">
        <v>269</v>
      </c>
      <c r="B340" s="27" t="s">
        <v>49</v>
      </c>
      <c r="C340" s="27"/>
      <c r="D340" s="27"/>
      <c r="E340" s="27"/>
      <c r="F340" s="27"/>
      <c r="G340" s="27"/>
      <c r="H340" s="29"/>
      <c r="I340" s="29"/>
    </row>
    <row r="341" spans="1:9" x14ac:dyDescent="0.25">
      <c r="A341" s="27" t="s">
        <v>270</v>
      </c>
      <c r="B341" s="27" t="s">
        <v>271</v>
      </c>
      <c r="C341" s="27"/>
      <c r="D341" s="27"/>
      <c r="E341" s="27"/>
      <c r="F341" s="27"/>
      <c r="G341" s="27"/>
      <c r="H341" s="29"/>
      <c r="I341" s="29"/>
    </row>
    <row r="342" spans="1:9" x14ac:dyDescent="0.25">
      <c r="A342" s="27" t="s">
        <v>272</v>
      </c>
      <c r="B342" s="27" t="s">
        <v>244</v>
      </c>
      <c r="C342" s="27"/>
      <c r="D342" s="27"/>
      <c r="E342" s="27"/>
      <c r="F342" s="27"/>
      <c r="G342" s="27"/>
      <c r="H342" s="29"/>
      <c r="I342" s="29"/>
    </row>
    <row r="343" spans="1:9" x14ac:dyDescent="0.25">
      <c r="A343" s="27" t="s">
        <v>273</v>
      </c>
      <c r="B343" s="27" t="s">
        <v>55</v>
      </c>
      <c r="C343" s="27"/>
      <c r="D343" s="27"/>
      <c r="E343" s="27"/>
      <c r="F343" s="27"/>
      <c r="G343" s="27"/>
      <c r="H343" s="29"/>
      <c r="I343" s="29"/>
    </row>
    <row r="344" spans="1:9" ht="105" x14ac:dyDescent="0.25">
      <c r="A344" s="27" t="s">
        <v>274</v>
      </c>
      <c r="B344" s="27" t="s">
        <v>57</v>
      </c>
      <c r="C344" s="27"/>
      <c r="D344" s="27"/>
      <c r="E344" s="27"/>
      <c r="F344" s="27"/>
      <c r="G344" s="27"/>
      <c r="H344" s="29"/>
      <c r="I344" s="29"/>
    </row>
    <row r="345" spans="1:9" x14ac:dyDescent="0.25">
      <c r="E345" s="15" t="s">
        <v>58</v>
      </c>
      <c r="F345" s="15" t="str">
        <f>IF((COUNT(C336:C344)&lt;&gt;COUNT(F336:F344)),"", ROUND(SUM(F336:F344),2))</f>
        <v/>
      </c>
      <c r="G345" s="14" t="str">
        <f>IF((COUNT(C336:C344)&lt;&gt;COUNT(F336:F344)),"Neužpildytos visų objektų kainos", "")</f>
        <v>Neužpildytos visų objektų kainos</v>
      </c>
    </row>
    <row r="346" spans="1:9" ht="30" x14ac:dyDescent="0.25">
      <c r="C346" s="22" t="s">
        <v>59</v>
      </c>
      <c r="D346" s="16"/>
      <c r="E346" s="15" t="s">
        <v>60</v>
      </c>
      <c r="F346" s="15" t="str">
        <f>IF(OR(F345="",D346=""),"", ROUND(PRODUCT(D346,F345)/100,2))</f>
        <v/>
      </c>
      <c r="G346" s="14" t="str">
        <f>IF(D346="", "Nurodykite taikomą PVM dydį", "")</f>
        <v>Nurodykite taikomą PVM dydį</v>
      </c>
    </row>
    <row r="347" spans="1:9" x14ac:dyDescent="0.25">
      <c r="E347" s="15" t="s">
        <v>61</v>
      </c>
      <c r="F347" s="15">
        <f>IF(ISBLANK(F346), "", ROUND(SUM(F345:F346),2))</f>
        <v>0</v>
      </c>
    </row>
    <row r="351" spans="1:9" x14ac:dyDescent="0.25">
      <c r="A351" s="12" t="s">
        <v>275</v>
      </c>
      <c r="B351" s="12" t="s">
        <v>276</v>
      </c>
    </row>
    <row r="353" spans="1:9" x14ac:dyDescent="0.25">
      <c r="A353" s="12" t="s">
        <v>28</v>
      </c>
    </row>
    <row r="354" spans="1:9" ht="45" x14ac:dyDescent="0.25">
      <c r="A354" s="30" t="s">
        <v>29</v>
      </c>
      <c r="B354" s="30" t="s">
        <v>30</v>
      </c>
      <c r="C354" s="30" t="s">
        <v>31</v>
      </c>
      <c r="D354" s="30" t="s">
        <v>32</v>
      </c>
      <c r="E354" s="30" t="s">
        <v>33</v>
      </c>
      <c r="F354" s="30" t="s">
        <v>34</v>
      </c>
      <c r="G354" s="30" t="s">
        <v>35</v>
      </c>
      <c r="H354" s="30" t="s">
        <v>36</v>
      </c>
      <c r="I354" s="30" t="s">
        <v>37</v>
      </c>
    </row>
    <row r="355" spans="1:9" x14ac:dyDescent="0.25">
      <c r="A355" s="26" t="s">
        <v>277</v>
      </c>
      <c r="B355" s="26" t="s">
        <v>278</v>
      </c>
      <c r="C355" s="27"/>
      <c r="D355" s="27"/>
      <c r="E355" s="27"/>
      <c r="F355" s="27"/>
      <c r="G355" s="27"/>
      <c r="H355" s="27"/>
      <c r="I355" s="27"/>
    </row>
    <row r="356" spans="1:9" x14ac:dyDescent="0.25">
      <c r="A356" s="27" t="s">
        <v>279</v>
      </c>
      <c r="B356" s="27" t="s">
        <v>278</v>
      </c>
      <c r="C356" s="31">
        <v>100</v>
      </c>
      <c r="D356" s="31" t="s">
        <v>41</v>
      </c>
      <c r="E356" s="28"/>
      <c r="F356" s="27" t="str">
        <f>IF(ISBLANK(E356),"", PRODUCT(C356,E356))</f>
        <v/>
      </c>
      <c r="G356" s="29"/>
      <c r="H356" s="27"/>
      <c r="I356" s="27"/>
    </row>
    <row r="357" spans="1:9" x14ac:dyDescent="0.25">
      <c r="A357" s="27" t="s">
        <v>280</v>
      </c>
      <c r="B357" s="27" t="s">
        <v>43</v>
      </c>
      <c r="C357" s="27"/>
      <c r="D357" s="27"/>
      <c r="E357" s="27"/>
      <c r="F357" s="27"/>
      <c r="G357" s="27"/>
      <c r="H357" s="29"/>
      <c r="I357" s="29"/>
    </row>
    <row r="358" spans="1:9" x14ac:dyDescent="0.25">
      <c r="A358" s="27" t="s">
        <v>281</v>
      </c>
      <c r="B358" s="27" t="s">
        <v>45</v>
      </c>
      <c r="C358" s="27"/>
      <c r="D358" s="27"/>
      <c r="E358" s="27"/>
      <c r="F358" s="27"/>
      <c r="G358" s="27"/>
      <c r="H358" s="29"/>
      <c r="I358" s="29"/>
    </row>
    <row r="359" spans="1:9" x14ac:dyDescent="0.25">
      <c r="A359" s="27" t="s">
        <v>282</v>
      </c>
      <c r="B359" s="27" t="s">
        <v>47</v>
      </c>
      <c r="C359" s="27"/>
      <c r="D359" s="27"/>
      <c r="E359" s="27"/>
      <c r="F359" s="27"/>
      <c r="G359" s="27"/>
      <c r="H359" s="29"/>
      <c r="I359" s="29"/>
    </row>
    <row r="360" spans="1:9" x14ac:dyDescent="0.25">
      <c r="A360" s="27" t="s">
        <v>283</v>
      </c>
      <c r="B360" s="27" t="s">
        <v>49</v>
      </c>
      <c r="C360" s="27"/>
      <c r="D360" s="27"/>
      <c r="E360" s="27"/>
      <c r="F360" s="27"/>
      <c r="G360" s="27"/>
      <c r="H360" s="29"/>
      <c r="I360" s="29"/>
    </row>
    <row r="361" spans="1:9" x14ac:dyDescent="0.25">
      <c r="A361" s="27" t="s">
        <v>284</v>
      </c>
      <c r="B361" s="27" t="s">
        <v>285</v>
      </c>
      <c r="C361" s="27"/>
      <c r="D361" s="27"/>
      <c r="E361" s="27"/>
      <c r="F361" s="27"/>
      <c r="G361" s="27"/>
      <c r="H361" s="29"/>
      <c r="I361" s="29"/>
    </row>
    <row r="362" spans="1:9" x14ac:dyDescent="0.25">
      <c r="A362" s="27" t="s">
        <v>286</v>
      </c>
      <c r="B362" s="27" t="s">
        <v>244</v>
      </c>
      <c r="C362" s="27"/>
      <c r="D362" s="27"/>
      <c r="E362" s="27"/>
      <c r="F362" s="27"/>
      <c r="G362" s="27"/>
      <c r="H362" s="29"/>
      <c r="I362" s="29"/>
    </row>
    <row r="363" spans="1:9" x14ac:dyDescent="0.25">
      <c r="A363" s="27" t="s">
        <v>287</v>
      </c>
      <c r="B363" s="27" t="s">
        <v>55</v>
      </c>
      <c r="C363" s="27"/>
      <c r="D363" s="27"/>
      <c r="E363" s="27"/>
      <c r="F363" s="27"/>
      <c r="G363" s="27"/>
      <c r="H363" s="29"/>
      <c r="I363" s="29"/>
    </row>
    <row r="364" spans="1:9" x14ac:dyDescent="0.25">
      <c r="E364" s="15" t="s">
        <v>58</v>
      </c>
      <c r="F364" s="15" t="str">
        <f>IF((COUNT(C356:C363)&lt;&gt;COUNT(F356:F363)),"", ROUND(SUM(F356:F363),2))</f>
        <v/>
      </c>
      <c r="G364" s="14" t="str">
        <f>IF((COUNT(C356:C363)&lt;&gt;COUNT(F356:F363)),"Neužpildytos visų objektų kainos", "")</f>
        <v>Neužpildytos visų objektų kainos</v>
      </c>
    </row>
    <row r="365" spans="1:9" ht="30" x14ac:dyDescent="0.25">
      <c r="C365" s="22" t="s">
        <v>59</v>
      </c>
      <c r="D365" s="16"/>
      <c r="E365" s="15" t="s">
        <v>60</v>
      </c>
      <c r="F365" s="15" t="str">
        <f>IF(OR(F364="",D365=""),"", ROUND(PRODUCT(D365,F364)/100,2))</f>
        <v/>
      </c>
      <c r="G365" s="14" t="str">
        <f>IF(D365="", "Nurodykite taikomą PVM dydį", "")</f>
        <v>Nurodykite taikomą PVM dydį</v>
      </c>
    </row>
    <row r="366" spans="1:9" x14ac:dyDescent="0.25">
      <c r="E366" s="15" t="s">
        <v>61</v>
      </c>
      <c r="F366" s="15">
        <f>IF(ISBLANK(F365), "", ROUND(SUM(F364:F365),2))</f>
        <v>0</v>
      </c>
    </row>
    <row r="370" spans="1:9" x14ac:dyDescent="0.25">
      <c r="A370" s="12" t="s">
        <v>288</v>
      </c>
      <c r="B370" s="12" t="s">
        <v>289</v>
      </c>
    </row>
    <row r="372" spans="1:9" x14ac:dyDescent="0.25">
      <c r="A372" s="12" t="s">
        <v>28</v>
      </c>
    </row>
    <row r="373" spans="1:9" ht="45" x14ac:dyDescent="0.25">
      <c r="A373" s="30" t="s">
        <v>29</v>
      </c>
      <c r="B373" s="30" t="s">
        <v>30</v>
      </c>
      <c r="C373" s="30" t="s">
        <v>31</v>
      </c>
      <c r="D373" s="30" t="s">
        <v>32</v>
      </c>
      <c r="E373" s="30" t="s">
        <v>33</v>
      </c>
      <c r="F373" s="30" t="s">
        <v>34</v>
      </c>
      <c r="G373" s="30" t="s">
        <v>35</v>
      </c>
      <c r="H373" s="30" t="s">
        <v>36</v>
      </c>
      <c r="I373" s="30" t="s">
        <v>37</v>
      </c>
    </row>
    <row r="374" spans="1:9" x14ac:dyDescent="0.25">
      <c r="A374" s="26" t="s">
        <v>290</v>
      </c>
      <c r="B374" s="26" t="s">
        <v>291</v>
      </c>
      <c r="C374" s="27"/>
      <c r="D374" s="27"/>
      <c r="E374" s="27"/>
      <c r="F374" s="27"/>
      <c r="G374" s="27"/>
      <c r="H374" s="27"/>
      <c r="I374" s="27"/>
    </row>
    <row r="375" spans="1:9" x14ac:dyDescent="0.25">
      <c r="A375" s="27" t="s">
        <v>292</v>
      </c>
      <c r="B375" s="27" t="s">
        <v>291</v>
      </c>
      <c r="C375" s="31">
        <v>450</v>
      </c>
      <c r="D375" s="31" t="s">
        <v>41</v>
      </c>
      <c r="E375" s="28"/>
      <c r="F375" s="27" t="str">
        <f>IF(ISBLANK(E375),"", PRODUCT(C375,E375))</f>
        <v/>
      </c>
      <c r="G375" s="29"/>
      <c r="H375" s="27"/>
      <c r="I375" s="27"/>
    </row>
    <row r="376" spans="1:9" x14ac:dyDescent="0.25">
      <c r="A376" s="27" t="s">
        <v>293</v>
      </c>
      <c r="B376" s="27" t="s">
        <v>43</v>
      </c>
      <c r="C376" s="27"/>
      <c r="D376" s="27"/>
      <c r="E376" s="27"/>
      <c r="F376" s="27"/>
      <c r="G376" s="27"/>
      <c r="H376" s="29"/>
      <c r="I376" s="29"/>
    </row>
    <row r="377" spans="1:9" x14ac:dyDescent="0.25">
      <c r="A377" s="27" t="s">
        <v>294</v>
      </c>
      <c r="B377" s="27" t="s">
        <v>45</v>
      </c>
      <c r="C377" s="27"/>
      <c r="D377" s="27"/>
      <c r="E377" s="27"/>
      <c r="F377" s="27"/>
      <c r="G377" s="27"/>
      <c r="H377" s="29"/>
      <c r="I377" s="29"/>
    </row>
    <row r="378" spans="1:9" x14ac:dyDescent="0.25">
      <c r="A378" s="27" t="s">
        <v>295</v>
      </c>
      <c r="B378" s="27" t="s">
        <v>47</v>
      </c>
      <c r="C378" s="27"/>
      <c r="D378" s="27"/>
      <c r="E378" s="27"/>
      <c r="F378" s="27"/>
      <c r="G378" s="27"/>
      <c r="H378" s="29"/>
      <c r="I378" s="29"/>
    </row>
    <row r="379" spans="1:9" x14ac:dyDescent="0.25">
      <c r="A379" s="27" t="s">
        <v>296</v>
      </c>
      <c r="B379" s="27" t="s">
        <v>49</v>
      </c>
      <c r="C379" s="27"/>
      <c r="D379" s="27"/>
      <c r="E379" s="27"/>
      <c r="F379" s="27"/>
      <c r="G379" s="27"/>
      <c r="H379" s="29"/>
      <c r="I379" s="29"/>
    </row>
    <row r="380" spans="1:9" x14ac:dyDescent="0.25">
      <c r="A380" s="27" t="s">
        <v>297</v>
      </c>
      <c r="B380" s="27" t="s">
        <v>298</v>
      </c>
      <c r="C380" s="27"/>
      <c r="D380" s="27"/>
      <c r="E380" s="27"/>
      <c r="F380" s="27"/>
      <c r="G380" s="27"/>
      <c r="H380" s="29"/>
      <c r="I380" s="29"/>
    </row>
    <row r="381" spans="1:9" x14ac:dyDescent="0.25">
      <c r="A381" s="27" t="s">
        <v>299</v>
      </c>
      <c r="B381" s="27" t="s">
        <v>244</v>
      </c>
      <c r="C381" s="27"/>
      <c r="D381" s="27"/>
      <c r="E381" s="27"/>
      <c r="F381" s="27"/>
      <c r="G381" s="27"/>
      <c r="H381" s="29"/>
      <c r="I381" s="29"/>
    </row>
    <row r="382" spans="1:9" x14ac:dyDescent="0.25">
      <c r="A382" s="27" t="s">
        <v>300</v>
      </c>
      <c r="B382" s="27" t="s">
        <v>55</v>
      </c>
      <c r="C382" s="27"/>
      <c r="D382" s="27"/>
      <c r="E382" s="27"/>
      <c r="F382" s="27"/>
      <c r="G382" s="27"/>
      <c r="H382" s="29"/>
      <c r="I382" s="29"/>
    </row>
    <row r="383" spans="1:9" ht="105" x14ac:dyDescent="0.25">
      <c r="A383" s="27" t="s">
        <v>301</v>
      </c>
      <c r="B383" s="27" t="s">
        <v>57</v>
      </c>
      <c r="C383" s="27"/>
      <c r="D383" s="27"/>
      <c r="E383" s="27"/>
      <c r="F383" s="27"/>
      <c r="G383" s="27"/>
      <c r="H383" s="29"/>
      <c r="I383" s="29"/>
    </row>
    <row r="384" spans="1:9" x14ac:dyDescent="0.25">
      <c r="E384" s="15" t="s">
        <v>58</v>
      </c>
      <c r="F384" s="15" t="str">
        <f>IF((COUNT(C375:C383)&lt;&gt;COUNT(F375:F383)),"", ROUND(SUM(F375:F383),2))</f>
        <v/>
      </c>
      <c r="G384" s="14" t="str">
        <f>IF((COUNT(C375:C383)&lt;&gt;COUNT(F375:F383)),"Neužpildytos visų objektų kainos", "")</f>
        <v>Neužpildytos visų objektų kainos</v>
      </c>
    </row>
    <row r="385" spans="1:9" ht="30" x14ac:dyDescent="0.25">
      <c r="C385" s="22" t="s">
        <v>59</v>
      </c>
      <c r="D385" s="16"/>
      <c r="E385" s="15" t="s">
        <v>60</v>
      </c>
      <c r="F385" s="15" t="str">
        <f>IF(OR(F384="",D385=""),"", ROUND(PRODUCT(D385,F384)/100,2))</f>
        <v/>
      </c>
      <c r="G385" s="14" t="str">
        <f>IF(D385="", "Nurodykite taikomą PVM dydį", "")</f>
        <v>Nurodykite taikomą PVM dydį</v>
      </c>
    </row>
    <row r="386" spans="1:9" x14ac:dyDescent="0.25">
      <c r="E386" s="15" t="s">
        <v>61</v>
      </c>
      <c r="F386" s="15">
        <f>IF(ISBLANK(F385), "", ROUND(SUM(F384:F385),2))</f>
        <v>0</v>
      </c>
    </row>
    <row r="390" spans="1:9" x14ac:dyDescent="0.25">
      <c r="A390" s="12" t="s">
        <v>302</v>
      </c>
      <c r="B390" s="12" t="s">
        <v>303</v>
      </c>
    </row>
    <row r="392" spans="1:9" x14ac:dyDescent="0.25">
      <c r="A392" s="12" t="s">
        <v>28</v>
      </c>
    </row>
    <row r="393" spans="1:9" ht="45" x14ac:dyDescent="0.25">
      <c r="A393" s="30" t="s">
        <v>29</v>
      </c>
      <c r="B393" s="30" t="s">
        <v>30</v>
      </c>
      <c r="C393" s="30" t="s">
        <v>31</v>
      </c>
      <c r="D393" s="30" t="s">
        <v>32</v>
      </c>
      <c r="E393" s="30" t="s">
        <v>33</v>
      </c>
      <c r="F393" s="30" t="s">
        <v>34</v>
      </c>
      <c r="G393" s="30" t="s">
        <v>35</v>
      </c>
      <c r="H393" s="30" t="s">
        <v>36</v>
      </c>
      <c r="I393" s="30" t="s">
        <v>37</v>
      </c>
    </row>
    <row r="394" spans="1:9" x14ac:dyDescent="0.25">
      <c r="A394" s="26" t="s">
        <v>304</v>
      </c>
      <c r="B394" s="26" t="s">
        <v>305</v>
      </c>
      <c r="C394" s="27"/>
      <c r="D394" s="27"/>
      <c r="E394" s="27"/>
      <c r="F394" s="27"/>
      <c r="G394" s="27"/>
      <c r="H394" s="27"/>
      <c r="I394" s="27"/>
    </row>
    <row r="395" spans="1:9" x14ac:dyDescent="0.25">
      <c r="A395" s="27" t="s">
        <v>306</v>
      </c>
      <c r="B395" s="27" t="s">
        <v>305</v>
      </c>
      <c r="C395" s="31">
        <v>100</v>
      </c>
      <c r="D395" s="31" t="s">
        <v>41</v>
      </c>
      <c r="E395" s="28"/>
      <c r="F395" s="27" t="str">
        <f>IF(ISBLANK(E395),"", PRODUCT(C395,E395))</f>
        <v/>
      </c>
      <c r="G395" s="29"/>
      <c r="H395" s="27"/>
      <c r="I395" s="27"/>
    </row>
    <row r="396" spans="1:9" x14ac:dyDescent="0.25">
      <c r="A396" s="27" t="s">
        <v>307</v>
      </c>
      <c r="B396" s="27" t="s">
        <v>43</v>
      </c>
      <c r="C396" s="27"/>
      <c r="D396" s="27"/>
      <c r="E396" s="27"/>
      <c r="F396" s="27"/>
      <c r="G396" s="27"/>
      <c r="H396" s="29"/>
      <c r="I396" s="29"/>
    </row>
    <row r="397" spans="1:9" x14ac:dyDescent="0.25">
      <c r="A397" s="27" t="s">
        <v>308</v>
      </c>
      <c r="B397" s="27" t="s">
        <v>45</v>
      </c>
      <c r="C397" s="27"/>
      <c r="D397" s="27"/>
      <c r="E397" s="27"/>
      <c r="F397" s="27"/>
      <c r="G397" s="27"/>
      <c r="H397" s="29"/>
      <c r="I397" s="29"/>
    </row>
    <row r="398" spans="1:9" x14ac:dyDescent="0.25">
      <c r="A398" s="27" t="s">
        <v>309</v>
      </c>
      <c r="B398" s="27" t="s">
        <v>47</v>
      </c>
      <c r="C398" s="27"/>
      <c r="D398" s="27"/>
      <c r="E398" s="27"/>
      <c r="F398" s="27"/>
      <c r="G398" s="27"/>
      <c r="H398" s="29"/>
      <c r="I398" s="29"/>
    </row>
    <row r="399" spans="1:9" x14ac:dyDescent="0.25">
      <c r="A399" s="27" t="s">
        <v>310</v>
      </c>
      <c r="B399" s="27" t="s">
        <v>49</v>
      </c>
      <c r="C399" s="27"/>
      <c r="D399" s="27"/>
      <c r="E399" s="27"/>
      <c r="F399" s="27"/>
      <c r="G399" s="27"/>
      <c r="H399" s="29"/>
      <c r="I399" s="29"/>
    </row>
    <row r="400" spans="1:9" x14ac:dyDescent="0.25">
      <c r="A400" s="27" t="s">
        <v>311</v>
      </c>
      <c r="B400" s="27" t="s">
        <v>312</v>
      </c>
      <c r="C400" s="27"/>
      <c r="D400" s="27"/>
      <c r="E400" s="27"/>
      <c r="F400" s="27"/>
      <c r="G400" s="27"/>
      <c r="H400" s="29"/>
      <c r="I400" s="29"/>
    </row>
    <row r="401" spans="1:9" x14ac:dyDescent="0.25">
      <c r="A401" s="27" t="s">
        <v>313</v>
      </c>
      <c r="B401" s="27" t="s">
        <v>244</v>
      </c>
      <c r="C401" s="27"/>
      <c r="D401" s="27"/>
      <c r="E401" s="27"/>
      <c r="F401" s="27"/>
      <c r="G401" s="27"/>
      <c r="H401" s="29"/>
      <c r="I401" s="29"/>
    </row>
    <row r="402" spans="1:9" x14ac:dyDescent="0.25">
      <c r="A402" s="27" t="s">
        <v>314</v>
      </c>
      <c r="B402" s="27" t="s">
        <v>55</v>
      </c>
      <c r="C402" s="27"/>
      <c r="D402" s="27"/>
      <c r="E402" s="27"/>
      <c r="F402" s="27"/>
      <c r="G402" s="27"/>
      <c r="H402" s="29"/>
      <c r="I402" s="29"/>
    </row>
    <row r="403" spans="1:9" ht="105" x14ac:dyDescent="0.25">
      <c r="A403" s="27" t="s">
        <v>315</v>
      </c>
      <c r="B403" s="27" t="s">
        <v>316</v>
      </c>
      <c r="C403" s="27"/>
      <c r="D403" s="27"/>
      <c r="E403" s="27"/>
      <c r="F403" s="27"/>
      <c r="G403" s="27"/>
      <c r="H403" s="29"/>
      <c r="I403" s="29"/>
    </row>
    <row r="404" spans="1:9" x14ac:dyDescent="0.25">
      <c r="E404" s="15" t="s">
        <v>58</v>
      </c>
      <c r="F404" s="15" t="str">
        <f>IF((COUNT(C395:C403)&lt;&gt;COUNT(F395:F403)),"", ROUND(SUM(F395:F403),2))</f>
        <v/>
      </c>
      <c r="G404" s="14" t="str">
        <f>IF((COUNT(C395:C403)&lt;&gt;COUNT(F395:F403)),"Neužpildytos visų objektų kainos", "")</f>
        <v>Neužpildytos visų objektų kainos</v>
      </c>
    </row>
    <row r="405" spans="1:9" ht="30" x14ac:dyDescent="0.25">
      <c r="C405" s="22" t="s">
        <v>59</v>
      </c>
      <c r="D405" s="16"/>
      <c r="E405" s="15" t="s">
        <v>60</v>
      </c>
      <c r="F405" s="15" t="str">
        <f>IF(OR(F404="",D405=""),"", ROUND(PRODUCT(D405,F404)/100,2))</f>
        <v/>
      </c>
      <c r="G405" s="14" t="str">
        <f>IF(D405="", "Nurodykite taikomą PVM dydį", "")</f>
        <v>Nurodykite taikomą PVM dydį</v>
      </c>
    </row>
    <row r="406" spans="1:9" x14ac:dyDescent="0.25">
      <c r="E406" s="15" t="s">
        <v>61</v>
      </c>
      <c r="F406" s="15">
        <f>IF(ISBLANK(F405), "", ROUND(SUM(F404:F405),2))</f>
        <v>0</v>
      </c>
    </row>
    <row r="410" spans="1:9" x14ac:dyDescent="0.25">
      <c r="A410" s="12" t="s">
        <v>317</v>
      </c>
      <c r="B410" s="12" t="s">
        <v>318</v>
      </c>
    </row>
    <row r="412" spans="1:9" x14ac:dyDescent="0.25">
      <c r="A412" s="12" t="s">
        <v>28</v>
      </c>
    </row>
    <row r="413" spans="1:9" ht="45" x14ac:dyDescent="0.25">
      <c r="A413" s="30" t="s">
        <v>29</v>
      </c>
      <c r="B413" s="30" t="s">
        <v>30</v>
      </c>
      <c r="C413" s="30" t="s">
        <v>31</v>
      </c>
      <c r="D413" s="30" t="s">
        <v>32</v>
      </c>
      <c r="E413" s="30" t="s">
        <v>33</v>
      </c>
      <c r="F413" s="30" t="s">
        <v>34</v>
      </c>
      <c r="G413" s="30" t="s">
        <v>35</v>
      </c>
      <c r="H413" s="30" t="s">
        <v>36</v>
      </c>
      <c r="I413" s="30" t="s">
        <v>37</v>
      </c>
    </row>
    <row r="414" spans="1:9" x14ac:dyDescent="0.25">
      <c r="A414" s="26" t="s">
        <v>319</v>
      </c>
      <c r="B414" s="26" t="s">
        <v>320</v>
      </c>
      <c r="C414" s="27"/>
      <c r="D414" s="27"/>
      <c r="E414" s="27"/>
      <c r="F414" s="27"/>
      <c r="G414" s="27"/>
      <c r="H414" s="27"/>
      <c r="I414" s="27"/>
    </row>
    <row r="415" spans="1:9" x14ac:dyDescent="0.25">
      <c r="A415" s="27" t="s">
        <v>321</v>
      </c>
      <c r="B415" s="27" t="s">
        <v>320</v>
      </c>
      <c r="C415" s="31">
        <v>50</v>
      </c>
      <c r="D415" s="31" t="s">
        <v>41</v>
      </c>
      <c r="E415" s="28"/>
      <c r="F415" s="27" t="str">
        <f>IF(ISBLANK(E415),"", PRODUCT(C415,E415))</f>
        <v/>
      </c>
      <c r="G415" s="29"/>
      <c r="H415" s="27"/>
      <c r="I415" s="27"/>
    </row>
    <row r="416" spans="1:9" x14ac:dyDescent="0.25">
      <c r="A416" s="27" t="s">
        <v>322</v>
      </c>
      <c r="B416" s="27" t="s">
        <v>43</v>
      </c>
      <c r="C416" s="27"/>
      <c r="D416" s="27"/>
      <c r="E416" s="27"/>
      <c r="F416" s="27"/>
      <c r="G416" s="27"/>
      <c r="H416" s="29"/>
      <c r="I416" s="29"/>
    </row>
    <row r="417" spans="1:9" x14ac:dyDescent="0.25">
      <c r="A417" s="27" t="s">
        <v>323</v>
      </c>
      <c r="B417" s="27" t="s">
        <v>45</v>
      </c>
      <c r="C417" s="27"/>
      <c r="D417" s="27"/>
      <c r="E417" s="27"/>
      <c r="F417" s="27"/>
      <c r="G417" s="27"/>
      <c r="H417" s="29"/>
      <c r="I417" s="29"/>
    </row>
    <row r="418" spans="1:9" x14ac:dyDescent="0.25">
      <c r="A418" s="27" t="s">
        <v>324</v>
      </c>
      <c r="B418" s="27" t="s">
        <v>70</v>
      </c>
      <c r="C418" s="27"/>
      <c r="D418" s="27"/>
      <c r="E418" s="27"/>
      <c r="F418" s="27"/>
      <c r="G418" s="27"/>
      <c r="H418" s="29"/>
      <c r="I418" s="29"/>
    </row>
    <row r="419" spans="1:9" x14ac:dyDescent="0.25">
      <c r="A419" s="27" t="s">
        <v>325</v>
      </c>
      <c r="B419" s="27" t="s">
        <v>49</v>
      </c>
      <c r="C419" s="27"/>
      <c r="D419" s="27"/>
      <c r="E419" s="27"/>
      <c r="F419" s="27"/>
      <c r="G419" s="27"/>
      <c r="H419" s="29"/>
      <c r="I419" s="29"/>
    </row>
    <row r="420" spans="1:9" x14ac:dyDescent="0.25">
      <c r="A420" s="27" t="s">
        <v>326</v>
      </c>
      <c r="B420" s="27" t="s">
        <v>327</v>
      </c>
      <c r="C420" s="27"/>
      <c r="D420" s="27"/>
      <c r="E420" s="27"/>
      <c r="F420" s="27"/>
      <c r="G420" s="27"/>
      <c r="H420" s="29"/>
      <c r="I420" s="29"/>
    </row>
    <row r="421" spans="1:9" x14ac:dyDescent="0.25">
      <c r="A421" s="27" t="s">
        <v>328</v>
      </c>
      <c r="B421" s="27" t="s">
        <v>244</v>
      </c>
      <c r="C421" s="27"/>
      <c r="D421" s="27"/>
      <c r="E421" s="27"/>
      <c r="F421" s="27"/>
      <c r="G421" s="27"/>
      <c r="H421" s="29"/>
      <c r="I421" s="29"/>
    </row>
    <row r="422" spans="1:9" x14ac:dyDescent="0.25">
      <c r="A422" s="27" t="s">
        <v>329</v>
      </c>
      <c r="B422" s="27" t="s">
        <v>55</v>
      </c>
      <c r="C422" s="27"/>
      <c r="D422" s="27"/>
      <c r="E422" s="27"/>
      <c r="F422" s="27"/>
      <c r="G422" s="27"/>
      <c r="H422" s="29"/>
      <c r="I422" s="29"/>
    </row>
    <row r="423" spans="1:9" x14ac:dyDescent="0.25">
      <c r="E423" s="15" t="s">
        <v>58</v>
      </c>
      <c r="F423" s="15" t="str">
        <f>IF((COUNT(C415:C422)&lt;&gt;COUNT(F415:F422)),"", ROUND(SUM(F415:F422),2))</f>
        <v/>
      </c>
      <c r="G423" s="14" t="str">
        <f>IF((COUNT(C415:C422)&lt;&gt;COUNT(F415:F422)),"Neužpildytos visų objektų kainos", "")</f>
        <v>Neužpildytos visų objektų kainos</v>
      </c>
    </row>
    <row r="424" spans="1:9" ht="30" x14ac:dyDescent="0.25">
      <c r="C424" s="22" t="s">
        <v>59</v>
      </c>
      <c r="D424" s="16"/>
      <c r="E424" s="15" t="s">
        <v>60</v>
      </c>
      <c r="F424" s="15" t="str">
        <f>IF(OR(F423="",D424=""),"", ROUND(PRODUCT(D424,F423)/100,2))</f>
        <v/>
      </c>
      <c r="G424" s="14" t="str">
        <f>IF(D424="", "Nurodykite taikomą PVM dydį", "")</f>
        <v>Nurodykite taikomą PVM dydį</v>
      </c>
    </row>
    <row r="425" spans="1:9" x14ac:dyDescent="0.25">
      <c r="E425" s="15" t="s">
        <v>61</v>
      </c>
      <c r="F425" s="15">
        <f>IF(ISBLANK(F424), "", ROUND(SUM(F423:F424),2))</f>
        <v>0</v>
      </c>
    </row>
    <row r="429" spans="1:9" x14ac:dyDescent="0.25">
      <c r="A429" s="12" t="s">
        <v>330</v>
      </c>
      <c r="B429" s="12" t="s">
        <v>331</v>
      </c>
    </row>
    <row r="431" spans="1:9" x14ac:dyDescent="0.25">
      <c r="A431" s="12" t="s">
        <v>28</v>
      </c>
    </row>
    <row r="432" spans="1:9" ht="45" x14ac:dyDescent="0.25">
      <c r="A432" s="30" t="s">
        <v>29</v>
      </c>
      <c r="B432" s="30" t="s">
        <v>30</v>
      </c>
      <c r="C432" s="30" t="s">
        <v>31</v>
      </c>
      <c r="D432" s="30" t="s">
        <v>32</v>
      </c>
      <c r="E432" s="30" t="s">
        <v>33</v>
      </c>
      <c r="F432" s="30" t="s">
        <v>34</v>
      </c>
      <c r="G432" s="30" t="s">
        <v>35</v>
      </c>
      <c r="H432" s="30" t="s">
        <v>36</v>
      </c>
      <c r="I432" s="30" t="s">
        <v>37</v>
      </c>
    </row>
    <row r="433" spans="1:9" x14ac:dyDescent="0.25">
      <c r="A433" s="26" t="s">
        <v>332</v>
      </c>
      <c r="B433" s="26" t="s">
        <v>333</v>
      </c>
      <c r="C433" s="27"/>
      <c r="D433" s="27"/>
      <c r="E433" s="27"/>
      <c r="F433" s="27"/>
      <c r="G433" s="27"/>
      <c r="H433" s="27"/>
      <c r="I433" s="27"/>
    </row>
    <row r="434" spans="1:9" x14ac:dyDescent="0.25">
      <c r="A434" s="27" t="s">
        <v>334</v>
      </c>
      <c r="B434" s="27" t="s">
        <v>333</v>
      </c>
      <c r="C434" s="31">
        <v>100</v>
      </c>
      <c r="D434" s="31" t="s">
        <v>41</v>
      </c>
      <c r="E434" s="28"/>
      <c r="F434" s="27" t="str">
        <f>IF(ISBLANK(E434),"", PRODUCT(C434,E434))</f>
        <v/>
      </c>
      <c r="G434" s="29"/>
      <c r="H434" s="27"/>
      <c r="I434" s="27"/>
    </row>
    <row r="435" spans="1:9" x14ac:dyDescent="0.25">
      <c r="A435" s="27" t="s">
        <v>335</v>
      </c>
      <c r="B435" s="27" t="s">
        <v>43</v>
      </c>
      <c r="C435" s="27"/>
      <c r="D435" s="27"/>
      <c r="E435" s="27"/>
      <c r="F435" s="27"/>
      <c r="G435" s="27"/>
      <c r="H435" s="29"/>
      <c r="I435" s="29"/>
    </row>
    <row r="436" spans="1:9" x14ac:dyDescent="0.25">
      <c r="A436" s="27" t="s">
        <v>336</v>
      </c>
      <c r="B436" s="27" t="s">
        <v>45</v>
      </c>
      <c r="C436" s="27"/>
      <c r="D436" s="27"/>
      <c r="E436" s="27"/>
      <c r="F436" s="27"/>
      <c r="G436" s="27"/>
      <c r="H436" s="29"/>
      <c r="I436" s="29"/>
    </row>
    <row r="437" spans="1:9" x14ac:dyDescent="0.25">
      <c r="A437" s="27" t="s">
        <v>337</v>
      </c>
      <c r="B437" s="27" t="s">
        <v>70</v>
      </c>
      <c r="C437" s="27"/>
      <c r="D437" s="27"/>
      <c r="E437" s="27"/>
      <c r="F437" s="27"/>
      <c r="G437" s="27"/>
      <c r="H437" s="29"/>
      <c r="I437" s="29"/>
    </row>
    <row r="438" spans="1:9" x14ac:dyDescent="0.25">
      <c r="A438" s="27" t="s">
        <v>338</v>
      </c>
      <c r="B438" s="27" t="s">
        <v>49</v>
      </c>
      <c r="C438" s="27"/>
      <c r="D438" s="27"/>
      <c r="E438" s="27"/>
      <c r="F438" s="27"/>
      <c r="G438" s="27"/>
      <c r="H438" s="29"/>
      <c r="I438" s="29"/>
    </row>
    <row r="439" spans="1:9" x14ac:dyDescent="0.25">
      <c r="A439" s="27" t="s">
        <v>339</v>
      </c>
      <c r="B439" s="27" t="s">
        <v>340</v>
      </c>
      <c r="C439" s="27"/>
      <c r="D439" s="27"/>
      <c r="E439" s="27"/>
      <c r="F439" s="27"/>
      <c r="G439" s="27"/>
      <c r="H439" s="29"/>
      <c r="I439" s="29"/>
    </row>
    <row r="440" spans="1:9" x14ac:dyDescent="0.25">
      <c r="A440" s="27" t="s">
        <v>341</v>
      </c>
      <c r="B440" s="27" t="s">
        <v>244</v>
      </c>
      <c r="C440" s="27"/>
      <c r="D440" s="27"/>
      <c r="E440" s="27"/>
      <c r="F440" s="27"/>
      <c r="G440" s="27"/>
      <c r="H440" s="29"/>
      <c r="I440" s="29"/>
    </row>
    <row r="441" spans="1:9" x14ac:dyDescent="0.25">
      <c r="A441" s="27" t="s">
        <v>342</v>
      </c>
      <c r="B441" s="27" t="s">
        <v>55</v>
      </c>
      <c r="C441" s="27"/>
      <c r="D441" s="27"/>
      <c r="E441" s="27"/>
      <c r="F441" s="27"/>
      <c r="G441" s="27"/>
      <c r="H441" s="29"/>
      <c r="I441" s="29"/>
    </row>
    <row r="442" spans="1:9" x14ac:dyDescent="0.25">
      <c r="E442" s="15" t="s">
        <v>58</v>
      </c>
      <c r="F442" s="15" t="str">
        <f>IF((COUNT(C434:C441)&lt;&gt;COUNT(F434:F441)),"", ROUND(SUM(F434:F441),2))</f>
        <v/>
      </c>
      <c r="G442" s="14" t="str">
        <f>IF((COUNT(C434:C441)&lt;&gt;COUNT(F434:F441)),"Neužpildytos visų objektų kainos", "")</f>
        <v>Neužpildytos visų objektų kainos</v>
      </c>
    </row>
    <row r="443" spans="1:9" ht="30" x14ac:dyDescent="0.25">
      <c r="C443" s="22" t="s">
        <v>59</v>
      </c>
      <c r="D443" s="16"/>
      <c r="E443" s="15" t="s">
        <v>60</v>
      </c>
      <c r="F443" s="15" t="str">
        <f>IF(OR(F442="",D443=""),"", ROUND(PRODUCT(D443,F442)/100,2))</f>
        <v/>
      </c>
      <c r="G443" s="14" t="str">
        <f>IF(D443="", "Nurodykite taikomą PVM dydį", "")</f>
        <v>Nurodykite taikomą PVM dydį</v>
      </c>
    </row>
    <row r="444" spans="1:9" x14ac:dyDescent="0.25">
      <c r="E444" s="15" t="s">
        <v>61</v>
      </c>
      <c r="F444" s="15">
        <f>IF(ISBLANK(F443), "", ROUND(SUM(F442:F443),2))</f>
        <v>0</v>
      </c>
    </row>
    <row r="448" spans="1:9" x14ac:dyDescent="0.25">
      <c r="A448" s="12" t="s">
        <v>343</v>
      </c>
      <c r="B448" s="12" t="s">
        <v>344</v>
      </c>
    </row>
    <row r="450" spans="1:9" x14ac:dyDescent="0.25">
      <c r="A450" s="12" t="s">
        <v>28</v>
      </c>
    </row>
    <row r="451" spans="1:9" ht="45" x14ac:dyDescent="0.25">
      <c r="A451" s="30" t="s">
        <v>29</v>
      </c>
      <c r="B451" s="30" t="s">
        <v>30</v>
      </c>
      <c r="C451" s="30" t="s">
        <v>31</v>
      </c>
      <c r="D451" s="30" t="s">
        <v>32</v>
      </c>
      <c r="E451" s="30" t="s">
        <v>33</v>
      </c>
      <c r="F451" s="30" t="s">
        <v>34</v>
      </c>
      <c r="G451" s="30" t="s">
        <v>35</v>
      </c>
      <c r="H451" s="30" t="s">
        <v>36</v>
      </c>
      <c r="I451" s="30" t="s">
        <v>37</v>
      </c>
    </row>
    <row r="452" spans="1:9" x14ac:dyDescent="0.25">
      <c r="A452" s="26" t="s">
        <v>345</v>
      </c>
      <c r="B452" s="26" t="s">
        <v>346</v>
      </c>
      <c r="C452" s="27"/>
      <c r="D452" s="27"/>
      <c r="E452" s="27"/>
      <c r="F452" s="27"/>
      <c r="G452" s="27"/>
      <c r="H452" s="27"/>
      <c r="I452" s="27"/>
    </row>
    <row r="453" spans="1:9" ht="45" x14ac:dyDescent="0.25">
      <c r="A453" s="27" t="s">
        <v>347</v>
      </c>
      <c r="B453" s="27" t="s">
        <v>346</v>
      </c>
      <c r="C453" s="31">
        <v>150</v>
      </c>
      <c r="D453" s="31" t="s">
        <v>41</v>
      </c>
      <c r="E453" s="28">
        <v>9</v>
      </c>
      <c r="F453" s="27">
        <f>IF(ISBLANK(E453),"", PRODUCT(C453,E453))</f>
        <v>1350</v>
      </c>
      <c r="G453" s="29" t="s">
        <v>502</v>
      </c>
      <c r="H453" s="27"/>
      <c r="I453" s="27"/>
    </row>
    <row r="454" spans="1:9" x14ac:dyDescent="0.25">
      <c r="A454" s="27" t="s">
        <v>348</v>
      </c>
      <c r="B454" s="27" t="s">
        <v>43</v>
      </c>
      <c r="C454" s="27"/>
      <c r="D454" s="27"/>
      <c r="E454" s="27"/>
      <c r="F454" s="27"/>
      <c r="G454" s="27"/>
      <c r="H454" s="29" t="s">
        <v>43</v>
      </c>
      <c r="I454" s="29" t="s">
        <v>504</v>
      </c>
    </row>
    <row r="455" spans="1:9" x14ac:dyDescent="0.25">
      <c r="A455" s="27" t="s">
        <v>349</v>
      </c>
      <c r="B455" s="27" t="s">
        <v>45</v>
      </c>
      <c r="C455" s="27"/>
      <c r="D455" s="27"/>
      <c r="E455" s="27"/>
      <c r="F455" s="27"/>
      <c r="G455" s="27"/>
      <c r="H455" s="29" t="s">
        <v>45</v>
      </c>
      <c r="I455" s="29" t="s">
        <v>504</v>
      </c>
    </row>
    <row r="456" spans="1:9" x14ac:dyDescent="0.25">
      <c r="A456" s="27" t="s">
        <v>350</v>
      </c>
      <c r="B456" s="27" t="s">
        <v>70</v>
      </c>
      <c r="C456" s="27"/>
      <c r="D456" s="27"/>
      <c r="E456" s="27"/>
      <c r="F456" s="27"/>
      <c r="G456" s="27"/>
      <c r="H456" s="29" t="s">
        <v>70</v>
      </c>
      <c r="I456" s="29" t="s">
        <v>504</v>
      </c>
    </row>
    <row r="457" spans="1:9" x14ac:dyDescent="0.25">
      <c r="A457" s="27" t="s">
        <v>351</v>
      </c>
      <c r="B457" s="27" t="s">
        <v>49</v>
      </c>
      <c r="C457" s="27"/>
      <c r="D457" s="27"/>
      <c r="E457" s="27"/>
      <c r="F457" s="27"/>
      <c r="G457" s="27"/>
      <c r="H457" s="29" t="s">
        <v>49</v>
      </c>
      <c r="I457" s="29" t="s">
        <v>504</v>
      </c>
    </row>
    <row r="458" spans="1:9" x14ac:dyDescent="0.25">
      <c r="A458" s="27" t="s">
        <v>352</v>
      </c>
      <c r="B458" s="27" t="s">
        <v>353</v>
      </c>
      <c r="C458" s="27"/>
      <c r="D458" s="27"/>
      <c r="E458" s="27"/>
      <c r="F458" s="27"/>
      <c r="G458" s="27"/>
      <c r="H458" s="29" t="s">
        <v>353</v>
      </c>
      <c r="I458" s="29" t="s">
        <v>504</v>
      </c>
    </row>
    <row r="459" spans="1:9" ht="30" x14ac:dyDescent="0.25">
      <c r="A459" s="27" t="s">
        <v>354</v>
      </c>
      <c r="B459" s="27" t="s">
        <v>244</v>
      </c>
      <c r="C459" s="27"/>
      <c r="D459" s="27"/>
      <c r="E459" s="27"/>
      <c r="F459" s="27"/>
      <c r="G459" s="27"/>
      <c r="H459" s="29" t="s">
        <v>505</v>
      </c>
      <c r="I459" s="29" t="s">
        <v>504</v>
      </c>
    </row>
    <row r="460" spans="1:9" x14ac:dyDescent="0.25">
      <c r="A460" s="27" t="s">
        <v>355</v>
      </c>
      <c r="B460" s="27" t="s">
        <v>356</v>
      </c>
      <c r="C460" s="27"/>
      <c r="D460" s="27"/>
      <c r="E460" s="27"/>
      <c r="F460" s="27"/>
      <c r="G460" s="27"/>
      <c r="H460" s="29" t="s">
        <v>503</v>
      </c>
      <c r="I460" s="29" t="s">
        <v>504</v>
      </c>
    </row>
    <row r="461" spans="1:9" x14ac:dyDescent="0.25">
      <c r="E461" s="15" t="s">
        <v>58</v>
      </c>
      <c r="F461" s="15">
        <f>IF((COUNT(C453:C460)&lt;&gt;COUNT(F453:F460)),"", ROUND(SUM(F453:F460),2))</f>
        <v>1350</v>
      </c>
      <c r="G461" s="14" t="str">
        <f>IF((COUNT(C453:C460)&lt;&gt;COUNT(F453:F460)),"Neužpildytos visų objektų kainos", "")</f>
        <v/>
      </c>
    </row>
    <row r="462" spans="1:9" ht="30" x14ac:dyDescent="0.25">
      <c r="C462" s="22" t="s">
        <v>59</v>
      </c>
      <c r="D462" s="16">
        <v>5</v>
      </c>
      <c r="E462" s="15" t="s">
        <v>60</v>
      </c>
      <c r="F462" s="15">
        <f>IF(OR(F461="",D462=""),"", ROUND(PRODUCT(D462,F461)/100,2))</f>
        <v>67.5</v>
      </c>
      <c r="G462" s="14" t="str">
        <f>IF(D462="", "Nurodykite taikomą PVM dydį", "")</f>
        <v/>
      </c>
    </row>
    <row r="463" spans="1:9" x14ac:dyDescent="0.25">
      <c r="E463" s="15" t="s">
        <v>61</v>
      </c>
      <c r="F463" s="15">
        <f>IF(ISBLANK(F462), "", ROUND(SUM(F461:F462),2))</f>
        <v>1417.5</v>
      </c>
    </row>
    <row r="467" spans="1:9" x14ac:dyDescent="0.25">
      <c r="A467" s="12" t="s">
        <v>357</v>
      </c>
      <c r="B467" s="12" t="s">
        <v>358</v>
      </c>
    </row>
    <row r="469" spans="1:9" x14ac:dyDescent="0.25">
      <c r="A469" s="12" t="s">
        <v>28</v>
      </c>
    </row>
    <row r="470" spans="1:9" ht="45" x14ac:dyDescent="0.25">
      <c r="A470" s="30" t="s">
        <v>29</v>
      </c>
      <c r="B470" s="30" t="s">
        <v>30</v>
      </c>
      <c r="C470" s="30" t="s">
        <v>31</v>
      </c>
      <c r="D470" s="30" t="s">
        <v>32</v>
      </c>
      <c r="E470" s="30" t="s">
        <v>33</v>
      </c>
      <c r="F470" s="30" t="s">
        <v>34</v>
      </c>
      <c r="G470" s="30" t="s">
        <v>35</v>
      </c>
      <c r="H470" s="30" t="s">
        <v>36</v>
      </c>
      <c r="I470" s="30" t="s">
        <v>37</v>
      </c>
    </row>
    <row r="471" spans="1:9" x14ac:dyDescent="0.25">
      <c r="A471" s="26" t="s">
        <v>359</v>
      </c>
      <c r="B471" s="26" t="s">
        <v>360</v>
      </c>
      <c r="C471" s="27"/>
      <c r="D471" s="27"/>
      <c r="E471" s="27"/>
      <c r="F471" s="27"/>
      <c r="G471" s="27"/>
      <c r="H471" s="27"/>
      <c r="I471" s="27"/>
    </row>
    <row r="472" spans="1:9" x14ac:dyDescent="0.25">
      <c r="A472" s="27" t="s">
        <v>361</v>
      </c>
      <c r="B472" s="27" t="s">
        <v>360</v>
      </c>
      <c r="C472" s="31">
        <v>100</v>
      </c>
      <c r="D472" s="31" t="s">
        <v>41</v>
      </c>
      <c r="E472" s="28"/>
      <c r="F472" s="27" t="str">
        <f>IF(ISBLANK(E472),"", PRODUCT(C472,E472))</f>
        <v/>
      </c>
      <c r="G472" s="29"/>
      <c r="H472" s="27"/>
      <c r="I472" s="27"/>
    </row>
    <row r="473" spans="1:9" x14ac:dyDescent="0.25">
      <c r="A473" s="27" t="s">
        <v>362</v>
      </c>
      <c r="B473" s="27" t="s">
        <v>43</v>
      </c>
      <c r="C473" s="27"/>
      <c r="D473" s="27"/>
      <c r="E473" s="27"/>
      <c r="F473" s="27"/>
      <c r="G473" s="27"/>
      <c r="H473" s="29"/>
      <c r="I473" s="29"/>
    </row>
    <row r="474" spans="1:9" x14ac:dyDescent="0.25">
      <c r="A474" s="27" t="s">
        <v>363</v>
      </c>
      <c r="B474" s="27" t="s">
        <v>45</v>
      </c>
      <c r="C474" s="27"/>
      <c r="D474" s="27"/>
      <c r="E474" s="27"/>
      <c r="F474" s="27"/>
      <c r="G474" s="27"/>
      <c r="H474" s="29"/>
      <c r="I474" s="29"/>
    </row>
    <row r="475" spans="1:9" x14ac:dyDescent="0.25">
      <c r="A475" s="27" t="s">
        <v>364</v>
      </c>
      <c r="B475" s="27" t="s">
        <v>365</v>
      </c>
      <c r="C475" s="27"/>
      <c r="D475" s="27"/>
      <c r="E475" s="27"/>
      <c r="F475" s="27"/>
      <c r="G475" s="27"/>
      <c r="H475" s="29"/>
      <c r="I475" s="29"/>
    </row>
    <row r="476" spans="1:9" x14ac:dyDescent="0.25">
      <c r="A476" s="27" t="s">
        <v>366</v>
      </c>
      <c r="B476" s="27" t="s">
        <v>49</v>
      </c>
      <c r="C476" s="27"/>
      <c r="D476" s="27"/>
      <c r="E476" s="27"/>
      <c r="F476" s="27"/>
      <c r="G476" s="27"/>
      <c r="H476" s="29"/>
      <c r="I476" s="29"/>
    </row>
    <row r="477" spans="1:9" x14ac:dyDescent="0.25">
      <c r="A477" s="27" t="s">
        <v>367</v>
      </c>
      <c r="B477" s="27" t="s">
        <v>368</v>
      </c>
      <c r="C477" s="27"/>
      <c r="D477" s="27"/>
      <c r="E477" s="27"/>
      <c r="F477" s="27"/>
      <c r="G477" s="27"/>
      <c r="H477" s="29"/>
      <c r="I477" s="29"/>
    </row>
    <row r="478" spans="1:9" x14ac:dyDescent="0.25">
      <c r="A478" s="27" t="s">
        <v>369</v>
      </c>
      <c r="B478" s="27" t="s">
        <v>244</v>
      </c>
      <c r="C478" s="27"/>
      <c r="D478" s="27"/>
      <c r="E478" s="27"/>
      <c r="F478" s="27"/>
      <c r="G478" s="27"/>
      <c r="H478" s="29"/>
      <c r="I478" s="29"/>
    </row>
    <row r="479" spans="1:9" x14ac:dyDescent="0.25">
      <c r="A479" s="27" t="s">
        <v>370</v>
      </c>
      <c r="B479" s="27" t="s">
        <v>371</v>
      </c>
      <c r="C479" s="27"/>
      <c r="D479" s="27"/>
      <c r="E479" s="27"/>
      <c r="F479" s="27"/>
      <c r="G479" s="27"/>
      <c r="H479" s="29"/>
      <c r="I479" s="29"/>
    </row>
    <row r="480" spans="1:9" x14ac:dyDescent="0.25">
      <c r="E480" s="15" t="s">
        <v>58</v>
      </c>
      <c r="F480" s="15" t="str">
        <f>IF((COUNT(C472:C479)&lt;&gt;COUNT(F472:F479)),"", ROUND(SUM(F472:F479),2))</f>
        <v/>
      </c>
      <c r="G480" s="14" t="str">
        <f>IF((COUNT(C472:C479)&lt;&gt;COUNT(F472:F479)),"Neužpildytos visų objektų kainos", "")</f>
        <v>Neužpildytos visų objektų kainos</v>
      </c>
    </row>
    <row r="481" spans="1:9" ht="30" x14ac:dyDescent="0.25">
      <c r="C481" s="22" t="s">
        <v>59</v>
      </c>
      <c r="D481" s="16"/>
      <c r="E481" s="15" t="s">
        <v>60</v>
      </c>
      <c r="F481" s="15" t="str">
        <f>IF(OR(F480="",D481=""),"", ROUND(PRODUCT(D481,F480)/100,2))</f>
        <v/>
      </c>
      <c r="G481" s="14" t="str">
        <f>IF(D481="", "Nurodykite taikomą PVM dydį", "")</f>
        <v>Nurodykite taikomą PVM dydį</v>
      </c>
    </row>
    <row r="482" spans="1:9" x14ac:dyDescent="0.25">
      <c r="E482" s="15" t="s">
        <v>61</v>
      </c>
      <c r="F482" s="15">
        <f>IF(ISBLANK(F481), "", ROUND(SUM(F480:F481),2))</f>
        <v>0</v>
      </c>
    </row>
    <row r="486" spans="1:9" x14ac:dyDescent="0.25">
      <c r="A486" s="12" t="s">
        <v>372</v>
      </c>
      <c r="B486" s="12" t="s">
        <v>373</v>
      </c>
    </row>
    <row r="488" spans="1:9" x14ac:dyDescent="0.25">
      <c r="A488" s="12" t="s">
        <v>28</v>
      </c>
    </row>
    <row r="489" spans="1:9" ht="45" x14ac:dyDescent="0.25">
      <c r="A489" s="32" t="s">
        <v>29</v>
      </c>
      <c r="B489" s="32" t="s">
        <v>30</v>
      </c>
      <c r="C489" s="32" t="s">
        <v>31</v>
      </c>
      <c r="D489" s="32" t="s">
        <v>32</v>
      </c>
      <c r="E489" s="32" t="s">
        <v>33</v>
      </c>
      <c r="F489" s="32" t="s">
        <v>34</v>
      </c>
      <c r="G489" s="32" t="s">
        <v>35</v>
      </c>
      <c r="H489" s="32" t="s">
        <v>36</v>
      </c>
      <c r="I489" s="32" t="s">
        <v>37</v>
      </c>
    </row>
    <row r="490" spans="1:9" x14ac:dyDescent="0.25">
      <c r="A490" s="22" t="s">
        <v>374</v>
      </c>
      <c r="B490" s="22" t="s">
        <v>375</v>
      </c>
      <c r="C490" s="23"/>
      <c r="D490" s="23"/>
      <c r="E490" s="23"/>
      <c r="F490" s="23"/>
      <c r="G490" s="23"/>
      <c r="H490" s="23"/>
      <c r="I490" s="23"/>
    </row>
    <row r="491" spans="1:9" x14ac:dyDescent="0.25">
      <c r="A491" s="23" t="s">
        <v>376</v>
      </c>
      <c r="B491" s="23" t="s">
        <v>375</v>
      </c>
      <c r="C491" s="33">
        <v>550</v>
      </c>
      <c r="D491" s="33" t="s">
        <v>41</v>
      </c>
      <c r="E491" s="24"/>
      <c r="F491" s="23" t="str">
        <f>IF(ISBLANK(E491),"", PRODUCT(C491,E491))</f>
        <v/>
      </c>
      <c r="G491" s="25"/>
      <c r="H491" s="23"/>
      <c r="I491" s="23"/>
    </row>
    <row r="492" spans="1:9" x14ac:dyDescent="0.25">
      <c r="A492" s="23" t="s">
        <v>377</v>
      </c>
      <c r="B492" s="23" t="s">
        <v>43</v>
      </c>
      <c r="C492" s="23"/>
      <c r="D492" s="23"/>
      <c r="E492" s="23"/>
      <c r="F492" s="23"/>
      <c r="G492" s="23"/>
      <c r="H492" s="25"/>
      <c r="I492" s="25"/>
    </row>
    <row r="493" spans="1:9" x14ac:dyDescent="0.25">
      <c r="A493" s="23" t="s">
        <v>378</v>
      </c>
      <c r="B493" s="23" t="s">
        <v>45</v>
      </c>
      <c r="C493" s="23"/>
      <c r="D493" s="23"/>
      <c r="E493" s="23"/>
      <c r="F493" s="23"/>
      <c r="G493" s="23"/>
      <c r="H493" s="25"/>
      <c r="I493" s="25"/>
    </row>
    <row r="494" spans="1:9" x14ac:dyDescent="0.25">
      <c r="A494" s="23" t="s">
        <v>379</v>
      </c>
      <c r="B494" s="23" t="s">
        <v>47</v>
      </c>
      <c r="C494" s="23"/>
      <c r="D494" s="23"/>
      <c r="E494" s="23"/>
      <c r="F494" s="23"/>
      <c r="G494" s="23"/>
      <c r="H494" s="25"/>
      <c r="I494" s="25"/>
    </row>
    <row r="495" spans="1:9" x14ac:dyDescent="0.25">
      <c r="A495" s="23" t="s">
        <v>380</v>
      </c>
      <c r="B495" s="23" t="s">
        <v>49</v>
      </c>
      <c r="C495" s="23"/>
      <c r="D495" s="23"/>
      <c r="E495" s="23"/>
      <c r="F495" s="23"/>
      <c r="G495" s="23"/>
      <c r="H495" s="25"/>
      <c r="I495" s="25"/>
    </row>
    <row r="496" spans="1:9" x14ac:dyDescent="0.25">
      <c r="A496" s="23" t="s">
        <v>381</v>
      </c>
      <c r="B496" s="23" t="s">
        <v>382</v>
      </c>
      <c r="C496" s="23"/>
      <c r="D496" s="23"/>
      <c r="E496" s="23"/>
      <c r="F496" s="23"/>
      <c r="G496" s="23"/>
      <c r="H496" s="25"/>
      <c r="I496" s="25"/>
    </row>
    <row r="497" spans="1:9" x14ac:dyDescent="0.25">
      <c r="A497" s="23" t="s">
        <v>383</v>
      </c>
      <c r="B497" s="23" t="s">
        <v>244</v>
      </c>
      <c r="C497" s="23"/>
      <c r="D497" s="23"/>
      <c r="E497" s="23"/>
      <c r="F497" s="23"/>
      <c r="G497" s="23"/>
      <c r="H497" s="25"/>
      <c r="I497" s="25"/>
    </row>
    <row r="498" spans="1:9" x14ac:dyDescent="0.25">
      <c r="A498" s="23" t="s">
        <v>384</v>
      </c>
      <c r="B498" s="23" t="s">
        <v>371</v>
      </c>
      <c r="C498" s="23"/>
      <c r="D498" s="23"/>
      <c r="E498" s="23"/>
      <c r="F498" s="23"/>
      <c r="G498" s="23"/>
      <c r="H498" s="25"/>
      <c r="I498" s="25"/>
    </row>
    <row r="499" spans="1:9" x14ac:dyDescent="0.25">
      <c r="E499" s="15" t="s">
        <v>58</v>
      </c>
      <c r="F499" s="15" t="str">
        <f>IF((COUNT(C491:C498)&lt;&gt;COUNT(F491:F498)),"", ROUND(SUM(F491:F498),2))</f>
        <v/>
      </c>
      <c r="G499" s="14" t="str">
        <f>IF((COUNT(C491:C498)&lt;&gt;COUNT(F491:F498)),"Neužpildytos visų objektų kainos", "")</f>
        <v>Neužpildytos visų objektų kainos</v>
      </c>
    </row>
    <row r="500" spans="1:9" ht="30" x14ac:dyDescent="0.25">
      <c r="C500" s="22" t="s">
        <v>59</v>
      </c>
      <c r="D500" s="16"/>
      <c r="E500" s="15" t="s">
        <v>60</v>
      </c>
      <c r="F500" s="15" t="str">
        <f>IF(OR(F499="",D500=""),"", ROUND(PRODUCT(D500,F499)/100,2))</f>
        <v/>
      </c>
      <c r="G500" s="14" t="str">
        <f>IF(D500="", "Nurodykite taikomą PVM dydį", "")</f>
        <v>Nurodykite taikomą PVM dydį</v>
      </c>
    </row>
    <row r="501" spans="1:9" x14ac:dyDescent="0.25">
      <c r="E501" s="15" t="s">
        <v>61</v>
      </c>
      <c r="F501" s="15">
        <f>IF(ISBLANK(F500), "", ROUND(SUM(F499:F500),2))</f>
        <v>0</v>
      </c>
    </row>
    <row r="505" spans="1:9" x14ac:dyDescent="0.25">
      <c r="A505" s="12" t="s">
        <v>385</v>
      </c>
      <c r="B505" s="12" t="s">
        <v>386</v>
      </c>
    </row>
    <row r="507" spans="1:9" x14ac:dyDescent="0.25">
      <c r="A507" s="12" t="s">
        <v>28</v>
      </c>
    </row>
    <row r="508" spans="1:9" ht="45" x14ac:dyDescent="0.25">
      <c r="A508" s="30" t="s">
        <v>29</v>
      </c>
      <c r="B508" s="30" t="s">
        <v>30</v>
      </c>
      <c r="C508" s="30" t="s">
        <v>31</v>
      </c>
      <c r="D508" s="30" t="s">
        <v>32</v>
      </c>
      <c r="E508" s="30" t="s">
        <v>33</v>
      </c>
      <c r="F508" s="30" t="s">
        <v>34</v>
      </c>
      <c r="G508" s="30" t="s">
        <v>35</v>
      </c>
      <c r="H508" s="30" t="s">
        <v>36</v>
      </c>
      <c r="I508" s="30" t="s">
        <v>37</v>
      </c>
    </row>
    <row r="509" spans="1:9" x14ac:dyDescent="0.25">
      <c r="A509" s="26" t="s">
        <v>387</v>
      </c>
      <c r="B509" s="26" t="s">
        <v>388</v>
      </c>
      <c r="C509" s="27"/>
      <c r="D509" s="27"/>
      <c r="E509" s="27"/>
      <c r="F509" s="27"/>
      <c r="G509" s="27"/>
      <c r="H509" s="27"/>
      <c r="I509" s="27"/>
    </row>
    <row r="510" spans="1:9" x14ac:dyDescent="0.25">
      <c r="A510" s="27" t="s">
        <v>389</v>
      </c>
      <c r="B510" s="27" t="s">
        <v>388</v>
      </c>
      <c r="C510" s="31">
        <v>150</v>
      </c>
      <c r="D510" s="31" t="s">
        <v>41</v>
      </c>
      <c r="E510" s="28"/>
      <c r="F510" s="27" t="str">
        <f>IF(ISBLANK(E510),"", PRODUCT(C510,E510))</f>
        <v/>
      </c>
      <c r="G510" s="29"/>
      <c r="H510" s="27"/>
      <c r="I510" s="27"/>
    </row>
    <row r="511" spans="1:9" x14ac:dyDescent="0.25">
      <c r="A511" s="27" t="s">
        <v>390</v>
      </c>
      <c r="B511" s="27" t="s">
        <v>43</v>
      </c>
      <c r="C511" s="27"/>
      <c r="D511" s="27"/>
      <c r="E511" s="27"/>
      <c r="F511" s="27"/>
      <c r="G511" s="27"/>
      <c r="H511" s="29"/>
      <c r="I511" s="29"/>
    </row>
    <row r="512" spans="1:9" x14ac:dyDescent="0.25">
      <c r="A512" s="27" t="s">
        <v>391</v>
      </c>
      <c r="B512" s="27" t="s">
        <v>45</v>
      </c>
      <c r="C512" s="27"/>
      <c r="D512" s="27"/>
      <c r="E512" s="27"/>
      <c r="F512" s="27"/>
      <c r="G512" s="27"/>
      <c r="H512" s="29"/>
      <c r="I512" s="29"/>
    </row>
    <row r="513" spans="1:9" x14ac:dyDescent="0.25">
      <c r="A513" s="27" t="s">
        <v>392</v>
      </c>
      <c r="B513" s="27" t="s">
        <v>47</v>
      </c>
      <c r="C513" s="27"/>
      <c r="D513" s="27"/>
      <c r="E513" s="27"/>
      <c r="F513" s="27"/>
      <c r="G513" s="27"/>
      <c r="H513" s="29"/>
      <c r="I513" s="29"/>
    </row>
    <row r="514" spans="1:9" x14ac:dyDescent="0.25">
      <c r="A514" s="27" t="s">
        <v>393</v>
      </c>
      <c r="B514" s="27" t="s">
        <v>394</v>
      </c>
      <c r="C514" s="27"/>
      <c r="D514" s="27"/>
      <c r="E514" s="27"/>
      <c r="F514" s="27"/>
      <c r="G514" s="27"/>
      <c r="H514" s="29"/>
      <c r="I514" s="29"/>
    </row>
    <row r="515" spans="1:9" x14ac:dyDescent="0.25">
      <c r="A515" s="27" t="s">
        <v>395</v>
      </c>
      <c r="B515" s="27" t="s">
        <v>396</v>
      </c>
      <c r="C515" s="27"/>
      <c r="D515" s="27"/>
      <c r="E515" s="27"/>
      <c r="F515" s="27"/>
      <c r="G515" s="27"/>
      <c r="H515" s="29"/>
      <c r="I515" s="29"/>
    </row>
    <row r="516" spans="1:9" x14ac:dyDescent="0.25">
      <c r="A516" s="27" t="s">
        <v>397</v>
      </c>
      <c r="B516" s="27" t="s">
        <v>244</v>
      </c>
      <c r="C516" s="27"/>
      <c r="D516" s="27"/>
      <c r="E516" s="27"/>
      <c r="F516" s="27"/>
      <c r="G516" s="27"/>
      <c r="H516" s="29"/>
      <c r="I516" s="29"/>
    </row>
    <row r="517" spans="1:9" x14ac:dyDescent="0.25">
      <c r="A517" s="27" t="s">
        <v>398</v>
      </c>
      <c r="B517" s="27" t="s">
        <v>371</v>
      </c>
      <c r="C517" s="27"/>
      <c r="D517" s="27"/>
      <c r="E517" s="27"/>
      <c r="F517" s="27"/>
      <c r="G517" s="27"/>
      <c r="H517" s="29"/>
      <c r="I517" s="29"/>
    </row>
    <row r="518" spans="1:9" x14ac:dyDescent="0.25">
      <c r="E518" s="15" t="s">
        <v>58</v>
      </c>
      <c r="F518" s="15" t="str">
        <f>IF((COUNT(C510:C517)&lt;&gt;COUNT(F510:F517)),"", ROUND(SUM(F510:F517),2))</f>
        <v/>
      </c>
      <c r="G518" s="14" t="str">
        <f>IF((COUNT(C510:C517)&lt;&gt;COUNT(F510:F517)),"Neužpildytos visų objektų kainos", "")</f>
        <v>Neužpildytos visų objektų kainos</v>
      </c>
    </row>
    <row r="519" spans="1:9" ht="30" x14ac:dyDescent="0.25">
      <c r="C519" s="22" t="s">
        <v>59</v>
      </c>
      <c r="D519" s="16"/>
      <c r="E519" s="15" t="s">
        <v>60</v>
      </c>
      <c r="F519" s="15" t="str">
        <f>IF(OR(F518="",D519=""),"", ROUND(PRODUCT(D519,F518)/100,2))</f>
        <v/>
      </c>
      <c r="G519" s="14" t="str">
        <f>IF(D519="", "Nurodykite taikomą PVM dydį", "")</f>
        <v>Nurodykite taikomą PVM dydį</v>
      </c>
    </row>
    <row r="520" spans="1:9" x14ac:dyDescent="0.25">
      <c r="E520" s="15" t="s">
        <v>61</v>
      </c>
      <c r="F520" s="15">
        <f>IF(ISBLANK(F519), "", ROUND(SUM(F518:F519),2))</f>
        <v>0</v>
      </c>
    </row>
    <row r="524" spans="1:9" x14ac:dyDescent="0.25">
      <c r="A524" s="12" t="s">
        <v>399</v>
      </c>
      <c r="B524" s="12" t="s">
        <v>400</v>
      </c>
    </row>
    <row r="526" spans="1:9" x14ac:dyDescent="0.25">
      <c r="A526" s="12" t="s">
        <v>28</v>
      </c>
    </row>
    <row r="527" spans="1:9" ht="45" x14ac:dyDescent="0.25">
      <c r="A527" s="30" t="s">
        <v>29</v>
      </c>
      <c r="B527" s="30" t="s">
        <v>30</v>
      </c>
      <c r="C527" s="30" t="s">
        <v>31</v>
      </c>
      <c r="D527" s="30" t="s">
        <v>32</v>
      </c>
      <c r="E527" s="30" t="s">
        <v>33</v>
      </c>
      <c r="F527" s="30" t="s">
        <v>34</v>
      </c>
      <c r="G527" s="30" t="s">
        <v>35</v>
      </c>
      <c r="H527" s="30" t="s">
        <v>36</v>
      </c>
      <c r="I527" s="30" t="s">
        <v>37</v>
      </c>
    </row>
    <row r="528" spans="1:9" x14ac:dyDescent="0.25">
      <c r="A528" s="26" t="s">
        <v>401</v>
      </c>
      <c r="B528" s="26" t="s">
        <v>402</v>
      </c>
      <c r="C528" s="27"/>
      <c r="D528" s="27"/>
      <c r="E528" s="27"/>
      <c r="F528" s="27"/>
      <c r="G528" s="27"/>
      <c r="H528" s="27"/>
      <c r="I528" s="27"/>
    </row>
    <row r="529" spans="1:9" x14ac:dyDescent="0.25">
      <c r="A529" s="27" t="s">
        <v>403</v>
      </c>
      <c r="B529" s="27" t="s">
        <v>402</v>
      </c>
      <c r="C529" s="31">
        <v>500</v>
      </c>
      <c r="D529" s="31" t="s">
        <v>41</v>
      </c>
      <c r="E529" s="28"/>
      <c r="F529" s="27" t="str">
        <f>IF(ISBLANK(E529),"", PRODUCT(C529,E529))</f>
        <v/>
      </c>
      <c r="G529" s="29"/>
      <c r="H529" s="27"/>
      <c r="I529" s="27"/>
    </row>
    <row r="530" spans="1:9" x14ac:dyDescent="0.25">
      <c r="A530" s="27" t="s">
        <v>404</v>
      </c>
      <c r="B530" s="27" t="s">
        <v>43</v>
      </c>
      <c r="C530" s="27"/>
      <c r="D530" s="27"/>
      <c r="E530" s="27"/>
      <c r="F530" s="27"/>
      <c r="G530" s="27"/>
      <c r="H530" s="29"/>
      <c r="I530" s="29"/>
    </row>
    <row r="531" spans="1:9" x14ac:dyDescent="0.25">
      <c r="A531" s="27" t="s">
        <v>405</v>
      </c>
      <c r="B531" s="27" t="s">
        <v>45</v>
      </c>
      <c r="C531" s="27"/>
      <c r="D531" s="27"/>
      <c r="E531" s="27"/>
      <c r="F531" s="27"/>
      <c r="G531" s="27"/>
      <c r="H531" s="29"/>
      <c r="I531" s="29"/>
    </row>
    <row r="532" spans="1:9" x14ac:dyDescent="0.25">
      <c r="A532" s="27" t="s">
        <v>406</v>
      </c>
      <c r="B532" s="27" t="s">
        <v>47</v>
      </c>
      <c r="C532" s="27"/>
      <c r="D532" s="27"/>
      <c r="E532" s="27"/>
      <c r="F532" s="27"/>
      <c r="G532" s="27"/>
      <c r="H532" s="29"/>
      <c r="I532" s="29"/>
    </row>
    <row r="533" spans="1:9" x14ac:dyDescent="0.25">
      <c r="A533" s="27" t="s">
        <v>407</v>
      </c>
      <c r="B533" s="27" t="s">
        <v>49</v>
      </c>
      <c r="C533" s="27"/>
      <c r="D533" s="27"/>
      <c r="E533" s="27"/>
      <c r="F533" s="27"/>
      <c r="G533" s="27"/>
      <c r="H533" s="29"/>
      <c r="I533" s="29"/>
    </row>
    <row r="534" spans="1:9" x14ac:dyDescent="0.25">
      <c r="A534" s="27" t="s">
        <v>408</v>
      </c>
      <c r="B534" s="27" t="s">
        <v>409</v>
      </c>
      <c r="C534" s="27"/>
      <c r="D534" s="27"/>
      <c r="E534" s="27"/>
      <c r="F534" s="27"/>
      <c r="G534" s="27"/>
      <c r="H534" s="29"/>
      <c r="I534" s="29"/>
    </row>
    <row r="535" spans="1:9" x14ac:dyDescent="0.25">
      <c r="A535" s="27" t="s">
        <v>410</v>
      </c>
      <c r="B535" s="27" t="s">
        <v>244</v>
      </c>
      <c r="C535" s="27"/>
      <c r="D535" s="27"/>
      <c r="E535" s="27"/>
      <c r="F535" s="27"/>
      <c r="G535" s="27"/>
      <c r="H535" s="29"/>
      <c r="I535" s="29"/>
    </row>
    <row r="536" spans="1:9" x14ac:dyDescent="0.25">
      <c r="A536" s="27" t="s">
        <v>411</v>
      </c>
      <c r="B536" s="27" t="s">
        <v>55</v>
      </c>
      <c r="C536" s="27"/>
      <c r="D536" s="27"/>
      <c r="E536" s="27"/>
      <c r="F536" s="27"/>
      <c r="G536" s="27"/>
      <c r="H536" s="29"/>
      <c r="I536" s="29"/>
    </row>
    <row r="537" spans="1:9" ht="105" x14ac:dyDescent="0.25">
      <c r="A537" s="27" t="s">
        <v>412</v>
      </c>
      <c r="B537" s="27" t="s">
        <v>316</v>
      </c>
      <c r="C537" s="27"/>
      <c r="D537" s="27"/>
      <c r="E537" s="27"/>
      <c r="F537" s="27"/>
      <c r="G537" s="27"/>
      <c r="H537" s="29"/>
      <c r="I537" s="29"/>
    </row>
    <row r="538" spans="1:9" x14ac:dyDescent="0.25">
      <c r="E538" s="15" t="s">
        <v>58</v>
      </c>
      <c r="F538" s="15" t="str">
        <f>IF((COUNT(C529:C537)&lt;&gt;COUNT(F529:F537)),"", ROUND(SUM(F529:F537),2))</f>
        <v/>
      </c>
      <c r="G538" s="14" t="str">
        <f>IF((COUNT(C529:C537)&lt;&gt;COUNT(F529:F537)),"Neužpildytos visų objektų kainos", "")</f>
        <v>Neužpildytos visų objektų kainos</v>
      </c>
    </row>
    <row r="539" spans="1:9" ht="30" x14ac:dyDescent="0.25">
      <c r="C539" s="22" t="s">
        <v>59</v>
      </c>
      <c r="D539" s="16"/>
      <c r="E539" s="15" t="s">
        <v>60</v>
      </c>
      <c r="F539" s="15" t="str">
        <f>IF(OR(F538="",D539=""),"", ROUND(PRODUCT(D539,F538)/100,2))</f>
        <v/>
      </c>
      <c r="G539" s="14" t="str">
        <f>IF(D539="", "Nurodykite taikomą PVM dydį", "")</f>
        <v>Nurodykite taikomą PVM dydį</v>
      </c>
    </row>
    <row r="540" spans="1:9" x14ac:dyDescent="0.25">
      <c r="E540" s="15" t="s">
        <v>61</v>
      </c>
      <c r="F540" s="15">
        <f>IF(ISBLANK(F539), "", ROUND(SUM(F538:F539),2))</f>
        <v>0</v>
      </c>
    </row>
    <row r="544" spans="1:9" x14ac:dyDescent="0.25">
      <c r="A544" s="12" t="s">
        <v>413</v>
      </c>
      <c r="B544" s="12" t="s">
        <v>414</v>
      </c>
    </row>
    <row r="546" spans="1:9" x14ac:dyDescent="0.25">
      <c r="A546" s="12" t="s">
        <v>28</v>
      </c>
    </row>
    <row r="547" spans="1:9" ht="45" x14ac:dyDescent="0.25">
      <c r="A547" s="30" t="s">
        <v>29</v>
      </c>
      <c r="B547" s="30" t="s">
        <v>30</v>
      </c>
      <c r="C547" s="30" t="s">
        <v>31</v>
      </c>
      <c r="D547" s="30" t="s">
        <v>32</v>
      </c>
      <c r="E547" s="30" t="s">
        <v>33</v>
      </c>
      <c r="F547" s="30" t="s">
        <v>34</v>
      </c>
      <c r="G547" s="30" t="s">
        <v>35</v>
      </c>
      <c r="H547" s="30" t="s">
        <v>36</v>
      </c>
      <c r="I547" s="30" t="s">
        <v>37</v>
      </c>
    </row>
    <row r="548" spans="1:9" x14ac:dyDescent="0.25">
      <c r="A548" s="26" t="s">
        <v>415</v>
      </c>
      <c r="B548" s="26" t="s">
        <v>416</v>
      </c>
      <c r="C548" s="27"/>
      <c r="D548" s="27"/>
      <c r="E548" s="27"/>
      <c r="F548" s="27"/>
      <c r="G548" s="27"/>
      <c r="H548" s="27"/>
      <c r="I548" s="27"/>
    </row>
    <row r="549" spans="1:9" x14ac:dyDescent="0.25">
      <c r="A549" s="27" t="s">
        <v>417</v>
      </c>
      <c r="B549" s="27" t="s">
        <v>416</v>
      </c>
      <c r="C549" s="31">
        <v>100</v>
      </c>
      <c r="D549" s="31" t="s">
        <v>41</v>
      </c>
      <c r="E549" s="28"/>
      <c r="F549" s="27" t="str">
        <f>IF(ISBLANK(E549),"", PRODUCT(C549,E549))</f>
        <v/>
      </c>
      <c r="G549" s="29"/>
      <c r="H549" s="27"/>
      <c r="I549" s="27"/>
    </row>
    <row r="550" spans="1:9" x14ac:dyDescent="0.25">
      <c r="A550" s="27" t="s">
        <v>418</v>
      </c>
      <c r="B550" s="27" t="s">
        <v>43</v>
      </c>
      <c r="C550" s="27"/>
      <c r="D550" s="27"/>
      <c r="E550" s="27"/>
      <c r="F550" s="27"/>
      <c r="G550" s="27"/>
      <c r="H550" s="29"/>
      <c r="I550" s="29"/>
    </row>
    <row r="551" spans="1:9" x14ac:dyDescent="0.25">
      <c r="A551" s="27" t="s">
        <v>419</v>
      </c>
      <c r="B551" s="27" t="s">
        <v>45</v>
      </c>
      <c r="C551" s="27"/>
      <c r="D551" s="27"/>
      <c r="E551" s="27"/>
      <c r="F551" s="27"/>
      <c r="G551" s="27"/>
      <c r="H551" s="29"/>
      <c r="I551" s="29"/>
    </row>
    <row r="552" spans="1:9" x14ac:dyDescent="0.25">
      <c r="A552" s="27" t="s">
        <v>420</v>
      </c>
      <c r="B552" s="27" t="s">
        <v>47</v>
      </c>
      <c r="C552" s="27"/>
      <c r="D552" s="27"/>
      <c r="E552" s="27"/>
      <c r="F552" s="27"/>
      <c r="G552" s="27"/>
      <c r="H552" s="29"/>
      <c r="I552" s="29"/>
    </row>
    <row r="553" spans="1:9" x14ac:dyDescent="0.25">
      <c r="A553" s="27" t="s">
        <v>421</v>
      </c>
      <c r="B553" s="27" t="s">
        <v>49</v>
      </c>
      <c r="C553" s="27"/>
      <c r="D553" s="27"/>
      <c r="E553" s="27"/>
      <c r="F553" s="27"/>
      <c r="G553" s="27"/>
      <c r="H553" s="29"/>
      <c r="I553" s="29"/>
    </row>
    <row r="554" spans="1:9" x14ac:dyDescent="0.25">
      <c r="A554" s="27" t="s">
        <v>422</v>
      </c>
      <c r="B554" s="27" t="s">
        <v>423</v>
      </c>
      <c r="C554" s="27"/>
      <c r="D554" s="27"/>
      <c r="E554" s="27"/>
      <c r="F554" s="27"/>
      <c r="G554" s="27"/>
      <c r="H554" s="29"/>
      <c r="I554" s="29"/>
    </row>
    <row r="555" spans="1:9" x14ac:dyDescent="0.25">
      <c r="A555" s="27" t="s">
        <v>424</v>
      </c>
      <c r="B555" s="27" t="s">
        <v>244</v>
      </c>
      <c r="C555" s="27"/>
      <c r="D555" s="27"/>
      <c r="E555" s="27"/>
      <c r="F555" s="27"/>
      <c r="G555" s="27"/>
      <c r="H555" s="29"/>
      <c r="I555" s="29"/>
    </row>
    <row r="556" spans="1:9" x14ac:dyDescent="0.25">
      <c r="A556" s="27" t="s">
        <v>425</v>
      </c>
      <c r="B556" s="27" t="s">
        <v>55</v>
      </c>
      <c r="C556" s="27"/>
      <c r="D556" s="27"/>
      <c r="E556" s="27"/>
      <c r="F556" s="27"/>
      <c r="G556" s="27"/>
      <c r="H556" s="29"/>
      <c r="I556" s="29"/>
    </row>
    <row r="557" spans="1:9" x14ac:dyDescent="0.25">
      <c r="E557" s="15" t="s">
        <v>58</v>
      </c>
      <c r="F557" s="15" t="str">
        <f>IF((COUNT(C549:C556)&lt;&gt;COUNT(F549:F556)),"", ROUND(SUM(F549:F556),2))</f>
        <v/>
      </c>
      <c r="G557" s="14" t="str">
        <f>IF((COUNT(C549:C556)&lt;&gt;COUNT(F549:F556)),"Neužpildytos visų objektų kainos", "")</f>
        <v>Neužpildytos visų objektų kainos</v>
      </c>
    </row>
    <row r="558" spans="1:9" ht="30" x14ac:dyDescent="0.25">
      <c r="C558" s="22" t="s">
        <v>59</v>
      </c>
      <c r="D558" s="16"/>
      <c r="E558" s="15" t="s">
        <v>60</v>
      </c>
      <c r="F558" s="15" t="str">
        <f>IF(OR(F557="",D558=""),"", ROUND(PRODUCT(D558,F557)/100,2))</f>
        <v/>
      </c>
      <c r="G558" s="14" t="str">
        <f>IF(D558="", "Nurodykite taikomą PVM dydį", "")</f>
        <v>Nurodykite taikomą PVM dydį</v>
      </c>
    </row>
    <row r="559" spans="1:9" x14ac:dyDescent="0.25">
      <c r="E559" s="15" t="s">
        <v>61</v>
      </c>
      <c r="F559" s="15">
        <f>IF(ISBLANK(F558), "", ROUND(SUM(F557:F558),2))</f>
        <v>0</v>
      </c>
    </row>
    <row r="563" spans="1:9" x14ac:dyDescent="0.25">
      <c r="A563" s="12" t="s">
        <v>426</v>
      </c>
      <c r="B563" s="12" t="s">
        <v>427</v>
      </c>
    </row>
    <row r="565" spans="1:9" x14ac:dyDescent="0.25">
      <c r="A565" s="12" t="s">
        <v>28</v>
      </c>
    </row>
    <row r="566" spans="1:9" ht="45" x14ac:dyDescent="0.25">
      <c r="A566" s="30" t="s">
        <v>29</v>
      </c>
      <c r="B566" s="30" t="s">
        <v>30</v>
      </c>
      <c r="C566" s="30" t="s">
        <v>31</v>
      </c>
      <c r="D566" s="30" t="s">
        <v>32</v>
      </c>
      <c r="E566" s="30" t="s">
        <v>33</v>
      </c>
      <c r="F566" s="30" t="s">
        <v>34</v>
      </c>
      <c r="G566" s="30" t="s">
        <v>35</v>
      </c>
      <c r="H566" s="30" t="s">
        <v>36</v>
      </c>
      <c r="I566" s="30" t="s">
        <v>37</v>
      </c>
    </row>
    <row r="567" spans="1:9" x14ac:dyDescent="0.25">
      <c r="A567" s="26" t="s">
        <v>428</v>
      </c>
      <c r="B567" s="26" t="s">
        <v>429</v>
      </c>
      <c r="C567" s="27"/>
      <c r="D567" s="27"/>
      <c r="E567" s="27"/>
      <c r="F567" s="27"/>
      <c r="G567" s="27"/>
      <c r="H567" s="27"/>
      <c r="I567" s="27"/>
    </row>
    <row r="568" spans="1:9" x14ac:dyDescent="0.25">
      <c r="A568" s="27" t="s">
        <v>430</v>
      </c>
      <c r="B568" s="27" t="s">
        <v>429</v>
      </c>
      <c r="C568" s="31">
        <v>50</v>
      </c>
      <c r="D568" s="31" t="s">
        <v>41</v>
      </c>
      <c r="E568" s="28"/>
      <c r="F568" s="27" t="str">
        <f>IF(ISBLANK(E568),"", PRODUCT(C568,E568))</f>
        <v/>
      </c>
      <c r="G568" s="29"/>
      <c r="H568" s="27"/>
      <c r="I568" s="27"/>
    </row>
    <row r="569" spans="1:9" x14ac:dyDescent="0.25">
      <c r="A569" s="27" t="s">
        <v>431</v>
      </c>
      <c r="B569" s="27" t="s">
        <v>43</v>
      </c>
      <c r="C569" s="27"/>
      <c r="D569" s="27"/>
      <c r="E569" s="27"/>
      <c r="F569" s="27"/>
      <c r="G569" s="27"/>
      <c r="H569" s="29"/>
      <c r="I569" s="29"/>
    </row>
    <row r="570" spans="1:9" x14ac:dyDescent="0.25">
      <c r="A570" s="27" t="s">
        <v>432</v>
      </c>
      <c r="B570" s="27" t="s">
        <v>45</v>
      </c>
      <c r="C570" s="27"/>
      <c r="D570" s="27"/>
      <c r="E570" s="27"/>
      <c r="F570" s="27"/>
      <c r="G570" s="27"/>
      <c r="H570" s="29"/>
      <c r="I570" s="29"/>
    </row>
    <row r="571" spans="1:9" x14ac:dyDescent="0.25">
      <c r="A571" s="27" t="s">
        <v>433</v>
      </c>
      <c r="B571" s="27" t="s">
        <v>47</v>
      </c>
      <c r="C571" s="27"/>
      <c r="D571" s="27"/>
      <c r="E571" s="27"/>
      <c r="F571" s="27"/>
      <c r="G571" s="27"/>
      <c r="H571" s="29"/>
      <c r="I571" s="29"/>
    </row>
    <row r="572" spans="1:9" x14ac:dyDescent="0.25">
      <c r="A572" s="27" t="s">
        <v>434</v>
      </c>
      <c r="B572" s="27" t="s">
        <v>49</v>
      </c>
      <c r="C572" s="27"/>
      <c r="D572" s="27"/>
      <c r="E572" s="27"/>
      <c r="F572" s="27"/>
      <c r="G572" s="27"/>
      <c r="H572" s="29"/>
      <c r="I572" s="29"/>
    </row>
    <row r="573" spans="1:9" x14ac:dyDescent="0.25">
      <c r="A573" s="27" t="s">
        <v>435</v>
      </c>
      <c r="B573" s="27" t="s">
        <v>436</v>
      </c>
      <c r="C573" s="27"/>
      <c r="D573" s="27"/>
      <c r="E573" s="27"/>
      <c r="F573" s="27"/>
      <c r="G573" s="27"/>
      <c r="H573" s="29"/>
      <c r="I573" s="29"/>
    </row>
    <row r="574" spans="1:9" x14ac:dyDescent="0.25">
      <c r="A574" s="27" t="s">
        <v>437</v>
      </c>
      <c r="B574" s="27" t="s">
        <v>244</v>
      </c>
      <c r="C574" s="27"/>
      <c r="D574" s="27"/>
      <c r="E574" s="27"/>
      <c r="F574" s="27"/>
      <c r="G574" s="27"/>
      <c r="H574" s="29"/>
      <c r="I574" s="29"/>
    </row>
    <row r="575" spans="1:9" x14ac:dyDescent="0.25">
      <c r="A575" s="27" t="s">
        <v>438</v>
      </c>
      <c r="B575" s="27" t="s">
        <v>55</v>
      </c>
      <c r="C575" s="27"/>
      <c r="D575" s="27"/>
      <c r="E575" s="27"/>
      <c r="F575" s="27"/>
      <c r="G575" s="27"/>
      <c r="H575" s="29"/>
      <c r="I575" s="29"/>
    </row>
    <row r="576" spans="1:9" x14ac:dyDescent="0.25">
      <c r="E576" s="15" t="s">
        <v>58</v>
      </c>
      <c r="F576" s="15" t="str">
        <f>IF((COUNT(C568:C575)&lt;&gt;COUNT(F568:F575)),"", ROUND(SUM(F568:F575),2))</f>
        <v/>
      </c>
      <c r="G576" s="14" t="str">
        <f>IF((COUNT(C568:C575)&lt;&gt;COUNT(F568:F575)),"Neužpildytos visų objektų kainos", "")</f>
        <v>Neužpildytos visų objektų kainos</v>
      </c>
    </row>
    <row r="577" spans="1:9" ht="30" x14ac:dyDescent="0.25">
      <c r="C577" s="22" t="s">
        <v>59</v>
      </c>
      <c r="D577" s="16"/>
      <c r="E577" s="15" t="s">
        <v>60</v>
      </c>
      <c r="F577" s="15" t="str">
        <f>IF(OR(F576="",D577=""),"", ROUND(PRODUCT(D577,F576)/100,2))</f>
        <v/>
      </c>
      <c r="G577" s="14" t="str">
        <f>IF(D577="", "Nurodykite taikomą PVM dydį", "")</f>
        <v>Nurodykite taikomą PVM dydį</v>
      </c>
    </row>
    <row r="578" spans="1:9" x14ac:dyDescent="0.25">
      <c r="E578" s="15" t="s">
        <v>61</v>
      </c>
      <c r="F578" s="15">
        <f>IF(ISBLANK(F577), "", ROUND(SUM(F576:F577),2))</f>
        <v>0</v>
      </c>
    </row>
    <row r="582" spans="1:9" x14ac:dyDescent="0.25">
      <c r="A582" s="12" t="s">
        <v>439</v>
      </c>
      <c r="B582" s="12" t="s">
        <v>440</v>
      </c>
    </row>
    <row r="584" spans="1:9" x14ac:dyDescent="0.25">
      <c r="A584" s="12" t="s">
        <v>28</v>
      </c>
    </row>
    <row r="585" spans="1:9" ht="45" x14ac:dyDescent="0.25">
      <c r="A585" s="30" t="s">
        <v>29</v>
      </c>
      <c r="B585" s="30" t="s">
        <v>30</v>
      </c>
      <c r="C585" s="30" t="s">
        <v>31</v>
      </c>
      <c r="D585" s="30" t="s">
        <v>32</v>
      </c>
      <c r="E585" s="30" t="s">
        <v>33</v>
      </c>
      <c r="F585" s="30" t="s">
        <v>34</v>
      </c>
      <c r="G585" s="30" t="s">
        <v>35</v>
      </c>
      <c r="H585" s="30" t="s">
        <v>36</v>
      </c>
      <c r="I585" s="30" t="s">
        <v>37</v>
      </c>
    </row>
    <row r="586" spans="1:9" x14ac:dyDescent="0.25">
      <c r="A586" s="26" t="s">
        <v>441</v>
      </c>
      <c r="B586" s="26" t="s">
        <v>442</v>
      </c>
      <c r="C586" s="27"/>
      <c r="D586" s="27"/>
      <c r="E586" s="27"/>
      <c r="F586" s="27"/>
      <c r="G586" s="27"/>
      <c r="H586" s="27"/>
      <c r="I586" s="27"/>
    </row>
    <row r="587" spans="1:9" x14ac:dyDescent="0.25">
      <c r="A587" s="27" t="s">
        <v>443</v>
      </c>
      <c r="B587" s="27" t="s">
        <v>442</v>
      </c>
      <c r="C587" s="31">
        <v>50</v>
      </c>
      <c r="D587" s="31" t="s">
        <v>41</v>
      </c>
      <c r="E587" s="28"/>
      <c r="F587" s="27" t="str">
        <f>IF(ISBLANK(E587),"", PRODUCT(C587,E587))</f>
        <v/>
      </c>
      <c r="G587" s="29"/>
      <c r="H587" s="27"/>
      <c r="I587" s="27"/>
    </row>
    <row r="588" spans="1:9" x14ac:dyDescent="0.25">
      <c r="A588" s="27" t="s">
        <v>444</v>
      </c>
      <c r="B588" s="27" t="s">
        <v>43</v>
      </c>
      <c r="C588" s="27"/>
      <c r="D588" s="27"/>
      <c r="E588" s="27"/>
      <c r="F588" s="27"/>
      <c r="G588" s="27"/>
      <c r="H588" s="29"/>
      <c r="I588" s="29"/>
    </row>
    <row r="589" spans="1:9" x14ac:dyDescent="0.25">
      <c r="A589" s="27" t="s">
        <v>445</v>
      </c>
      <c r="B589" s="27" t="s">
        <v>45</v>
      </c>
      <c r="C589" s="27"/>
      <c r="D589" s="27"/>
      <c r="E589" s="27"/>
      <c r="F589" s="27"/>
      <c r="G589" s="27"/>
      <c r="H589" s="29"/>
      <c r="I589" s="29"/>
    </row>
    <row r="590" spans="1:9" x14ac:dyDescent="0.25">
      <c r="A590" s="27" t="s">
        <v>446</v>
      </c>
      <c r="B590" s="27" t="s">
        <v>47</v>
      </c>
      <c r="C590" s="27"/>
      <c r="D590" s="27"/>
      <c r="E590" s="27"/>
      <c r="F590" s="27"/>
      <c r="G590" s="27"/>
      <c r="H590" s="29"/>
      <c r="I590" s="29"/>
    </row>
    <row r="591" spans="1:9" x14ac:dyDescent="0.25">
      <c r="A591" s="27" t="s">
        <v>447</v>
      </c>
      <c r="B591" s="27" t="s">
        <v>49</v>
      </c>
      <c r="C591" s="27"/>
      <c r="D591" s="27"/>
      <c r="E591" s="27"/>
      <c r="F591" s="27"/>
      <c r="G591" s="27"/>
      <c r="H591" s="29"/>
      <c r="I591" s="29"/>
    </row>
    <row r="592" spans="1:9" x14ac:dyDescent="0.25">
      <c r="A592" s="27" t="s">
        <v>448</v>
      </c>
      <c r="B592" s="27" t="s">
        <v>449</v>
      </c>
      <c r="C592" s="27"/>
      <c r="D592" s="27"/>
      <c r="E592" s="27"/>
      <c r="F592" s="27"/>
      <c r="G592" s="27"/>
      <c r="H592" s="29"/>
      <c r="I592" s="29"/>
    </row>
    <row r="593" spans="1:9" x14ac:dyDescent="0.25">
      <c r="A593" s="27" t="s">
        <v>450</v>
      </c>
      <c r="B593" s="27" t="s">
        <v>244</v>
      </c>
      <c r="C593" s="27"/>
      <c r="D593" s="27"/>
      <c r="E593" s="27"/>
      <c r="F593" s="27"/>
      <c r="G593" s="27"/>
      <c r="H593" s="29"/>
      <c r="I593" s="29"/>
    </row>
    <row r="594" spans="1:9" x14ac:dyDescent="0.25">
      <c r="A594" s="27" t="s">
        <v>451</v>
      </c>
      <c r="B594" s="27" t="s">
        <v>55</v>
      </c>
      <c r="C594" s="27"/>
      <c r="D594" s="27"/>
      <c r="E594" s="27"/>
      <c r="F594" s="27"/>
      <c r="G594" s="27"/>
      <c r="H594" s="29"/>
      <c r="I594" s="29"/>
    </row>
    <row r="595" spans="1:9" ht="105" x14ac:dyDescent="0.25">
      <c r="A595" s="27" t="s">
        <v>452</v>
      </c>
      <c r="B595" s="27" t="s">
        <v>316</v>
      </c>
      <c r="C595" s="27"/>
      <c r="D595" s="27"/>
      <c r="E595" s="27"/>
      <c r="F595" s="27"/>
      <c r="G595" s="27"/>
      <c r="H595" s="29"/>
      <c r="I595" s="29"/>
    </row>
    <row r="596" spans="1:9" x14ac:dyDescent="0.25">
      <c r="E596" s="15" t="s">
        <v>58</v>
      </c>
      <c r="F596" s="15" t="str">
        <f>IF((COUNT(C587:C595)&lt;&gt;COUNT(F587:F595)),"", ROUND(SUM(F587:F595),2))</f>
        <v/>
      </c>
      <c r="G596" s="14" t="str">
        <f>IF((COUNT(C587:C595)&lt;&gt;COUNT(F587:F595)),"Neužpildytos visų objektų kainos", "")</f>
        <v>Neužpildytos visų objektų kainos</v>
      </c>
    </row>
    <row r="597" spans="1:9" ht="30" x14ac:dyDescent="0.25">
      <c r="C597" s="22" t="s">
        <v>59</v>
      </c>
      <c r="D597" s="16"/>
      <c r="E597" s="15" t="s">
        <v>60</v>
      </c>
      <c r="F597" s="15" t="str">
        <f>IF(OR(F596="",D597=""),"", ROUND(PRODUCT(D597,F596)/100,2))</f>
        <v/>
      </c>
      <c r="G597" s="14" t="str">
        <f>IF(D597="", "Nurodykite taikomą PVM dydį", "")</f>
        <v>Nurodykite taikomą PVM dydį</v>
      </c>
    </row>
    <row r="598" spans="1:9" x14ac:dyDescent="0.25">
      <c r="E598" s="15" t="s">
        <v>61</v>
      </c>
      <c r="F598" s="15">
        <f>IF(ISBLANK(F597), "", ROUND(SUM(F596:F597),2))</f>
        <v>0</v>
      </c>
    </row>
    <row r="602" spans="1:9" x14ac:dyDescent="0.25">
      <c r="A602" s="12" t="s">
        <v>453</v>
      </c>
      <c r="B602" s="12" t="s">
        <v>454</v>
      </c>
    </row>
    <row r="604" spans="1:9" x14ac:dyDescent="0.25">
      <c r="A604" s="12" t="s">
        <v>28</v>
      </c>
    </row>
    <row r="605" spans="1:9" ht="45" x14ac:dyDescent="0.25">
      <c r="A605" s="30" t="s">
        <v>29</v>
      </c>
      <c r="B605" s="30" t="s">
        <v>30</v>
      </c>
      <c r="C605" s="30" t="s">
        <v>31</v>
      </c>
      <c r="D605" s="30" t="s">
        <v>32</v>
      </c>
      <c r="E605" s="30" t="s">
        <v>33</v>
      </c>
      <c r="F605" s="30" t="s">
        <v>34</v>
      </c>
      <c r="G605" s="30" t="s">
        <v>35</v>
      </c>
      <c r="H605" s="30" t="s">
        <v>36</v>
      </c>
      <c r="I605" s="30" t="s">
        <v>37</v>
      </c>
    </row>
    <row r="606" spans="1:9" ht="30" x14ac:dyDescent="0.25">
      <c r="A606" s="26" t="s">
        <v>455</v>
      </c>
      <c r="B606" s="26" t="s">
        <v>456</v>
      </c>
      <c r="C606" s="27"/>
      <c r="D606" s="27"/>
      <c r="E606" s="27"/>
      <c r="F606" s="27"/>
      <c r="G606" s="27"/>
      <c r="H606" s="27"/>
      <c r="I606" s="27"/>
    </row>
    <row r="607" spans="1:9" ht="30" x14ac:dyDescent="0.25">
      <c r="A607" s="27" t="s">
        <v>457</v>
      </c>
      <c r="B607" s="27" t="s">
        <v>456</v>
      </c>
      <c r="C607" s="31">
        <v>100</v>
      </c>
      <c r="D607" s="31" t="s">
        <v>41</v>
      </c>
      <c r="E607" s="28"/>
      <c r="F607" s="27" t="str">
        <f>IF(ISBLANK(E607),"", PRODUCT(C607,E607))</f>
        <v/>
      </c>
      <c r="G607" s="29"/>
      <c r="H607" s="27"/>
      <c r="I607" s="27"/>
    </row>
    <row r="608" spans="1:9" x14ac:dyDescent="0.25">
      <c r="A608" s="27" t="s">
        <v>458</v>
      </c>
      <c r="B608" s="27" t="s">
        <v>43</v>
      </c>
      <c r="C608" s="27"/>
      <c r="D608" s="27"/>
      <c r="E608" s="27"/>
      <c r="F608" s="27"/>
      <c r="G608" s="27"/>
      <c r="H608" s="29"/>
      <c r="I608" s="29"/>
    </row>
    <row r="609" spans="1:9" x14ac:dyDescent="0.25">
      <c r="A609" s="27" t="s">
        <v>459</v>
      </c>
      <c r="B609" s="27" t="s">
        <v>45</v>
      </c>
      <c r="C609" s="27"/>
      <c r="D609" s="27"/>
      <c r="E609" s="27"/>
      <c r="F609" s="27"/>
      <c r="G609" s="27"/>
      <c r="H609" s="29"/>
      <c r="I609" s="29"/>
    </row>
    <row r="610" spans="1:9" x14ac:dyDescent="0.25">
      <c r="A610" s="27" t="s">
        <v>460</v>
      </c>
      <c r="B610" s="27" t="s">
        <v>70</v>
      </c>
      <c r="C610" s="27"/>
      <c r="D610" s="27"/>
      <c r="E610" s="27"/>
      <c r="F610" s="27"/>
      <c r="G610" s="27"/>
      <c r="H610" s="29"/>
      <c r="I610" s="29"/>
    </row>
    <row r="611" spans="1:9" x14ac:dyDescent="0.25">
      <c r="A611" s="27" t="s">
        <v>461</v>
      </c>
      <c r="B611" s="27" t="s">
        <v>49</v>
      </c>
      <c r="C611" s="27"/>
      <c r="D611" s="27"/>
      <c r="E611" s="27"/>
      <c r="F611" s="27"/>
      <c r="G611" s="27"/>
      <c r="H611" s="29"/>
      <c r="I611" s="29"/>
    </row>
    <row r="612" spans="1:9" x14ac:dyDescent="0.25">
      <c r="A612" s="27" t="s">
        <v>462</v>
      </c>
      <c r="B612" s="27" t="s">
        <v>463</v>
      </c>
      <c r="C612" s="27"/>
      <c r="D612" s="27"/>
      <c r="E612" s="27"/>
      <c r="F612" s="27"/>
      <c r="G612" s="27"/>
      <c r="H612" s="29"/>
      <c r="I612" s="29"/>
    </row>
    <row r="613" spans="1:9" x14ac:dyDescent="0.25">
      <c r="A613" s="27" t="s">
        <v>464</v>
      </c>
      <c r="B613" s="27" t="s">
        <v>244</v>
      </c>
      <c r="C613" s="27"/>
      <c r="D613" s="27"/>
      <c r="E613" s="27"/>
      <c r="F613" s="27"/>
      <c r="G613" s="27"/>
      <c r="H613" s="29"/>
      <c r="I613" s="29"/>
    </row>
    <row r="614" spans="1:9" x14ac:dyDescent="0.25">
      <c r="A614" s="27" t="s">
        <v>465</v>
      </c>
      <c r="B614" s="27" t="s">
        <v>55</v>
      </c>
      <c r="C614" s="27"/>
      <c r="D614" s="27"/>
      <c r="E614" s="27"/>
      <c r="F614" s="27"/>
      <c r="G614" s="27"/>
      <c r="H614" s="29"/>
      <c r="I614" s="29"/>
    </row>
    <row r="615" spans="1:9" x14ac:dyDescent="0.25">
      <c r="E615" s="15" t="s">
        <v>58</v>
      </c>
      <c r="F615" s="15" t="str">
        <f>IF((COUNT(C607:C614)&lt;&gt;COUNT(F607:F614)),"", ROUND(SUM(F607:F614),2))</f>
        <v/>
      </c>
      <c r="G615" s="14" t="str">
        <f>IF((COUNT(C607:C614)&lt;&gt;COUNT(F607:F614)),"Neužpildytos visų objektų kainos", "")</f>
        <v>Neužpildytos visų objektų kainos</v>
      </c>
    </row>
    <row r="616" spans="1:9" ht="30" x14ac:dyDescent="0.25">
      <c r="C616" s="22" t="s">
        <v>59</v>
      </c>
      <c r="D616" s="16"/>
      <c r="E616" s="15" t="s">
        <v>60</v>
      </c>
      <c r="F616" s="15" t="str">
        <f>IF(OR(F615="",D616=""),"", ROUND(PRODUCT(D616,F615)/100,2))</f>
        <v/>
      </c>
      <c r="G616" s="14" t="str">
        <f>IF(D616="", "Nurodykite taikomą PVM dydį", "")</f>
        <v>Nurodykite taikomą PVM dydį</v>
      </c>
    </row>
    <row r="617" spans="1:9" x14ac:dyDescent="0.25">
      <c r="E617" s="15" t="s">
        <v>61</v>
      </c>
      <c r="F617" s="15">
        <f>IF(ISBLANK(F616), "", ROUND(SUM(F615:F616),2))</f>
        <v>0</v>
      </c>
    </row>
  </sheetData>
  <sheetProtection algorithmName="SHA-512" hashValue="d7ZZJHjTMrV5lfXaMlMM3B3tFT/xkotMX0n7eT2k7X/7ocnFJE4KD2tIqpihhAYDulL6v3Dy9MsWZtMcSPJ9Bg==" saltValue="uR9DunSvEmea/i3fxTCh5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44"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abSelected="1" topLeftCell="A16" workbookViewId="0">
      <selection activeCell="E453" sqref="E4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91" t="s">
        <v>466</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72" t="s">
        <v>467</v>
      </c>
      <c r="B5" s="62"/>
      <c r="C5" s="60" t="s">
        <v>468</v>
      </c>
      <c r="D5" s="61"/>
      <c r="E5" s="62"/>
      <c r="F5" s="60" t="s">
        <v>469</v>
      </c>
      <c r="G5" s="61"/>
      <c r="H5" s="62"/>
      <c r="I5" s="60" t="s">
        <v>470</v>
      </c>
      <c r="J5" s="62"/>
      <c r="K5" s="9" t="s">
        <v>471</v>
      </c>
    </row>
    <row r="6" spans="1:11" ht="48.95" customHeight="1" x14ac:dyDescent="0.25">
      <c r="A6" s="92" t="s">
        <v>494</v>
      </c>
      <c r="B6" s="50"/>
      <c r="C6" s="68" t="s">
        <v>494</v>
      </c>
      <c r="D6" s="64"/>
      <c r="E6" s="50"/>
      <c r="F6" s="68" t="s">
        <v>494</v>
      </c>
      <c r="G6" s="64"/>
      <c r="H6" s="50"/>
      <c r="I6" s="68" t="s">
        <v>494</v>
      </c>
      <c r="J6" s="50"/>
      <c r="K6" s="37" t="s">
        <v>494</v>
      </c>
    </row>
    <row r="7" spans="1:11" ht="48.95" customHeight="1" x14ac:dyDescent="0.25">
      <c r="A7" s="67"/>
      <c r="B7" s="50"/>
      <c r="C7" s="63"/>
      <c r="D7" s="64"/>
      <c r="E7" s="50"/>
      <c r="F7" s="63"/>
      <c r="G7" s="64"/>
      <c r="H7" s="50"/>
      <c r="I7" s="63"/>
      <c r="J7" s="50"/>
      <c r="K7" s="17"/>
    </row>
    <row r="8" spans="1:11" ht="48.95" customHeight="1" x14ac:dyDescent="0.25">
      <c r="A8" s="67"/>
      <c r="B8" s="50"/>
      <c r="C8" s="63"/>
      <c r="D8" s="64"/>
      <c r="E8" s="50"/>
      <c r="F8" s="63"/>
      <c r="G8" s="64"/>
      <c r="H8" s="50"/>
      <c r="I8" s="63"/>
      <c r="J8" s="50"/>
      <c r="K8" s="17"/>
    </row>
    <row r="9" spans="1:11" ht="48.95" customHeight="1" x14ac:dyDescent="0.25">
      <c r="A9" s="67"/>
      <c r="B9" s="50"/>
      <c r="C9" s="63"/>
      <c r="D9" s="64"/>
      <c r="E9" s="50"/>
      <c r="F9" s="63"/>
      <c r="G9" s="64"/>
      <c r="H9" s="50"/>
      <c r="I9" s="63"/>
      <c r="J9" s="50"/>
      <c r="K9" s="17"/>
    </row>
    <row r="10" spans="1:11" ht="48.95" customHeight="1" x14ac:dyDescent="0.25">
      <c r="A10" s="67"/>
      <c r="B10" s="50"/>
      <c r="C10" s="63"/>
      <c r="D10" s="64"/>
      <c r="E10" s="50"/>
      <c r="F10" s="63"/>
      <c r="G10" s="64"/>
      <c r="H10" s="50"/>
      <c r="I10" s="63"/>
      <c r="J10" s="50"/>
      <c r="K10" s="17"/>
    </row>
    <row r="11" spans="1:11" ht="48.95" customHeight="1" x14ac:dyDescent="0.25">
      <c r="A11" s="67"/>
      <c r="B11" s="50"/>
      <c r="C11" s="63"/>
      <c r="D11" s="64"/>
      <c r="E11" s="50"/>
      <c r="F11" s="63"/>
      <c r="G11" s="64"/>
      <c r="H11" s="50"/>
      <c r="I11" s="63"/>
      <c r="J11" s="50"/>
      <c r="K11" s="17"/>
    </row>
    <row r="12" spans="1:11" ht="48.95" customHeight="1" x14ac:dyDescent="0.25">
      <c r="A12" s="67"/>
      <c r="B12" s="50"/>
      <c r="C12" s="63"/>
      <c r="D12" s="64"/>
      <c r="E12" s="50"/>
      <c r="F12" s="63"/>
      <c r="G12" s="64"/>
      <c r="H12" s="50"/>
      <c r="I12" s="63"/>
      <c r="J12" s="50"/>
      <c r="K12" s="17"/>
    </row>
    <row r="13" spans="1:11" ht="48.95" customHeight="1" x14ac:dyDescent="0.25">
      <c r="A13" s="67"/>
      <c r="B13" s="50"/>
      <c r="C13" s="63"/>
      <c r="D13" s="64"/>
      <c r="E13" s="50"/>
      <c r="F13" s="63"/>
      <c r="G13" s="64"/>
      <c r="H13" s="50"/>
      <c r="I13" s="63"/>
      <c r="J13" s="50"/>
      <c r="K13" s="17"/>
    </row>
    <row r="14" spans="1:11" ht="48.95" customHeight="1" x14ac:dyDescent="0.25">
      <c r="A14" s="67"/>
      <c r="B14" s="50"/>
      <c r="C14" s="63"/>
      <c r="D14" s="64"/>
      <c r="E14" s="50"/>
      <c r="F14" s="63"/>
      <c r="G14" s="64"/>
      <c r="H14" s="50"/>
      <c r="I14" s="63"/>
      <c r="J14" s="50"/>
      <c r="K14" s="17"/>
    </row>
    <row r="15" spans="1:11" ht="48" customHeight="1" thickBot="1" x14ac:dyDescent="0.3">
      <c r="A15" s="77"/>
      <c r="B15" s="71"/>
      <c r="C15" s="69"/>
      <c r="D15" s="70"/>
      <c r="E15" s="71"/>
      <c r="F15" s="69"/>
      <c r="G15" s="70"/>
      <c r="H15" s="71"/>
      <c r="I15" s="69"/>
      <c r="J15" s="71"/>
      <c r="K15" s="18"/>
    </row>
    <row r="16" spans="1:11" ht="18.95" customHeight="1" x14ac:dyDescent="0.25">
      <c r="A16" s="10"/>
      <c r="B16" s="10"/>
      <c r="C16" s="10"/>
      <c r="D16" s="10"/>
      <c r="E16" s="10"/>
      <c r="F16" s="10"/>
      <c r="G16" s="10"/>
      <c r="H16" s="10"/>
      <c r="I16" s="10"/>
      <c r="J16" s="10"/>
      <c r="K16" s="11"/>
    </row>
    <row r="17" spans="1:11" ht="48.95" customHeight="1" x14ac:dyDescent="0.25">
      <c r="A17" s="82" t="s">
        <v>472</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62"/>
      <c r="C19" s="60" t="s">
        <v>468</v>
      </c>
      <c r="D19" s="61"/>
      <c r="E19" s="62"/>
      <c r="F19" s="60" t="s">
        <v>473</v>
      </c>
      <c r="G19" s="61"/>
      <c r="H19" s="62"/>
      <c r="I19" s="75" t="s">
        <v>470</v>
      </c>
      <c r="J19" s="76"/>
      <c r="K19" s="11"/>
    </row>
    <row r="20" spans="1:11" ht="48.95" customHeight="1" x14ac:dyDescent="0.25">
      <c r="A20" s="92" t="s">
        <v>494</v>
      </c>
      <c r="B20" s="50"/>
      <c r="C20" s="68" t="s">
        <v>494</v>
      </c>
      <c r="D20" s="64"/>
      <c r="E20" s="50"/>
      <c r="F20" s="68" t="s">
        <v>494</v>
      </c>
      <c r="G20" s="64"/>
      <c r="H20" s="50"/>
      <c r="I20" s="85" t="s">
        <v>494</v>
      </c>
      <c r="J20" s="66"/>
      <c r="K20" s="11"/>
    </row>
    <row r="21" spans="1:11" ht="48.95" customHeight="1" x14ac:dyDescent="0.25">
      <c r="A21" s="67"/>
      <c r="B21" s="50"/>
      <c r="C21" s="63"/>
      <c r="D21" s="64"/>
      <c r="E21" s="50"/>
      <c r="F21" s="63"/>
      <c r="G21" s="64"/>
      <c r="H21" s="50"/>
      <c r="I21" s="65"/>
      <c r="J21" s="66"/>
      <c r="K21" s="11"/>
    </row>
    <row r="22" spans="1:11" ht="48.95" customHeight="1" x14ac:dyDescent="0.25">
      <c r="A22" s="67"/>
      <c r="B22" s="50"/>
      <c r="C22" s="63"/>
      <c r="D22" s="64"/>
      <c r="E22" s="50"/>
      <c r="F22" s="63"/>
      <c r="G22" s="64"/>
      <c r="H22" s="50"/>
      <c r="I22" s="65"/>
      <c r="J22" s="66"/>
      <c r="K22" s="11"/>
    </row>
    <row r="23" spans="1:11" ht="48.95" customHeight="1" x14ac:dyDescent="0.25">
      <c r="A23" s="67"/>
      <c r="B23" s="50"/>
      <c r="C23" s="63"/>
      <c r="D23" s="64"/>
      <c r="E23" s="50"/>
      <c r="F23" s="63"/>
      <c r="G23" s="64"/>
      <c r="H23" s="50"/>
      <c r="I23" s="65"/>
      <c r="J23" s="66"/>
      <c r="K23" s="11"/>
    </row>
    <row r="24" spans="1:11" ht="48.95" customHeight="1" x14ac:dyDescent="0.25">
      <c r="A24" s="67"/>
      <c r="B24" s="50"/>
      <c r="C24" s="63"/>
      <c r="D24" s="64"/>
      <c r="E24" s="50"/>
      <c r="F24" s="63"/>
      <c r="G24" s="64"/>
      <c r="H24" s="50"/>
      <c r="I24" s="65"/>
      <c r="J24" s="66"/>
      <c r="K24" s="11"/>
    </row>
    <row r="25" spans="1:11" ht="48.95" customHeight="1" x14ac:dyDescent="0.25">
      <c r="A25" s="67"/>
      <c r="B25" s="50"/>
      <c r="C25" s="63"/>
      <c r="D25" s="64"/>
      <c r="E25" s="50"/>
      <c r="F25" s="63"/>
      <c r="G25" s="64"/>
      <c r="H25" s="50"/>
      <c r="I25" s="65"/>
      <c r="J25" s="66"/>
      <c r="K25" s="11"/>
    </row>
    <row r="26" spans="1:11" ht="48.95" customHeight="1" x14ac:dyDescent="0.25">
      <c r="A26" s="67"/>
      <c r="B26" s="50"/>
      <c r="C26" s="63"/>
      <c r="D26" s="64"/>
      <c r="E26" s="50"/>
      <c r="F26" s="63"/>
      <c r="G26" s="64"/>
      <c r="H26" s="50"/>
      <c r="I26" s="65"/>
      <c r="J26" s="66"/>
      <c r="K26" s="11"/>
    </row>
    <row r="27" spans="1:11" ht="48.95" customHeight="1" x14ac:dyDescent="0.25">
      <c r="A27" s="67"/>
      <c r="B27" s="50"/>
      <c r="C27" s="63"/>
      <c r="D27" s="64"/>
      <c r="E27" s="50"/>
      <c r="F27" s="63"/>
      <c r="G27" s="64"/>
      <c r="H27" s="50"/>
      <c r="I27" s="65"/>
      <c r="J27" s="66"/>
      <c r="K27" s="11"/>
    </row>
    <row r="28" spans="1:11" ht="48.95" customHeight="1" x14ac:dyDescent="0.25">
      <c r="A28" s="67"/>
      <c r="B28" s="50"/>
      <c r="C28" s="63"/>
      <c r="D28" s="64"/>
      <c r="E28" s="50"/>
      <c r="F28" s="63"/>
      <c r="G28" s="64"/>
      <c r="H28" s="50"/>
      <c r="I28" s="65"/>
      <c r="J28" s="66"/>
      <c r="K28" s="11"/>
    </row>
    <row r="29" spans="1:11" ht="48.95" customHeight="1" x14ac:dyDescent="0.25">
      <c r="A29" s="67"/>
      <c r="B29" s="50"/>
      <c r="C29" s="63"/>
      <c r="D29" s="64"/>
      <c r="E29" s="50"/>
      <c r="F29" s="63"/>
      <c r="G29" s="64"/>
      <c r="H29" s="50"/>
      <c r="I29" s="65"/>
      <c r="J29" s="66"/>
      <c r="K29" s="11"/>
    </row>
    <row r="31" spans="1:11" ht="33" customHeight="1" x14ac:dyDescent="0.25">
      <c r="A31" s="84"/>
      <c r="B31" s="38"/>
      <c r="C31" s="38"/>
      <c r="D31" s="38"/>
      <c r="E31" s="38"/>
      <c r="F31" s="38"/>
      <c r="G31" s="38"/>
      <c r="H31" s="38"/>
      <c r="I31" s="38"/>
      <c r="J31" s="38"/>
    </row>
    <row r="33" spans="1:10" ht="15.95" customHeight="1" x14ac:dyDescent="0.25">
      <c r="A33" s="86" t="s">
        <v>474</v>
      </c>
      <c r="B33" s="38"/>
      <c r="C33" s="38"/>
      <c r="D33" s="38"/>
      <c r="E33" s="38"/>
      <c r="F33" s="38"/>
      <c r="G33" s="38"/>
      <c r="H33" s="38"/>
      <c r="I33" s="38"/>
      <c r="J33" s="38"/>
    </row>
    <row r="34" spans="1:10" ht="15.95" customHeight="1" thickBot="1" x14ac:dyDescent="0.3"/>
    <row r="35" spans="1:10" ht="15.95" customHeight="1" x14ac:dyDescent="0.25">
      <c r="A35" s="8" t="s">
        <v>29</v>
      </c>
      <c r="B35" s="79" t="s">
        <v>475</v>
      </c>
      <c r="C35" s="61"/>
      <c r="D35" s="61"/>
      <c r="E35" s="61"/>
      <c r="F35" s="61"/>
      <c r="G35" s="62"/>
      <c r="H35" s="80" t="s">
        <v>476</v>
      </c>
      <c r="I35" s="61"/>
      <c r="J35" s="76"/>
    </row>
    <row r="36" spans="1:10" ht="48" customHeight="1" x14ac:dyDescent="0.25">
      <c r="A36" s="19" t="s">
        <v>477</v>
      </c>
      <c r="B36" s="81" t="s">
        <v>478</v>
      </c>
      <c r="C36" s="64"/>
      <c r="D36" s="64"/>
      <c r="E36" s="64"/>
      <c r="F36" s="64"/>
      <c r="G36" s="50"/>
      <c r="H36" s="78" t="s">
        <v>500</v>
      </c>
      <c r="I36" s="64"/>
      <c r="J36" s="66"/>
    </row>
    <row r="37" spans="1:10" ht="48" customHeight="1" x14ac:dyDescent="0.25">
      <c r="A37" s="19" t="s">
        <v>479</v>
      </c>
      <c r="B37" s="81" t="s">
        <v>480</v>
      </c>
      <c r="C37" s="64"/>
      <c r="D37" s="64"/>
      <c r="E37" s="64"/>
      <c r="F37" s="64"/>
      <c r="G37" s="50"/>
      <c r="H37" s="78" t="s">
        <v>501</v>
      </c>
      <c r="I37" s="64"/>
      <c r="J37" s="66"/>
    </row>
    <row r="38" spans="1:10" ht="48" customHeight="1" x14ac:dyDescent="0.25">
      <c r="A38" s="19" t="s">
        <v>481</v>
      </c>
      <c r="B38" s="81" t="s">
        <v>482</v>
      </c>
      <c r="C38" s="64"/>
      <c r="D38" s="64"/>
      <c r="E38" s="64"/>
      <c r="F38" s="64"/>
      <c r="G38" s="50"/>
      <c r="H38" s="78" t="s">
        <v>500</v>
      </c>
      <c r="I38" s="64"/>
      <c r="J38" s="66"/>
    </row>
    <row r="39" spans="1:10" ht="48" customHeight="1" x14ac:dyDescent="0.25">
      <c r="A39" s="20">
        <v>4</v>
      </c>
      <c r="B39" s="74" t="s">
        <v>495</v>
      </c>
      <c r="C39" s="64"/>
      <c r="D39" s="64"/>
      <c r="E39" s="64"/>
      <c r="F39" s="64"/>
      <c r="G39" s="50"/>
      <c r="H39" s="78" t="s">
        <v>501</v>
      </c>
      <c r="I39" s="64"/>
      <c r="J39" s="66"/>
    </row>
    <row r="40" spans="1:10" ht="48" customHeight="1" x14ac:dyDescent="0.25">
      <c r="A40" s="20">
        <v>5</v>
      </c>
      <c r="B40" s="74" t="s">
        <v>496</v>
      </c>
      <c r="C40" s="64"/>
      <c r="D40" s="64"/>
      <c r="E40" s="64"/>
      <c r="F40" s="64"/>
      <c r="G40" s="50"/>
      <c r="H40" s="78" t="s">
        <v>501</v>
      </c>
      <c r="I40" s="64"/>
      <c r="J40" s="66"/>
    </row>
    <row r="41" spans="1:10" ht="48" customHeight="1" x14ac:dyDescent="0.25">
      <c r="A41" s="20">
        <v>6</v>
      </c>
      <c r="B41" s="74" t="s">
        <v>497</v>
      </c>
      <c r="C41" s="64"/>
      <c r="D41" s="64"/>
      <c r="E41" s="64"/>
      <c r="F41" s="64"/>
      <c r="G41" s="50"/>
      <c r="H41" s="78" t="s">
        <v>501</v>
      </c>
      <c r="I41" s="64"/>
      <c r="J41" s="66"/>
    </row>
    <row r="42" spans="1:10" ht="48" customHeight="1" x14ac:dyDescent="0.25">
      <c r="A42" s="20">
        <v>7</v>
      </c>
      <c r="B42" s="74" t="s">
        <v>498</v>
      </c>
      <c r="C42" s="64"/>
      <c r="D42" s="64"/>
      <c r="E42" s="64"/>
      <c r="F42" s="64"/>
      <c r="G42" s="50"/>
      <c r="H42" s="78" t="s">
        <v>501</v>
      </c>
      <c r="I42" s="64"/>
      <c r="J42" s="66"/>
    </row>
    <row r="43" spans="1:10" ht="48" customHeight="1" x14ac:dyDescent="0.25">
      <c r="A43" s="20">
        <v>8</v>
      </c>
      <c r="B43" s="74" t="s">
        <v>499</v>
      </c>
      <c r="C43" s="64"/>
      <c r="D43" s="64"/>
      <c r="E43" s="64"/>
      <c r="F43" s="64"/>
      <c r="G43" s="50"/>
      <c r="H43" s="78" t="s">
        <v>501</v>
      </c>
      <c r="I43" s="64"/>
      <c r="J43" s="66"/>
    </row>
    <row r="44" spans="1:10" ht="48" customHeight="1" x14ac:dyDescent="0.25">
      <c r="A44" s="20"/>
      <c r="B44" s="74"/>
      <c r="C44" s="64"/>
      <c r="D44" s="64"/>
      <c r="E44" s="64"/>
      <c r="F44" s="64"/>
      <c r="G44" s="50"/>
      <c r="H44" s="78"/>
      <c r="I44" s="64"/>
      <c r="J44" s="66"/>
    </row>
    <row r="45" spans="1:10" ht="48" customHeight="1" x14ac:dyDescent="0.25">
      <c r="A45" s="20"/>
      <c r="B45" s="74"/>
      <c r="C45" s="64"/>
      <c r="D45" s="64"/>
      <c r="E45" s="64"/>
      <c r="F45" s="64"/>
      <c r="G45" s="50"/>
      <c r="H45" s="78"/>
      <c r="I45" s="64"/>
      <c r="J45" s="66"/>
    </row>
    <row r="46" spans="1:10" ht="48.95" customHeight="1" thickBot="1" x14ac:dyDescent="0.3">
      <c r="A46" s="21"/>
      <c r="B46" s="87"/>
      <c r="C46" s="70"/>
      <c r="D46" s="70"/>
      <c r="E46" s="70"/>
      <c r="F46" s="70"/>
      <c r="G46" s="71"/>
      <c r="H46" s="88"/>
      <c r="I46" s="89"/>
      <c r="J46" s="90"/>
    </row>
    <row r="48" spans="1:10" ht="102" customHeight="1" x14ac:dyDescent="0.25">
      <c r="A48" s="84" t="s">
        <v>483</v>
      </c>
      <c r="B48" s="38"/>
      <c r="C48" s="38"/>
      <c r="D48" s="38"/>
      <c r="E48" s="38"/>
      <c r="F48" s="38"/>
      <c r="G48" s="38"/>
      <c r="H48" s="38"/>
      <c r="I48" s="38"/>
      <c r="J48" s="38"/>
    </row>
    <row r="51" spans="1:10" x14ac:dyDescent="0.25">
      <c r="A51" s="83" t="s">
        <v>484</v>
      </c>
      <c r="B51" s="38"/>
      <c r="C51" s="38"/>
      <c r="D51" s="38"/>
      <c r="E51" s="73" t="s">
        <v>507</v>
      </c>
      <c r="F51" s="38"/>
      <c r="G51" s="38"/>
      <c r="H51" s="38"/>
      <c r="I51" s="38"/>
      <c r="J51" s="38"/>
    </row>
    <row r="53" spans="1:10" x14ac:dyDescent="0.25">
      <c r="A53" s="83" t="s">
        <v>485</v>
      </c>
      <c r="B53" s="38"/>
      <c r="C53" s="38"/>
      <c r="D53" s="38"/>
      <c r="E53" s="73" t="s">
        <v>506</v>
      </c>
      <c r="F53" s="38"/>
      <c r="G53" s="38"/>
      <c r="H53" s="38"/>
      <c r="I53" s="38"/>
      <c r="J53" s="38"/>
    </row>
    <row r="100" spans="1:1" ht="15.75" x14ac:dyDescent="0.25">
      <c r="A100" t="s">
        <v>486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2025-08-12T18:35:03Z</cp:lastPrinted>
  <dcterms:created xsi:type="dcterms:W3CDTF">2023-04-04T12:16:45Z</dcterms:created>
  <dcterms:modified xsi:type="dcterms:W3CDTF">2025-08-18T11:51:37Z</dcterms:modified>
</cp:coreProperties>
</file>