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Viesieji2\Desktop\2018 metai\Chirurginių siuvimo reikmenų_2018 m\Sutartys\Sorimpeksas\"/>
    </mc:Choice>
  </mc:AlternateContent>
  <xr:revisionPtr revIDLastSave="0" documentId="8_{7D396D26-9BE8-4619-9449-F3DC0C2783D2}" xr6:coauthVersionLast="40" xr6:coauthVersionMax="40" xr10:uidLastSave="{00000000-0000-0000-0000-000000000000}"/>
  <bookViews>
    <workbookView xWindow="0" yWindow="0" windowWidth="28800" windowHeight="12225" tabRatio="293" xr2:uid="{00000000-000D-0000-FFFF-FFFF00000000}"/>
  </bookViews>
  <sheets>
    <sheet name="1-120 pirkimo dalys" sheetId="1" r:id="rId1"/>
    <sheet name="Lapas1" sheetId="2" r:id="rId2"/>
  </sheets>
  <calcPr calcId="181029" iterateDelta="1E-4"/>
</workbook>
</file>

<file path=xl/calcChain.xml><?xml version="1.0" encoding="utf-8"?>
<calcChain xmlns="http://schemas.openxmlformats.org/spreadsheetml/2006/main">
  <c r="H640" i="1" l="1"/>
  <c r="G92" i="1" l="1"/>
  <c r="H92" i="1" s="1"/>
  <c r="G93" i="1"/>
  <c r="H93" i="1" s="1"/>
  <c r="G94" i="1"/>
  <c r="H94" i="1" s="1"/>
  <c r="G95" i="1"/>
  <c r="H95" i="1" s="1"/>
  <c r="G96" i="1"/>
  <c r="H96" i="1" s="1"/>
  <c r="G97" i="1"/>
  <c r="H97" i="1" s="1"/>
  <c r="G98" i="1"/>
  <c r="H98" i="1" s="1"/>
  <c r="G99" i="1"/>
  <c r="H99" i="1" s="1"/>
  <c r="G100" i="1"/>
  <c r="H100" i="1" s="1"/>
  <c r="G101" i="1"/>
  <c r="H101" i="1" s="1"/>
  <c r="G102" i="1"/>
  <c r="H102" i="1" s="1"/>
  <c r="G103" i="1"/>
  <c r="H103" i="1" s="1"/>
  <c r="G104" i="1"/>
  <c r="H104" i="1" s="1"/>
  <c r="G105" i="1"/>
  <c r="H105" i="1" s="1"/>
  <c r="G106" i="1"/>
  <c r="H106" i="1" s="1"/>
  <c r="G107" i="1"/>
  <c r="G108" i="1"/>
  <c r="H108" i="1" s="1"/>
  <c r="G91" i="1"/>
  <c r="H91" i="1" s="1"/>
  <c r="G78" i="1"/>
  <c r="H78" i="1" s="1"/>
  <c r="G79" i="1"/>
  <c r="H79" i="1" s="1"/>
  <c r="G80" i="1"/>
  <c r="H80" i="1" s="1"/>
  <c r="G81" i="1"/>
  <c r="H81" i="1" s="1"/>
  <c r="G82" i="1"/>
  <c r="H82" i="1" s="1"/>
  <c r="G83" i="1"/>
  <c r="H83" i="1" s="1"/>
  <c r="G84" i="1"/>
  <c r="H84" i="1" s="1"/>
  <c r="G85" i="1"/>
  <c r="H85" i="1" s="1"/>
  <c r="G86" i="1"/>
  <c r="H86" i="1" s="1"/>
  <c r="G87" i="1"/>
  <c r="H87" i="1" s="1"/>
  <c r="G88" i="1"/>
  <c r="H88" i="1" s="1"/>
  <c r="G77" i="1"/>
  <c r="G70" i="1"/>
  <c r="H70" i="1" s="1"/>
  <c r="G71" i="1"/>
  <c r="H71" i="1" s="1"/>
  <c r="G72" i="1"/>
  <c r="H72" i="1" s="1"/>
  <c r="G73" i="1"/>
  <c r="H73" i="1" s="1"/>
  <c r="G74" i="1"/>
  <c r="H74" i="1" s="1"/>
  <c r="G69" i="1"/>
  <c r="H69" i="1" s="1"/>
  <c r="G65" i="1"/>
  <c r="G66" i="1" s="1"/>
  <c r="H54" i="1"/>
  <c r="G54" i="1"/>
  <c r="G55" i="1"/>
  <c r="H55" i="1" s="1"/>
  <c r="G56" i="1"/>
  <c r="H56" i="1" s="1"/>
  <c r="G57" i="1"/>
  <c r="H57" i="1" s="1"/>
  <c r="G58" i="1"/>
  <c r="H58" i="1" s="1"/>
  <c r="G59" i="1"/>
  <c r="H59" i="1" s="1"/>
  <c r="G60" i="1"/>
  <c r="H60" i="1" s="1"/>
  <c r="G61" i="1"/>
  <c r="H61" i="1" s="1"/>
  <c r="G62" i="1"/>
  <c r="H62" i="1" s="1"/>
  <c r="G53" i="1"/>
  <c r="G63" i="1" s="1"/>
  <c r="H63" i="1" s="1"/>
  <c r="G48" i="1"/>
  <c r="H48" i="1" s="1"/>
  <c r="G49" i="1"/>
  <c r="H49" i="1" s="1"/>
  <c r="G50" i="1"/>
  <c r="H50" i="1" s="1"/>
  <c r="G47" i="1"/>
  <c r="H47" i="1" s="1"/>
  <c r="G44" i="1"/>
  <c r="G45" i="1" s="1"/>
  <c r="H27" i="1"/>
  <c r="H31" i="1"/>
  <c r="H35" i="1"/>
  <c r="G20" i="1"/>
  <c r="H20" i="1" s="1"/>
  <c r="G21" i="1"/>
  <c r="H21" i="1" s="1"/>
  <c r="G22" i="1"/>
  <c r="H22" i="1" s="1"/>
  <c r="G23" i="1"/>
  <c r="H23" i="1" s="1"/>
  <c r="G24" i="1"/>
  <c r="H24" i="1" s="1"/>
  <c r="G25" i="1"/>
  <c r="H25" i="1" s="1"/>
  <c r="G26" i="1"/>
  <c r="H26" i="1" s="1"/>
  <c r="G27" i="1"/>
  <c r="G28" i="1"/>
  <c r="H28" i="1" s="1"/>
  <c r="G29" i="1"/>
  <c r="H29" i="1" s="1"/>
  <c r="G30" i="1"/>
  <c r="H30" i="1" s="1"/>
  <c r="G31" i="1"/>
  <c r="G32" i="1"/>
  <c r="H32" i="1" s="1"/>
  <c r="G33" i="1"/>
  <c r="H33" i="1" s="1"/>
  <c r="G34" i="1"/>
  <c r="H34" i="1" s="1"/>
  <c r="G35" i="1"/>
  <c r="G36" i="1"/>
  <c r="H36" i="1" s="1"/>
  <c r="G37" i="1"/>
  <c r="H37" i="1" s="1"/>
  <c r="G38" i="1"/>
  <c r="H38" i="1" s="1"/>
  <c r="G39" i="1"/>
  <c r="H39" i="1" s="1"/>
  <c r="G40" i="1"/>
  <c r="H40" i="1" s="1"/>
  <c r="G41" i="1"/>
  <c r="H41" i="1" s="1"/>
  <c r="G19" i="1"/>
  <c r="H19" i="1" s="1"/>
  <c r="H14" i="1"/>
  <c r="H10" i="1"/>
  <c r="G10" i="1"/>
  <c r="G11" i="1"/>
  <c r="H11" i="1" s="1"/>
  <c r="G12" i="1"/>
  <c r="H12" i="1" s="1"/>
  <c r="G13" i="1"/>
  <c r="H13" i="1" s="1"/>
  <c r="G14" i="1"/>
  <c r="G15" i="1"/>
  <c r="H15" i="1" s="1"/>
  <c r="G16" i="1"/>
  <c r="H16" i="1" s="1"/>
  <c r="G17" i="1"/>
  <c r="H17" i="1" s="1"/>
  <c r="G89" i="1" l="1"/>
  <c r="H89" i="1" s="1"/>
  <c r="G109" i="1"/>
  <c r="H109" i="1" s="1"/>
  <c r="G75" i="1"/>
  <c r="H75" i="1" s="1"/>
  <c r="H65" i="1"/>
  <c r="H66" i="1" s="1"/>
  <c r="H77" i="1"/>
  <c r="H44" i="1"/>
  <c r="H45" i="1" s="1"/>
  <c r="G51" i="1"/>
  <c r="H51" i="1" s="1"/>
  <c r="H53" i="1"/>
  <c r="H107" i="1"/>
  <c r="G185" i="1"/>
  <c r="G186" i="1" s="1"/>
  <c r="G176" i="1"/>
  <c r="H176" i="1" s="1"/>
  <c r="G175" i="1"/>
  <c r="G177" i="1" s="1"/>
  <c r="G145" i="1"/>
  <c r="H145" i="1" s="1"/>
  <c r="G146" i="1"/>
  <c r="H146" i="1" s="1"/>
  <c r="G147" i="1"/>
  <c r="H147" i="1" s="1"/>
  <c r="G144" i="1"/>
  <c r="H144" i="1" s="1"/>
  <c r="H175" i="1" l="1"/>
  <c r="H177" i="1" s="1"/>
  <c r="G148" i="1"/>
  <c r="H148" i="1" s="1"/>
  <c r="H185" i="1"/>
  <c r="H186" i="1" s="1"/>
  <c r="G552" i="1"/>
  <c r="H552" i="1" s="1"/>
  <c r="G553" i="1"/>
  <c r="H553" i="1" s="1"/>
  <c r="G551" i="1"/>
  <c r="H551" i="1" s="1"/>
  <c r="H554" i="1" l="1"/>
  <c r="G554" i="1"/>
</calcChain>
</file>

<file path=xl/sharedStrings.xml><?xml version="1.0" encoding="utf-8"?>
<sst xmlns="http://schemas.openxmlformats.org/spreadsheetml/2006/main" count="2180" uniqueCount="1272">
  <si>
    <t>BESIREZORBUOJANTI SIUVIMO MEDŽIAGA</t>
  </si>
  <si>
    <t>Pirki-mo dalies Nr.</t>
  </si>
  <si>
    <t>Aprašymas</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</si>
  <si>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</si>
  <si>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</si>
  <si>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</si>
  <si>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</si>
  <si>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</si>
  <si>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</si>
  <si>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</si>
  <si>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</si>
  <si>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</si>
  <si>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</si>
  <si>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</si>
  <si>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</si>
  <si>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</si>
  <si>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</si>
  <si>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Polifilamentinė sintetinė, pinta,  besirezorbuojanti siuvimo medžiaga, kurią sudaro poliglikolio rūgštis</t>
  </si>
  <si>
    <t>1.1.</t>
  </si>
  <si>
    <r>
      <t xml:space="preserve">Polifilamentinė sintetinė, greitai besirezorbuojanti siuvimo medžiaga, kurią sudaro </t>
    </r>
    <r>
      <rPr>
        <b/>
        <sz val="12"/>
        <rFont val="Times New Roman"/>
        <family val="1"/>
        <charset val="186"/>
      </rPr>
      <t>poliglikolio rūgštis su polikapralaktono ir kalcio sterato danga.</t>
    </r>
    <r>
      <rPr>
        <b/>
        <sz val="12"/>
        <color rgb="FF000000"/>
        <rFont val="Times New Roman"/>
        <family val="1"/>
        <charset val="186"/>
      </rPr>
      <t>Procentinis stiprumo išlaikymas: po 5-7 parų stiprumas - 45-65 %, po 14 parų - 0 %. Visiška rezorbcija per 40 - 50 parų.</t>
    </r>
  </si>
  <si>
    <t>1.1.1</t>
  </si>
  <si>
    <t>vnt.</t>
  </si>
  <si>
    <t>1/2</t>
  </si>
  <si>
    <t>40-43</t>
  </si>
  <si>
    <t>apvali</t>
  </si>
  <si>
    <t>1.1.2</t>
  </si>
  <si>
    <t>2/0</t>
  </si>
  <si>
    <t>1.1.3</t>
  </si>
  <si>
    <t>3/0</t>
  </si>
  <si>
    <t>1.1.4</t>
  </si>
  <si>
    <t>1.1.5</t>
  </si>
  <si>
    <t>1.1.6</t>
  </si>
  <si>
    <t>1.1.7</t>
  </si>
  <si>
    <t>4/0</t>
  </si>
  <si>
    <t>1.1.8</t>
  </si>
  <si>
    <t>3x45</t>
  </si>
  <si>
    <t>1.2</t>
  </si>
  <si>
    <t>Polifilamentinė sintetinė, pinta, vidutinės rezorbcijos, kurią sudaro poliglikolio rūgštis:</t>
  </si>
  <si>
    <t>1.2.1</t>
  </si>
  <si>
    <t>1.2.2</t>
  </si>
  <si>
    <t>1.2.3</t>
  </si>
  <si>
    <t>1.2.4</t>
  </si>
  <si>
    <t>1.2.5</t>
  </si>
  <si>
    <t>pjaunanti</t>
  </si>
  <si>
    <t>1.2.6</t>
  </si>
  <si>
    <t>1.2.7</t>
  </si>
  <si>
    <t>1.2.8</t>
  </si>
  <si>
    <t>1.2.9</t>
  </si>
  <si>
    <t>1.2.10</t>
  </si>
  <si>
    <t>1.2.11</t>
  </si>
  <si>
    <t>1.2.12</t>
  </si>
  <si>
    <t>3/8</t>
  </si>
  <si>
    <t>1.2.13</t>
  </si>
  <si>
    <t>2x70</t>
  </si>
  <si>
    <t>1.2.14</t>
  </si>
  <si>
    <t>1.2.15</t>
  </si>
  <si>
    <t>1.2.16</t>
  </si>
  <si>
    <t>1.2.17</t>
  </si>
  <si>
    <t>1.2.18</t>
  </si>
  <si>
    <t>5/8 R</t>
  </si>
  <si>
    <t>1.2.19</t>
  </si>
  <si>
    <t>1.2.20</t>
  </si>
  <si>
    <t>1.2.21</t>
  </si>
  <si>
    <t>5/0</t>
  </si>
  <si>
    <t>1.2.22</t>
  </si>
  <si>
    <t>kilpa</t>
  </si>
  <si>
    <t>1 dalis iš viso:</t>
  </si>
  <si>
    <t>4.</t>
  </si>
  <si>
    <t>Polifilamentinė sintetinė, pinta, vidutinės rezorbcijos, kurią sudaro poliglikolio rūgštis</t>
  </si>
  <si>
    <t>apvali, sustiprinta</t>
  </si>
  <si>
    <t>4 dalis iš viso:</t>
  </si>
  <si>
    <t>5.</t>
  </si>
  <si>
    <t>Besirezorbuojantis, mazgo nereikalaujantis, ekscentriškai dantytas siūlas, pagamintas iš glikolinės rūgšties kopolimero ir trimetil karbonato, viename gale turintis adatą, kitame – kilpą:</t>
  </si>
  <si>
    <t>5 dalis iš viso:</t>
  </si>
  <si>
    <t>6.</t>
  </si>
  <si>
    <t>Ilgai besirezorbuojantis, monofilamentinis, sintetinis polidioksanonas:</t>
  </si>
  <si>
    <t>6.1</t>
  </si>
  <si>
    <t>6.2</t>
  </si>
  <si>
    <t>6.3</t>
  </si>
  <si>
    <t>6.4</t>
  </si>
  <si>
    <t>6.5</t>
  </si>
  <si>
    <t>6.6</t>
  </si>
  <si>
    <t>2x1/2</t>
  </si>
  <si>
    <t>6 dalis iš viso:</t>
  </si>
  <si>
    <t>7.</t>
  </si>
  <si>
    <t>Trumpos rezorbcijos, monofilamentinis, sintetinis polidioksanonas (pilnas ištirpimas iki 100 dienų)</t>
  </si>
  <si>
    <t>7 dalis iš viso:</t>
  </si>
  <si>
    <r>
      <t xml:space="preserve">                                           </t>
    </r>
    <r>
      <rPr>
        <b/>
        <sz val="12"/>
        <color rgb="FF000000"/>
        <rFont val="Times New Roman"/>
        <family val="1"/>
        <charset val="186"/>
      </rPr>
      <t>NESIREZORBUOJANTI SIUVIMO MEDŽIAGA</t>
    </r>
  </si>
  <si>
    <t>8.</t>
  </si>
  <si>
    <t>Monofilamentinis poliamido pluoštas:</t>
  </si>
  <si>
    <t>pjaunama</t>
  </si>
  <si>
    <t>8.2</t>
  </si>
  <si>
    <t>8.3</t>
  </si>
  <si>
    <t>8.4</t>
  </si>
  <si>
    <t>8.5</t>
  </si>
  <si>
    <t>8.6</t>
  </si>
  <si>
    <t>6/0</t>
  </si>
  <si>
    <t>8 dalis iš viso:</t>
  </si>
  <si>
    <t>9.</t>
  </si>
  <si>
    <t>Polifilamentinis poliesteris su polibutilato apvalkalu:</t>
  </si>
  <si>
    <t>30-40</t>
  </si>
  <si>
    <t>2x75</t>
  </si>
  <si>
    <t>9 dalis iš viso:</t>
  </si>
  <si>
    <t>11.</t>
  </si>
  <si>
    <t>Monofilamentinis polipropilenas:</t>
  </si>
  <si>
    <t>11.2</t>
  </si>
  <si>
    <t>11.3</t>
  </si>
  <si>
    <t>11.4</t>
  </si>
  <si>
    <t>11.5</t>
  </si>
  <si>
    <t>7/0</t>
  </si>
  <si>
    <t>2x3/8</t>
  </si>
  <si>
    <t>apvali, pjaunamu galu</t>
  </si>
  <si>
    <t>11 dalis iš viso:</t>
  </si>
  <si>
    <t>12.</t>
  </si>
  <si>
    <t>Šilkas</t>
  </si>
  <si>
    <t>2x45</t>
  </si>
  <si>
    <t>12 dalis iš viso:</t>
  </si>
  <si>
    <t>13.</t>
  </si>
  <si>
    <t>Nesirezorbuojantis šilkas impregnuotas vašku</t>
  </si>
  <si>
    <t>13 dalis iš viso:</t>
  </si>
  <si>
    <t>14.</t>
  </si>
  <si>
    <t>Chirurginiai siūlai specializuotom plastinės chirurgijos operacijoms:</t>
  </si>
  <si>
    <t>Adatos, didesnės nei 17 mm turi turėti išilginius griovelius vidinėje kreivėje geresnei fiksacijai adatkotyje. Visi tirpstantys siūlai turi būti su bakteriocidiškai veikiančia medžiaga</t>
  </si>
  <si>
    <t>14.1</t>
  </si>
  <si>
    <t>Besirezorbuojantis, sintetinis, polifilamentinis, dengtas, pilna absorbcija nuo 56-70 parų. Cheminė medžiaga poliglaktinas. Procentinis stiprumo išlaikymas 75% po 2 savaičių, 50% po 3 savaičių.</t>
  </si>
  <si>
    <t>pjaunama, plastinė</t>
  </si>
  <si>
    <t>70 (baltas)</t>
  </si>
  <si>
    <t>45 (baltas)</t>
  </si>
  <si>
    <t>14.2</t>
  </si>
  <si>
    <t>Besirezorbuojantis, sintetinis, monofilamentinis, pilna absorbcija nuo 90 - 120 parų. Cheminė medžiaga poliglekapronas25. Procentinis stiprumo išlaikymas 60% po 1 savaitės, 30% po 2 savaičių.</t>
  </si>
  <si>
    <t>70 (skaidrus)</t>
  </si>
  <si>
    <t>14.3</t>
  </si>
  <si>
    <t>reversinė, pjaunanti</t>
  </si>
  <si>
    <t>45 (bespalvis)</t>
  </si>
  <si>
    <t>Nesirezorbuojantis, sintetinis, polifilamentinis, nedengtas, pintas. Cheminė medžiaga – poliesteris. Pilkas apvalkalas sudarytas iš ne mažiau nei 16 gijų.</t>
  </si>
  <si>
    <t>Nesirezorbuojantis monofilamentinis siūlas, nelūžtantis, minkštas, elastingas. Cheminė medžiaga – polipropilenas. Būdingas kontroliuojamas siūlo prailgėjimas.</t>
  </si>
  <si>
    <t>45 (mėlynas)</t>
  </si>
  <si>
    <t>14 dalis iš viso:</t>
  </si>
  <si>
    <t>Pavadinimas</t>
  </si>
  <si>
    <t>Orientacinis kiekis</t>
  </si>
  <si>
    <t>Vieneto kaina EUR (be PVM)</t>
  </si>
  <si>
    <t>PVM tarifas, %</t>
  </si>
  <si>
    <t>Medžiaga</t>
  </si>
  <si>
    <t>Dydis cm</t>
  </si>
  <si>
    <t>Katalogo kodas</t>
  </si>
  <si>
    <t>Firminis pavadinimas</t>
  </si>
  <si>
    <t>15.</t>
  </si>
  <si>
    <t>Polipropileno tinkleliai:</t>
  </si>
  <si>
    <t>15.1</t>
  </si>
  <si>
    <t>Sterilus implantas</t>
  </si>
  <si>
    <t>polipropilenas</t>
  </si>
  <si>
    <t>11x6</t>
  </si>
  <si>
    <t>15.2</t>
  </si>
  <si>
    <t>15x10</t>
  </si>
  <si>
    <t>30x30</t>
  </si>
  <si>
    <t>30x15</t>
  </si>
  <si>
    <t>15 dalis iš viso:</t>
  </si>
  <si>
    <t>Pirkimo dalies Nr.</t>
  </si>
  <si>
    <t>Sistemos aprašymas</t>
  </si>
  <si>
    <t>Firminis pavadi-nimas</t>
  </si>
  <si>
    <t>16.</t>
  </si>
  <si>
    <t>Implantų tinkleliai iš nesirezorbuojančios monofilamentinės polipropileno medžiagos</t>
  </si>
  <si>
    <t>16.1</t>
  </si>
  <si>
    <t>Transobturatorinė šlaplės fiksavimo sistema</t>
  </si>
  <si>
    <t>Vientisas tinklelis</t>
  </si>
  <si>
    <t>Polipropilenas</t>
  </si>
  <si>
    <t>1,1(±0.1) x 45(±5)</t>
  </si>
  <si>
    <t>Metaliniai daugkartiniai transobturatoriniai įvedėjai (2 vnt. komplekte)</t>
  </si>
  <si>
    <t>16.2</t>
  </si>
  <si>
    <t>Retrogaktinė šlaplės fiksavimo sistema</t>
  </si>
  <si>
    <t>Metaliniai daugkartiniai retrogaktiniai įvedėjai (2 vnt. komplekte)</t>
  </si>
  <si>
    <t>16 dalis iš viso:</t>
  </si>
  <si>
    <t>Forma</t>
  </si>
  <si>
    <t>Ilgis cm</t>
  </si>
  <si>
    <t>Storis mm</t>
  </si>
  <si>
    <t>Plotis mm</t>
  </si>
  <si>
    <t>17.</t>
  </si>
  <si>
    <t>Retrakcinės juostelės kraujagyslėms:</t>
  </si>
  <si>
    <t>17.1</t>
  </si>
  <si>
    <t>Silikonas-kaučiukas</t>
  </si>
  <si>
    <t>Pilnaviduris, plokščias</t>
  </si>
  <si>
    <t>75-80</t>
  </si>
  <si>
    <t>17.2</t>
  </si>
  <si>
    <t>Pilnaviduris-plokščias</t>
  </si>
  <si>
    <t>45-75</t>
  </si>
  <si>
    <t>1-2</t>
  </si>
  <si>
    <t>17 dalis iš viso:</t>
  </si>
  <si>
    <t>Dydis</t>
  </si>
  <si>
    <t>Parametrai</t>
  </si>
  <si>
    <t>18.</t>
  </si>
  <si>
    <t>Endoskopinės siuvimo priemonės:</t>
  </si>
  <si>
    <t>Hemostatinės kabutės</t>
  </si>
  <si>
    <t>Titaninės</t>
  </si>
  <si>
    <t>medium / large</t>
  </si>
  <si>
    <t>„Welfare“ klipatoriams arba analogiškiems</t>
  </si>
  <si>
    <t>large</t>
  </si>
  <si>
    <t>18 dalis iš viso:</t>
  </si>
  <si>
    <t>Storis</t>
  </si>
  <si>
    <t>Ilgis</t>
  </si>
  <si>
    <t>19.</t>
  </si>
  <si>
    <t>Sterili, monofilinė, rezorbuojama, kuria sudaro pieno rūgšties kopolimeras ir kaprolaktonas.</t>
  </si>
  <si>
    <t>Ne trumpesnis 60 cm</t>
  </si>
  <si>
    <t>19 dalis iš viso:</t>
  </si>
  <si>
    <t>Tinkantys</t>
  </si>
  <si>
    <t>20.</t>
  </si>
  <si>
    <t>Užsirakinančios hemostatinės kabutės</t>
  </si>
  <si>
    <t>polimeras</t>
  </si>
  <si>
    <t>large/extra large</t>
  </si>
  <si>
    <t>„Welfare“ klipatoriams arba analogiš-kiems</t>
  </si>
  <si>
    <t>20 dalis iš viso:</t>
  </si>
  <si>
    <t>Kabučių medžiaga</t>
  </si>
  <si>
    <t>Kabučių forma</t>
  </si>
  <si>
    <t>21.</t>
  </si>
  <si>
    <t>Endoskopinės siuvimo priemonės -vienkartinis
laparoskopinis išvaržų tinklelio fiksavimo instrumentas, 5 mm diametro (su 30 vnt. titaninių sraigtukų)</t>
  </si>
  <si>
    <t>titanas</t>
  </si>
  <si>
    <t>sraigto formos</t>
  </si>
  <si>
    <t>sraigto skersmuo ne daugiau 4,0 mm, ilgis ne daugiau 3,8 mm.</t>
  </si>
  <si>
    <t>21 dalis iš viso:</t>
  </si>
  <si>
    <t>Kasetės ilgis</t>
  </si>
  <si>
    <t>Kabučių skaičius kasetėje</t>
  </si>
  <si>
    <t>Firninis pavadi-nimas</t>
  </si>
  <si>
    <t>22.</t>
  </si>
  <si>
    <t>Daugkartinio naudojimo linijinio siuvimo aparato siuvimo priemonės - siuvimo kasetė daugkartinio naudojimo linijiniam siuvimo aparatui, sterili</t>
  </si>
  <si>
    <t>55 mm</t>
  </si>
  <si>
    <t>“RLS“ arba analogiškiems linijiniams siuvimo aparatams</t>
  </si>
  <si>
    <t>titaninės</t>
  </si>
  <si>
    <t>22 dalis iš viso:</t>
  </si>
  <si>
    <t>1.Visoms pozicijoms taikomi reikalavimai - atitikimas CE sertifikatui.</t>
  </si>
  <si>
    <t>2. Pasiūlymas turi būti pateiktas visai prekių daliai t.y. visoms dalies pozicijoms.</t>
  </si>
  <si>
    <t>4. Adatos galo, kuriame tvirtinamas siūlas, diametras negali būti storesnis už siūlo diametrą daugiau kaip 20 procentų.</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</si>
  <si>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</si>
  <si>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</si>
  <si>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</si>
  <si>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</si>
  <si>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</si>
  <si>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</si>
  <si>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</si>
  <si>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23.</t>
  </si>
  <si>
    <t>Kintamo diametro valvuliotomas (venų vožtuvų suardymui)</t>
  </si>
  <si>
    <t>23 dalis iš viso:</t>
  </si>
  <si>
    <t>24.</t>
  </si>
  <si>
    <t>Injekcinės adatos:</t>
  </si>
  <si>
    <t>0,4x20 mm</t>
  </si>
  <si>
    <r>
      <t>1</t>
    </r>
    <r>
      <rPr>
        <b/>
        <sz val="11"/>
        <color rgb="FF000000"/>
        <rFont val="Times New Roman"/>
        <family val="1"/>
        <charset val="186"/>
      </rPr>
      <t xml:space="preserve">. </t>
    </r>
    <r>
      <rPr>
        <sz val="11"/>
        <color rgb="FF000000"/>
        <rFont val="Times New Roman"/>
        <family val="1"/>
        <charset val="186"/>
      </rPr>
      <t xml:space="preserve">Sterili.
2. Gerai permatomas antgalis, spalvinis dydžio kodavimas. 
3. Paženklinta CE ženklu. </t>
    </r>
  </si>
  <si>
    <t>0,6x40 mm</t>
  </si>
  <si>
    <t>0,7x40 mm</t>
  </si>
  <si>
    <t>0,8x40 mm</t>
  </si>
  <si>
    <t>1,1x40 mm</t>
  </si>
  <si>
    <t>1,2x40 mm</t>
  </si>
  <si>
    <t>24 dalis iš viso:</t>
  </si>
  <si>
    <t>25.</t>
  </si>
  <si>
    <t>Adata insulininė 
0,25 x 8 mm</t>
  </si>
  <si>
    <t>1. Paženklinta CE ženklu.</t>
  </si>
  <si>
    <t>25 dalis iš viso:</t>
  </si>
  <si>
    <t>26.</t>
  </si>
  <si>
    <t>Spinalinės adatos:</t>
  </si>
  <si>
    <t>26.1</t>
  </si>
  <si>
    <t>Pjaunančiu smaigaliu (Quincke tipo) 
22G/80-90mm</t>
  </si>
  <si>
    <t>1. Sterilios, vienkartinės. 
2. Skaidria iš visų pusių jungtimi su likvoro indikatoriumi.
3. Paženklinta CE ženklu.</t>
  </si>
  <si>
    <t>26.2</t>
  </si>
  <si>
    <t>Pjaunančiu smaigaliu (Quincke tipo) 
20G/80-90mm</t>
  </si>
  <si>
    <t>26.3</t>
  </si>
  <si>
    <t>Pjaunančiu smaigaliu (Quincke tipo) 
18G/80-90mm</t>
  </si>
  <si>
    <t>26.4</t>
  </si>
  <si>
    <t>Pjaunančiu smaigaliu (Quincke tipo) 
25G/80-90mm</t>
  </si>
  <si>
    <t>26.5</t>
  </si>
  <si>
    <t>Pjaunančiu smaigaliu (Quincke tipo) 
26G/80-90mm</t>
  </si>
  <si>
    <t>Pjaunančiu smaigaliu (Quincke tipo) 
26G/120mm</t>
  </si>
  <si>
    <t>Pjaunančiu smaigaliu (Quincke tipo) 
27G/80-90mm</t>
  </si>
  <si>
    <t>Pjaunančiu smaigaliu (Quincke tipo) 
29G/80-90mm</t>
  </si>
  <si>
    <t>1/3 pjaunančiu ir 2/3 skleidžiančiu smaigaliu 26G/80-90mm</t>
  </si>
  <si>
    <t>Pieštuko tipo smaigaliu, 
27G/80-90mm</t>
  </si>
  <si>
    <t>26 dalis iš viso:</t>
  </si>
  <si>
    <t>27.</t>
  </si>
  <si>
    <t>Spinalinės adatos vaikams 22G 0,7 x 40 mm</t>
  </si>
  <si>
    <t>1.Atitikimas sterilumo, hermetiškumo, netoksiškumo, nepirogeniškumo reikalavmams.
2. Paženklinta CE ženklu.</t>
  </si>
  <si>
    <t>27 dalis iš viso:</t>
  </si>
  <si>
    <t>28.</t>
  </si>
  <si>
    <t>Adata drugelis:</t>
  </si>
  <si>
    <t>18 G</t>
  </si>
  <si>
    <t>1. Sterili.
2. Jungiamasis vamzdelis ne ilgesnis 30 cm.
3. Paženklinta CE ženklu.</t>
  </si>
  <si>
    <t>20 G</t>
  </si>
  <si>
    <t>21G</t>
  </si>
  <si>
    <t>23 G</t>
  </si>
  <si>
    <t>25 G</t>
  </si>
  <si>
    <t>28 dalis iš viso:</t>
  </si>
  <si>
    <t>29.</t>
  </si>
  <si>
    <t>Adatos nervų rezginių anestezijai:</t>
  </si>
  <si>
    <t>0,7 mm x 50 mm</t>
  </si>
  <si>
    <t>1. Sterilios.
2. Tinkamos stimuliatoriui „Stimuplex“.
3. Su integruota prailginimo linija vaistų suleidimui.</t>
  </si>
  <si>
    <t>0,8 mm x 100 mm</t>
  </si>
  <si>
    <t>0,9 mm x 150 mm</t>
  </si>
  <si>
    <t>Adatos su lazeriniais X formos UG žymekliais:</t>
  </si>
  <si>
    <t>0,9 mm x 100 mm</t>
  </si>
  <si>
    <t>29 dalis iš viso:</t>
  </si>
  <si>
    <t>30.</t>
  </si>
  <si>
    <t>Skalpelio rankenėlės ir ašmenys:</t>
  </si>
  <si>
    <t>Nr.23</t>
  </si>
  <si>
    <r>
      <t>1. Sterilūs.
2. Aštrūs.
3. Nerūdijančio plieno.
4. Ašmenys nugaląsti iš abiejų pusių 38</t>
    </r>
    <r>
      <rPr>
        <vertAlign val="superscript"/>
        <sz val="11"/>
        <color rgb="FF000000"/>
        <rFont val="Times New Roman"/>
        <family val="1"/>
        <charset val="186"/>
      </rPr>
      <t>o</t>
    </r>
    <r>
      <rPr>
        <sz val="11"/>
        <color rgb="FF000000"/>
        <rFont val="Times New Roman"/>
        <family val="1"/>
        <charset val="186"/>
      </rPr>
      <t xml:space="preserve"> kampu.
5. Aliuminio folijos įpakavime.
6. Visos dalys turi būti vieno gamintojo.
7. Paženklinta CE ženklu.
</t>
    </r>
  </si>
  <si>
    <t>Nr.22</t>
  </si>
  <si>
    <t>Nr.21</t>
  </si>
  <si>
    <t>Nr.15</t>
  </si>
  <si>
    <t>Nr.11</t>
  </si>
  <si>
    <t>Nr.10</t>
  </si>
  <si>
    <t>Rankenėlės Nr.3</t>
  </si>
  <si>
    <t>Nerūdijančio plieno; lengva uždėti ir nuimti ašmenis.</t>
  </si>
  <si>
    <t>Rankenėlės Nr.4</t>
  </si>
  <si>
    <t>30 dalis iš viso:</t>
  </si>
  <si>
    <t>Pediatrinė kaulinė adata skysčių infuzijai 18Ga</t>
  </si>
  <si>
    <t>1. Paženklinta CE ženklu.                                                                2. Ilgis 3-5 cm</t>
  </si>
  <si>
    <t>32.</t>
  </si>
  <si>
    <t>Vienkartiniai EKG elektrodai suaugusiems</t>
  </si>
  <si>
    <t>1. Ag/AgCl daviklis.
2. Nelaidus skysčiams. 
3. PE putos pagrindas, diametras 50 mm (± 5 mm).
4. Paženklinta CE ženklu.</t>
  </si>
  <si>
    <t>32 dalis iš viso:</t>
  </si>
  <si>
    <t>33.</t>
  </si>
  <si>
    <t>Vienkartiniai EKG elektrodai vaikams</t>
  </si>
  <si>
    <t>1. Ag/AgCl daviklis.
2. Nelaidus skysčiams. 
3. PE putos pagrindas, išmatavimai 32x38 mm.
4. Leidžiamas ± 3mm nukrypimas nuo pateiktų matmenų.
5. Paženklinta CE ženklu.</t>
  </si>
  <si>
    <t>33 dalis iš viso:</t>
  </si>
  <si>
    <t>34.</t>
  </si>
  <si>
    <t>34 dalis iš viso:</t>
  </si>
  <si>
    <t>35.</t>
  </si>
  <si>
    <t>Biopsinės vienkartinės adatos, tinkančios Pajunk Deltacut daugkartinio naudojimo šaudyklei:</t>
  </si>
  <si>
    <t>Biopsinės vienkartinės adatos 18G (steril.) automatinei biopsijai, ilgis ne mažiau 20 cm</t>
  </si>
  <si>
    <t>1. Atitikimas sterilumo, hermetiškumo, netoksiškumo, nepirogeniškumo reikalavimams.
2. Paženklinta CE ženklu.</t>
  </si>
  <si>
    <t>14 G 10 cm ±1cm</t>
  </si>
  <si>
    <t>18 G 10 cm ±1cm</t>
  </si>
  <si>
    <t>14 G 16 cm ±1cm</t>
  </si>
  <si>
    <t>35 dalis iš viso:</t>
  </si>
  <si>
    <t>36.</t>
  </si>
  <si>
    <t>Biopsinės vienkartinės adatos (steril.) automatinei biopsijai, 15-20 cm ilgio, tinkančios ,,Pro mag 2.2" šaudyklei</t>
  </si>
  <si>
    <t>16 G</t>
  </si>
  <si>
    <t>1. Atitikimas sterilumo, hermetiškumo, netoksiškumo, nepirogeniškumo reikalavimams. 
2. Paženklinta CE ženklu.</t>
  </si>
  <si>
    <t>36 dalis iš viso:</t>
  </si>
  <si>
    <t>37.</t>
  </si>
  <si>
    <t>Priemonės el. dermatomui ZIMMER:</t>
  </si>
  <si>
    <t>Dermatomo peilis, tinkantis el. dermatomui ZIMMER</t>
  </si>
  <si>
    <t>Plokštelė odos perforavimui, tinkanti el. dermatomui ZIMMER</t>
  </si>
  <si>
    <t>37 dalis iš viso:</t>
  </si>
  <si>
    <t>38.</t>
  </si>
  <si>
    <t>Marlė</t>
  </si>
  <si>
    <t>ruloninė, m</t>
  </si>
  <si>
    <t>1. Pagaminta iš 100 proc. medvilnės, balinta, plotis 90 ± 5 cm, siūlo storis 32S, audimo tankumas S28x24 (siūlų skaičius ne mažesnis 20-22/cm.kv.).
2. Pateikti charakteristikas įrodančius gamintojo dokumentus ir CE atitikties sertifikatus.
3. Ant rulono turi būti gamintojo etiketė su marlės parametrais (1 rul. - ~ 1000 m).</t>
  </si>
  <si>
    <t>38 dalis iš viso:</t>
  </si>
  <si>
    <t>39.</t>
  </si>
  <si>
    <t>1. Pagaminta iš 100 proc. medvilnės, balinta.
2. Plotis 90 ± 5 cm.
3. Siūlo storis 32S, audimo tankumas S26x18.
4. Pateikti charakteristikas įrodančius gamintojo dokumentus ir CE atitikties sertifikatus.
5. Ant rulono turi būti gamintojo etiketė su marlės parametrais (1 rul. - ~1000 m).</t>
  </si>
  <si>
    <t>39 dalis iš viso:</t>
  </si>
  <si>
    <t>40.</t>
  </si>
  <si>
    <t>fasuota, m</t>
  </si>
  <si>
    <t>1. Pagaminta iš 100 proc. medvilnės, balinta.
2. Plotis 90 ± 5 cm.
3. Siūlo storis 32S, audimo tankumas S26x18.
4. Pateikti charakteristikas įrodančius gamintojo dokumentus ir CE atitikties sertifikatus.
5. Fasuotėje 10 m.</t>
  </si>
  <si>
    <t>40 dalis iš viso:</t>
  </si>
  <si>
    <t>41.</t>
  </si>
  <si>
    <t>Vata chirurginė, nesterili</t>
  </si>
  <si>
    <t>kg</t>
  </si>
  <si>
    <t>100% Medvilnė, hidroskopiška, supakuota po 0.1 arba 0.25 kg.</t>
  </si>
  <si>
    <t>41 dalis iš viso:</t>
  </si>
  <si>
    <t>42.</t>
  </si>
  <si>
    <t>Bintai:</t>
  </si>
  <si>
    <t>7 m x 14 cm, nesterilūs</t>
  </si>
  <si>
    <t>1. 100 proc. medvilnė, siūlo storis 32S, audimo tankumas S24x20 arba S26x18 (siūlų skaičius ne mažesnis negu 17-19 cm kv.).
2. Lengvai išvyniojami, sudėti į pakuotę po 50-100 vnt.</t>
  </si>
  <si>
    <t>5m x 10cm, nesterilūs</t>
  </si>
  <si>
    <t>42 dalis iš viso:</t>
  </si>
  <si>
    <t>43.</t>
  </si>
  <si>
    <t>Bintai elastiniai:</t>
  </si>
  <si>
    <t>8cm x 3,5m</t>
  </si>
  <si>
    <t>Dvigubo audimo 95% medvilnės, 5% latekso (±1%).</t>
  </si>
  <si>
    <t>8cm x 5m</t>
  </si>
  <si>
    <t>43 dalis iš viso:</t>
  </si>
  <si>
    <t>44.</t>
  </si>
  <si>
    <t>Sterilūs chirurginiai tvarsčiai:</t>
  </si>
  <si>
    <t>5x7cm</t>
  </si>
  <si>
    <t>1. Geros lipnumo savybės;
2. Nedirgina žaizdos, netrukdo odai kvėpuoti;
3. Absorbuojanti pagalvėlė, neleidžianti tvarsčiui prilipti prie žaizdos;
4. Nesukelia alergijos;
5. Nelimpa prie pirštinių;
6. Leidžiamas 1,0 cm nukrypimas nuo pateiktų matmenų;
7. Supakuoti dėžėse po 50 – 200 vnt.;
8. Paženklinta CE ženklu.</t>
  </si>
  <si>
    <t>9x10 cm</t>
  </si>
  <si>
    <t>9x15 cm</t>
  </si>
  <si>
    <t>9x20 cm</t>
  </si>
  <si>
    <t>9x25 cm</t>
  </si>
  <si>
    <t>9x30 cm</t>
  </si>
  <si>
    <t>9x35 cm</t>
  </si>
  <si>
    <t>44 dalis iš viso:</t>
  </si>
  <si>
    <t>45.</t>
  </si>
  <si>
    <t>Chirurginiai tvarsčiai:</t>
  </si>
  <si>
    <t>20 x35 cm (± 5 cm)</t>
  </si>
  <si>
    <t>1. Purus, daug skysčio absorbuojantis sterilus tvarstis, skirtas gausiai šlapiuojančioms žaizdoms, gerai sugeriantis eksudatą, užtikrinantis gerą žaizdos ventiliaciją.
2. Nesukeliantis alergijos.
3. Paženklinta CE ženklu.</t>
  </si>
  <si>
    <t>10cm x 20cm (± 2 cm)</t>
  </si>
  <si>
    <t>10cm x 10cm (± 2 cm)</t>
  </si>
  <si>
    <t>45 dalis iš viso:</t>
  </si>
  <si>
    <t>46.</t>
  </si>
  <si>
    <t>Pleistras (pagrindas plastikinis) 2,5 cm pločio ir ne mažiau 9 m ilgio</t>
  </si>
  <si>
    <t>1. Rulonėliuose.
2. Plėšomas dvejomis kryptimis.
3. Leidžia odai kvėpuoti.
4. Hipoalergiškas.
5. Limpa prie odos ir vamzdelių.
6. Vertinimas vyks pagal cm².
7. Paženklinta CE ženklu.</t>
  </si>
  <si>
    <t>46 dalis iš viso:</t>
  </si>
  <si>
    <t>47.</t>
  </si>
  <si>
    <t>Pleistrai (pagrindas popierinis) 2,5 cm pločio ir ne mažiau 9 m ilgio</t>
  </si>
  <si>
    <t>47 dalis iš viso:</t>
  </si>
  <si>
    <t>48.</t>
  </si>
  <si>
    <t>Lipnus tvarstis (pleistras)1,5-2,0x3,8-4,0 cm</t>
  </si>
  <si>
    <t>1. Injekcijos vietai užklijuoti
2. Minkštos, elastingos neaustinės medžiagos.
3. Pralaidus orui ir vandens garams.
4. Gerai limpa, su pagalvėle žaizdai
5. Hipoalergiškas, tinka pacientams su labai jautria oda.
6. Neprisiklijuojantis prie žaizdos.
7. Sterilus.
8. Paženklinta CE ženklu.</t>
  </si>
  <si>
    <t>48 dalis iš viso:</t>
  </si>
  <si>
    <t>49.</t>
  </si>
  <si>
    <t>Lipni juosta tvarsčių fiksavimui:</t>
  </si>
  <si>
    <t>49.1</t>
  </si>
  <si>
    <t>5 cm x10 m</t>
  </si>
  <si>
    <t>1. Poliesteriniu pagrindu.
2. Paženklinta CE ženklu.</t>
  </si>
  <si>
    <t>49.2</t>
  </si>
  <si>
    <t>10 cm x 10 m</t>
  </si>
  <si>
    <t>49 dalis iš viso:</t>
  </si>
  <si>
    <t>50.</t>
  </si>
  <si>
    <t>Pleistras intraveniniams kateteriams priklijuoti  6 cm x 8 cm (± 1 cm)</t>
  </si>
  <si>
    <t>140000</t>
  </si>
  <si>
    <t>1. Sterilus. 
2. Iš vieno krašto turintis iki 0,5 cm įpjovą. 
3. Geros lipnumo savybės. 
4. Turi turėti pagalvėlę kateterio sparneliams. 
5. Paženklintas CE ženklu.</t>
  </si>
  <si>
    <t>50 dalis iš viso:</t>
  </si>
  <si>
    <t>51.</t>
  </si>
  <si>
    <t>Tvarsčiai nudegimams ir opoms gydyti:</t>
  </si>
  <si>
    <t>51.1</t>
  </si>
  <si>
    <t>10 cm x 10 cm</t>
  </si>
  <si>
    <t>1. Tinklelis iš 100 % medivilnės.
2. Nelimpantis prie žaizdos, praleidžia žaizdų eksudatą.
3. Impregnuotas vazelinu.
4. Sterilus.
5. Paženklinta CE ženklu.
6. Tvarsčių dydžiai gali būti didesni.</t>
  </si>
  <si>
    <t>51.2</t>
  </si>
  <si>
    <t>10 cm x 20 cm</t>
  </si>
  <si>
    <t>10 cm x 30 cm</t>
  </si>
  <si>
    <t>51 dalis iš viso:</t>
  </si>
  <si>
    <t>52.</t>
  </si>
  <si>
    <t>Sterili besirezorbuojanti hemostatinė medžiaga kraujavimo stabdymui</t>
  </si>
  <si>
    <t>52.1</t>
  </si>
  <si>
    <t>80 x 50 x 10 mm</t>
  </si>
  <si>
    <t>1. Kvadratiniai.
2. Standartiniai.
3. Želatininiai su hemostatiniu efektu.
4. Paženklinta CE ženklu.</t>
  </si>
  <si>
    <t>52.2</t>
  </si>
  <si>
    <t>80 x 30 mm</t>
  </si>
  <si>
    <t>1. Želatininiai su hemostatiniu efektu. 2. Analiniai. 
3. Paženklinta CE ženklu.</t>
  </si>
  <si>
    <t>52 dalis iš viso:</t>
  </si>
  <si>
    <t>53.</t>
  </si>
  <si>
    <t>Operacinio pjūvio plėvelė:</t>
  </si>
  <si>
    <t>53.1</t>
  </si>
  <si>
    <t>išoriniai matmenys 38 x 41 cm limpantis paviršius 28 x 41 cm</t>
  </si>
  <si>
    <t>1. Sterili.
2. Skaidri, lipni, poliuretaninė.
3. Paženklinta CE ženklu.
4. Galimas nukrypimas nuo duotų matmenų iki 5 cm.</t>
  </si>
  <si>
    <t>53.2</t>
  </si>
  <si>
    <t>išoriniai matmenys 38 x 25 cm limpantis paviršius 28 x 25 cm</t>
  </si>
  <si>
    <t>išoriniai matmenys 44 x 35 cm limpantis paviršius 34 x 35 cm</t>
  </si>
  <si>
    <t>1. Sterili.
2. Skaidri, poliuretaninė.
3. Antimikrobinė.
4. Klijų sudėtyje yra jodo preparatų.
5. Galimas nukrypimas nuo duotų matmenų iki 5 cm.
6. Paženklinta CE ženklu.</t>
  </si>
  <si>
    <t>53 dalis iš viso:</t>
  </si>
  <si>
    <t>54.</t>
  </si>
  <si>
    <t>Hidrokoloidinis tvarstis vidutiniškai eksuduojančioms žaizdoms gydyti:</t>
  </si>
  <si>
    <t>10 x 10 cm</t>
  </si>
  <si>
    <t>1. Sterilus, sudėtis trisluoksnė.
2. Pusiau pralaidi poliuretano plėvelė.
3. Putų poliuretano sluoksnis.
4. Hidrokoloido (trijų koloidų) sluoksnis.
5. Paženklinta CE ženklu.</t>
  </si>
  <si>
    <t>15 x 15 cm</t>
  </si>
  <si>
    <t>54 dalis iš viso:</t>
  </si>
  <si>
    <t>55.</t>
  </si>
  <si>
    <t>Elastiniai tinkleliai tvarsčių fiksavimui:</t>
  </si>
  <si>
    <t>Ištemptas 32 cm apimties</t>
  </si>
  <si>
    <t>1. Įpakuoti atskirai po 25m.
2. Baltas, elastingas į abi puses.
3. Paženklinta CE ženklu.</t>
  </si>
  <si>
    <t>Ištemptas 46 cm apimties</t>
  </si>
  <si>
    <t>Ištemptas 70 cm apimties</t>
  </si>
  <si>
    <t>Ištemptas 90 cm apimties</t>
  </si>
  <si>
    <t>Ištemptas 130 cm apimties</t>
  </si>
  <si>
    <t>55 dalis iš viso:</t>
  </si>
  <si>
    <t>56.</t>
  </si>
  <si>
    <t>Medicininės pirštinės:</t>
  </si>
  <si>
    <t>Pirštinės apžiūros:</t>
  </si>
  <si>
    <t>vidutinio dydžio, be pudros</t>
  </si>
  <si>
    <t>1. Iš aukštos kokybės latekso.  
2. Tvirtos.
3. Hipoalergiškos.
4. Minkštos.
5. Paženklinta CE ženklu.</t>
  </si>
  <si>
    <t>didelės, be pudros</t>
  </si>
  <si>
    <t>mažos, be pudros</t>
  </si>
  <si>
    <t>1. Iš aukštos kokybės vinilo. 
2. Tvirtos.
3. Hipoalergiškos.
4. Minkštos.
5. Paženklinta CE ženklu.</t>
  </si>
  <si>
    <t>1. Iš aukštos kokybės nitrilo. 
2. AQL 1,5. 
3. Ilgis ne mažiau 240 mm. 
4. Sienelių storis pirštų srityje 0,08±0,01 mm, delno srityje 0,05±0,01 mm, rankogalio srityje 0,04±0,01 mm. 
5. Atitinka 93/42/EES direktyvą ir EN455 reikalavimus. 
6. Paženklinta CE.</t>
  </si>
  <si>
    <t>Pirštinės chirurginės, sterilios, be pudros</t>
  </si>
  <si>
    <t>Nr. 6</t>
  </si>
  <si>
    <t>pora</t>
  </si>
  <si>
    <t>1. Natūralaus latekso.
2. Anatominės konfigūracijos (kairei ir dešinei rankoms turi atitikti nurodytus dydžius)
3. AQL nedaugiau 1,0
4. Latekso sluoksnio storis delno srityje 0,19 ±0,01 mm, pirštų srityje 0,22 ±0,02 mm
5. Pudros likutis&lt;2mg/pirštinėje.
6. Pirštinių ilgis ne &lt;280 mm.
7. Lengvai plėšiamas įpakavimas.
8. Atitikimas EEC 93/42, EN 455, EN 556.
9. Paženklinta CE ženklu.</t>
  </si>
  <si>
    <t>Nr. 6,5</t>
  </si>
  <si>
    <t>Nr. 7</t>
  </si>
  <si>
    <t>Nr. 7,5</t>
  </si>
  <si>
    <t>Nr. 8</t>
  </si>
  <si>
    <t>Nr. 8,5</t>
  </si>
  <si>
    <t>Nr. 9</t>
  </si>
  <si>
    <t>Pirštinės polietileninės</t>
  </si>
  <si>
    <t>Sterilios pirštinės, skirtos rekonstrukcinėms ir didelę riziką keliančioms operacijoms</t>
  </si>
  <si>
    <t>Nr. 6.5</t>
  </si>
  <si>
    <t>1. Sterilios, natūralaus latekso, be pudros. 
2. Dvigubos. Pirminės ir antrinės skirtingų spalvų. 
3.Specialiai padengtos poliuretano danga, anatominės konfigūracijos. 
4. Ilgis - ne trumpesnis kaip 30 cm (±2 cm). 
5. AQL ne daugiau 0,65. 
6. Pakuotė: 2 poros pirštinių yra medicininės kokybės popieriaus įvynioklyje, kuris hermetiškai uždarytas steriliame maišelyje. 
7. Paženklinta CE.</t>
  </si>
  <si>
    <t>Nr. 7.5</t>
  </si>
  <si>
    <t>Nr. 8.5</t>
  </si>
  <si>
    <t>Aukštos kokybės chirurginės pirštinės, dengtos hidrogelio polimerine danga</t>
  </si>
  <si>
    <t>56 dalis iš viso:</t>
  </si>
  <si>
    <t>57.</t>
  </si>
  <si>
    <t>Penroze  steril.</t>
  </si>
  <si>
    <t>vidinis diametras 1,0 – 1,3 cm</t>
  </si>
  <si>
    <t>1. Pagaminti iš latekso.
2. Ilgis netrumpesnis 20 cm. 
3. Paženklinta CE ženklu.</t>
  </si>
  <si>
    <t>vidinis diametras 1,5 – 2,0 cm</t>
  </si>
  <si>
    <t>57 dalis iš viso:</t>
  </si>
  <si>
    <t>58.</t>
  </si>
  <si>
    <t>Ledo pūslės vidutinio dydžio</t>
  </si>
  <si>
    <t>1. Iš nepralaidaus vandeniui audinio.
2. Sandariai užsukamas.</t>
  </si>
  <si>
    <t>58 dalis iš viso:</t>
  </si>
  <si>
    <t>59.</t>
  </si>
  <si>
    <t>Timpa Jet Pull 2 Ultimate tipo arba analogiška</t>
  </si>
  <si>
    <t>1. Tvirtas užraktas.
2. 3 funkcijų atlikimas viena ranka (užveržimas, atplaidavimas, nuėmimas).
3. Dezinfekcija alkoholiniais dezinfektantais.
4. Paženklinta CE ženklu.</t>
  </si>
  <si>
    <t>59 dalis iš viso:</t>
  </si>
  <si>
    <t>60.</t>
  </si>
  <si>
    <t>Klijuotė medicininė</t>
  </si>
  <si>
    <t>m</t>
  </si>
  <si>
    <t>1. Guminė.
2. Rulonuose.
3. Plotis 80±5cm</t>
  </si>
  <si>
    <t>60 dalis iš viso:</t>
  </si>
  <si>
    <t>61.</t>
  </si>
  <si>
    <t>Kompresinė plėvelė</t>
  </si>
  <si>
    <t>1. Rulonuose.
2. Plotis 95±5cm</t>
  </si>
  <si>
    <t>61 dalis iš viso:</t>
  </si>
  <si>
    <t>62.</t>
  </si>
  <si>
    <t>Špateliai mediniai</t>
  </si>
  <si>
    <t>62 dalis iš viso:</t>
  </si>
  <si>
    <t>63.</t>
  </si>
  <si>
    <t>Pipetės stiklinės, be futliaro</t>
  </si>
  <si>
    <t>63 dalis iš viso:</t>
  </si>
  <si>
    <t>64.</t>
  </si>
  <si>
    <t>Adatos spinalinės naujagimiams:</t>
  </si>
  <si>
    <t>G 25 30 mm ID 0,6 mm</t>
  </si>
  <si>
    <t>1. Sterilios, nepirogeniškos, netoksiškos.
2. Paženklinta CE ženklu.</t>
  </si>
  <si>
    <t>G 22 50 mm ID 0,7 mm</t>
  </si>
  <si>
    <t>64 dalis iš viso:</t>
  </si>
  <si>
    <t>65.</t>
  </si>
  <si>
    <t>Tvarsčiai gipsiniai:</t>
  </si>
  <si>
    <t>10 cm pločio</t>
  </si>
  <si>
    <t>15 cm pločio</t>
  </si>
  <si>
    <t>65 dalis iš viso:</t>
  </si>
  <si>
    <t>66.</t>
  </si>
  <si>
    <r>
      <t>Termometrai į šaldytuvą (0-100</t>
    </r>
    <r>
      <rPr>
        <b/>
        <vertAlign val="superscript"/>
        <sz val="11"/>
        <color rgb="FF000000"/>
        <rFont val="Times New Roman"/>
        <family val="1"/>
        <charset val="186"/>
      </rPr>
      <t>0</t>
    </r>
    <r>
      <rPr>
        <b/>
        <sz val="11"/>
        <color rgb="FF000000"/>
        <rFont val="Times New Roman"/>
        <family val="1"/>
        <charset val="186"/>
      </rPr>
      <t xml:space="preserve"> C) su patikra</t>
    </r>
  </si>
  <si>
    <t>66 dalis iš viso:</t>
  </si>
  <si>
    <t>67.</t>
  </si>
  <si>
    <t>Pirštinės ginekologinės sterilios:</t>
  </si>
  <si>
    <t>vidutinio dydžio</t>
  </si>
  <si>
    <t>poros</t>
  </si>
  <si>
    <t>1. Pagamintos iš latekso.
2. Be pudros.
3. Pirštinių ilgis ne mažiau 420 mm.
4. Patogus plėšiamas įpakavimas.
5. Paženklinta CE ženklu.</t>
  </si>
  <si>
    <t>didelės</t>
  </si>
  <si>
    <t>67 dalis iš viso:</t>
  </si>
  <si>
    <t>68.</t>
  </si>
  <si>
    <t>Servetėlės dezinfekuojančios, steril, 4x4 cm</t>
  </si>
  <si>
    <t>1. Impregnuotos 70 proc. alkoholiu.
2. Individualus patogus, lengvai plėšiamas įpakavimas.
3. Leidžiamas 1 cm nukrypimas nuo pateiktų išmatavimų.
4. Paženklinta CE ženklu.</t>
  </si>
  <si>
    <t>68 dalis iš viso:</t>
  </si>
  <si>
    <t>69.</t>
  </si>
  <si>
    <t>Servetėlės dezinfekuojančios 5,5 x 5,5 cm</t>
  </si>
  <si>
    <t>1. Impregnuotos 70 proc. alkoholiu.
2. Be aldehidų.
3. Veikia bakterijas, grybelius, virusus.
4. Tinka mažų medicininės įrangos, instrumentų paviršių ir odos dezinfekcijai.
5. Pakuotė turi būti atidaroma, su servetėlių dozavimu. Servetėlės lengvai ištraukiamos.
6. Leidžiamas 2 cm nukrypimas nuo pateiktų išmatavimų.
7. Paženklinta CE ženklu.</t>
  </si>
  <si>
    <t>69 dalis iš viso:</t>
  </si>
  <si>
    <t>70.</t>
  </si>
  <si>
    <t>Sterilios juostelės odos kraštams suklijuoti 6(±1) x 100(±2) mm</t>
  </si>
  <si>
    <t>1. Neaustinio pluošto.
2. Gerai praleidžia orą ir drėgmę.
3. Juostelių pagrindas sustiptintas išilginiais siūleliais, neleidžiančiais juostelei temptis į ilgį.
4. Hipoalerginiai klijai.
5. Paženklinta CE ženklu.</t>
  </si>
  <si>
    <t>70 dalis iš viso:</t>
  </si>
  <si>
    <t>71.</t>
  </si>
  <si>
    <t>Džigli pjūklai</t>
  </si>
  <si>
    <t>1. Iš nerūdijančio plieno.
2. Ne trumpesni nei 50 cm ilgio.
3. Nesterilūs.</t>
  </si>
  <si>
    <t>71 dalis iš viso:</t>
  </si>
  <si>
    <t>72.</t>
  </si>
  <si>
    <t>72 dalis iš viso:</t>
  </si>
  <si>
    <t>73.</t>
  </si>
  <si>
    <t>Sterilios servetėlės 5 x 5 cm</t>
  </si>
  <si>
    <t>1. Iš marlės, ne mažiau 17 siūlų /cm². 
2. 8 sluoksnių.
3. Leidžiamas nukrypimas ±0,5 cm.
4. Paženklinta CE ženklu.</t>
  </si>
  <si>
    <t>73 dalis iš viso:</t>
  </si>
  <si>
    <t>74.</t>
  </si>
  <si>
    <t>1. Iš neaustinės medžiagos.
2. 4 sluoksnių.
3. Leidžiamas nukrypimas ±0,5 cm.
4. Paženklinta CE ženklu.</t>
  </si>
  <si>
    <t>74 dalis iš viso:</t>
  </si>
  <si>
    <t>75.</t>
  </si>
  <si>
    <t>Servetėlės 7,5 x 7,5 cm, nesterilios</t>
  </si>
  <si>
    <t>1. 8 sluoksnių, pagaminta iš 100 proc. medvilnės, kurios siūlo storis 32S, audimo tankumas S28x24.
2. Leidžiamas ±0,5 cm nukrypimas nuo pateiktų matmenų.
3. Paženklinta CE ženklu.</t>
  </si>
  <si>
    <t>75 dalis iš viso:</t>
  </si>
  <si>
    <t>76.</t>
  </si>
  <si>
    <t>Servetėlės 30 x 45 cm, nesterilios</t>
  </si>
  <si>
    <t>1. 8 sluoksnių, pagaminta iš 100 proc. medvilnės, kurios siūlo storis 32S, audimo tankumas S28x24.
2. Leidžiamas ±2 cm nukrypimas nuo pateiktų matmenų.
3. Paženklinta CE ženklu.</t>
  </si>
  <si>
    <t>76 dalis iš viso:</t>
  </si>
  <si>
    <t>77.</t>
  </si>
  <si>
    <t>Servetėlės 15x45 cm, nesterilios</t>
  </si>
  <si>
    <t>1. 4 sluoksnių, tarpusavyje nesusiųtų.
2. 100% medvilnės, kurios siūlo storis 32S, audimo tankumas S28x24.
3. Leidžiamas ±2 cm nukrypimas nuo pateiktų matmenų.
4. Paženklinta CE ženklu.</t>
  </si>
  <si>
    <t>77 dalis iš viso:</t>
  </si>
  <si>
    <t>78.</t>
  </si>
  <si>
    <t>Marliniai setonai, sterilūs</t>
  </si>
  <si>
    <t>Plotis 1 cm, ilgis 40 ±5cm</t>
  </si>
  <si>
    <t>1. Naudojami kraujavimo stabdymui žaizdų ertmėse.
2. Turi du austinius kraštus.
3. Individualiai supakuoti.
4. Paženklinti CE ženklu.</t>
  </si>
  <si>
    <t>Plotis 2 cm, ilgis 40 ±5cm</t>
  </si>
  <si>
    <t>78 dalis iš viso:</t>
  </si>
  <si>
    <t>79.</t>
  </si>
  <si>
    <t>Sterilūs vatinukai (plastikas arba medis + vata) 15 cm ilgio</t>
  </si>
  <si>
    <t>1. Supakuoti po 1-2.
2. Vatos dalies skersmuo ne mažiau 10 mm, galvutės ilgis ne mažiau 25 mm.
3. Paženklinta CE ženklu.</t>
  </si>
  <si>
    <t>79 dalis iš viso:</t>
  </si>
  <si>
    <t>80.</t>
  </si>
  <si>
    <t>Nesterilūs vatinukai (plastikas arba medis + vata) 40 cm ilgio</t>
  </si>
  <si>
    <t>1. Vatos dalies skersmuo ne mažiau 15 – 20 mm.
2. Galvutės ilgis 50-60 mm.
3. Paženklinta CE ženklu.</t>
  </si>
  <si>
    <t>80 dalis iš viso:</t>
  </si>
  <si>
    <t>81.</t>
  </si>
  <si>
    <t>Aligninas</t>
  </si>
  <si>
    <t>Fasuotas po 5 kg.</t>
  </si>
  <si>
    <t>81 dalis iš viso:</t>
  </si>
  <si>
    <t>82.</t>
  </si>
  <si>
    <t>Termometrai kambario temperatūrai matuoti, su patikra</t>
  </si>
  <si>
    <t>82 dalis iš viso:</t>
  </si>
  <si>
    <t>83.</t>
  </si>
  <si>
    <t>Padidinto stangrumo diagnostinės vielos – gidai</t>
  </si>
  <si>
    <t>1. Storis 0,035“ - 0,038“.
2. Ilgis – ne mažiau 105 cm.
3. Viela – gidas susideda iš rigidiškos dalies ir mažiau minkšto smailėjančio galo.
4. Paženklinta CE ženklu.</t>
  </si>
  <si>
    <t>83 dalis iš viso:</t>
  </si>
  <si>
    <t>84.</t>
  </si>
  <si>
    <t>,,Dormia“ tipo krepšeliai akmenims šalinti</t>
  </si>
  <si>
    <t>1. 4 vielų; 2-2,5F; ilgis ne trumpesnis nei 90 cm.
2. Su nuimama rankena.
3. Paženklinta CE ženklu.</t>
  </si>
  <si>
    <t>84 dalis iš viso:</t>
  </si>
  <si>
    <t>85.</t>
  </si>
  <si>
    <t>Ypatingai aukštos kokybės nitinolinė styga - pravedėjas</t>
  </si>
  <si>
    <t>1. Kieta, nitinolinė, vienu lanksčiu vienu kietu galu, tiesi, juoda.
2. Hidrofiliniu padengimu ne mažiau kaip 75 cm ilgyje 0,035”x150 cm (ne trumpesnė)
3. Vienkartinė, sterili.
4. Pateikti tai patvirtinančius dokumentus.
5. Paženklinta CE ženklu.</t>
  </si>
  <si>
    <t>85 dalis iš viso:</t>
  </si>
  <si>
    <t>86.</t>
  </si>
  <si>
    <t>Ypatingai aukštos kokybės Roadrunner tipo ( arba analogiškas) padidinto lankstumo styga</t>
  </si>
  <si>
    <t>1. Nitinoline šerdimi, platininis antgalis geresnei vizualizacijai.
2. Hidrofilinis padengimas 0,035”x145m (ne trumpesnė).
3. Tiesiu lanksčiu galu 7±1 cm ilgio.
4. Vienkartinė, sterili.
5. Pateikti tai patvirtinančius dokumentus.
6. Paženklinta CE ženklu.</t>
  </si>
  <si>
    <t>86 dalis iš viso:</t>
  </si>
  <si>
    <t>87.</t>
  </si>
  <si>
    <t>Ypatingai aukštos kokybės Roadrunner tipo ( arba analogiškas ) padidinto lankstumo styga</t>
  </si>
  <si>
    <t>1. Nitinoline šerdimi, platininis antgalis geresnei vizualizacijai.
2. Hidrofilinis padengimas 0,035”x145m (ne trumpesnė).
3. Tiesiu lanksčiu galu 3±1 cm ilgio.
4. Vienkartinė, sterili.
5. Pateikti tai patvirtinančius dokumentus.
6. Paženklinta CE ženklu.</t>
  </si>
  <si>
    <t>87 dalis iš viso:</t>
  </si>
  <si>
    <t>88.</t>
  </si>
  <si>
    <t>Akmenų krepšelis “N Trap” ( “Samtelio”) tipo akmenų fiksavimui</t>
  </si>
  <si>
    <t>1. Nitinolinis ne mažiau 145 cm, 2,8 – 3,0 F.
2. Krepšelis iki 7mm Ø±0,5mm samtelio tipo, vienkartinis, sterilus.
3. Paženklinta CE ženklu.</t>
  </si>
  <si>
    <t>88 dalis iš viso:</t>
  </si>
  <si>
    <t>89.</t>
  </si>
  <si>
    <t>Priemonės sunkiai gyjančioms žaizdoms gydyti:</t>
  </si>
  <si>
    <t>89.1</t>
  </si>
  <si>
    <t>Vakuminis siurblys žaizdų gydymui (nuoma)</t>
  </si>
  <si>
    <t>89.2</t>
  </si>
  <si>
    <t>Tvarstis, 10x7x3 cm</t>
  </si>
  <si>
    <t>1. Poliurėtaninė hirdrofobinė kempinė.
2. Porinė struktūra. Porų dydis 0,4 – 2,0 mm.
3. Leidžiamas ±0,5 cm nukrypimas nuo pateiktų matmenų.
4. Atsparumas kompresinei jėgos veikimui ne &lt; 3kPa, atsparumas tempimo jėgos veikimui ne &lt; 160kPa. Tankumas 25kg/m³.
5. Į komplektą įeina drenas ir plėvelė ( be latekso ).
6. Paženklinta CE ženklu.</t>
  </si>
  <si>
    <t>Tvarstis, 18x12x3 cm</t>
  </si>
  <si>
    <t>Tvarstis, 26x15x3 cm</t>
  </si>
  <si>
    <t>Tvarstis su sidabru, 10x7x3 cm</t>
  </si>
  <si>
    <t>vnt</t>
  </si>
  <si>
    <t>Tvarstis su sidabru, 18x12x3 cm</t>
  </si>
  <si>
    <t>Tvarstis su sidabru, 26x15x3 cm</t>
  </si>
  <si>
    <t>Surinkimo indas 500 ml talpos</t>
  </si>
  <si>
    <t>1. Su absorbuojančiu geliu.
2. Skysčiui iš žaizdos surinkti.</t>
  </si>
  <si>
    <t>90.</t>
  </si>
  <si>
    <t>Tvarstis centrinės venos kateteriui steril.</t>
  </si>
  <si>
    <t>1. Lipnus, iš neaustinės didelio poringumo medžiagos.
2. Su maišeliu kateterio galui. Maišelio matmenys 16x5 cm
3. Leidžiamas ±1 cm nukrypimas nuo pateiktų matmenų.
4. Paženklinta CE ženklu.</t>
  </si>
  <si>
    <t>91.</t>
  </si>
  <si>
    <t>Medicininiai termometrai</t>
  </si>
  <si>
    <t>1. Kūno temperatūrai matuoti.
2. Stikliniai, be gyvsidabrio.
3. t0 35 C0 – 42 C0.
4. Su dėklu.
5. Paženklintas CE ženklu.</t>
  </si>
  <si>
    <t>91 dalis iš viso:</t>
  </si>
  <si>
    <t>92.</t>
  </si>
  <si>
    <t>Tinklelis laparaskopinėms kirkšnies išvaržos operacijoms:</t>
  </si>
  <si>
    <t>Kairės pusės 10x16 cm</t>
  </si>
  <si>
    <t>1. Pagamintas iš lengvo svorio didelių porų monofilamentinio polipropileno arba PVDF.
2. Lešio formos, išgaubtas, atitinkantis natūralią kirkšnies anatomiją.
3.Tinklelis išlaiko savo formą.
4. Turi medialinės pusės markerį arba kitus markerius, kurie padeda chirurgui geriau orientuoti tinklelį.
5. Turi būti galimybė nefiksuoti tinklelį.
6. Leidžiamas ±1,0 cm nukrypimas nuo pateiktų matmenų.
7. Paženklinta CE ženklu.</t>
  </si>
  <si>
    <t>Dešinės pusės 10x16 cm</t>
  </si>
  <si>
    <t>92 dalis iš viso:</t>
  </si>
  <si>
    <t>93.</t>
  </si>
  <si>
    <t>Priemonės endoveniniam gydymui lazeriu:</t>
  </si>
  <si>
    <t>Šviesolaidžio rinkinys plokščiu antgaliu</t>
  </si>
  <si>
    <t>kompl.</t>
  </si>
  <si>
    <t>Vienkartinį sterilų rinkinį sudaro:
1. Vienos atšakos kateteris su dilatatoriumi: dydis 6,8 Fr; ilgis 70 ±2 cm, centimetrinis žymėjimas kas 1 ir 10 cm, vidinis diametras 1,8 mm, 2,2 mm; pagamintas be latekso, be DEHP; pagamintas iš balto polipropileno (PP); dilatatorius 5,4 Fr, ilgis 70 ±2 cm.
2. Adata: ilgis 70 mm.; dydis 18G.
3. J tipo pravedėjas su laikikliu: ne trumpesniu 150 cm ilgio, diametras 0,88 mm; dengtas teflonu (PTFE), abu galai lankstūs.
4. Šviesolaidis plokščiu antgaliu su juoda 2-3mm pločio atžyma ties 75-80 cm ilgiu: storis 600µm; ne trumpesnis 3 m; apvalkalas pagamintas iš nailono; SMA šviesolaidžio jungtis.
5. 1, 3 ir 4 punktuose nurodytos priemonės turi būti vieno gamintojo.
6. Paženklinta CE ženklu.</t>
  </si>
  <si>
    <t>Šviesolaidžio rinkinys "radialinio" tipo antgaliu</t>
  </si>
  <si>
    <t>Vienkartinį sterilų rinkinį sudaro: 
1. Punkcinė adata 18G, 70 mm ilgio. 
2. Pravedėjas: 1-as galiukas J tipo su tiesintuvu, 2-as galiukas - tiesus, abu galiukai lankstūs 45-50 cm ilgio. 
3. Vienos atšakos kateteris 5 Fr, 10-12 cm ilgio. 
4. Plėtiklis 5Fr
5. Švirkštas 2,5-3 ml. 
6. Skalpelis. 
7. Radialinis šviesolaidis, skleidžiantis žiedinę energiją: ilgis 2,5m, storis 600µm, su kapiliaru, kuris integruotas šviesolaidžio gale, su laikikliu suderintu su kateteriu (jungtis SMA 905, 480µ), centimetrinis žymėjimas kas 1 cm. 
8. Visos nurodytos priemonės turi būti vieno gamintojo. 
9.Paženklintas CE ženklu.</t>
  </si>
  <si>
    <t>Šviesolaidžio rinkinys "tulpės" tipo antgaliu</t>
  </si>
  <si>
    <t>Vienkartinį sterilų rinkinį sudaro: 
1. Punkcinė adata 18G, 70 mm ilgio. 
2. Pravedėjas: 1-as galiukas J tipo, 2-as galiukas - tiesus, abu galiukai lankstūs, 150 cm ilgio, su apsauginiu dangteliu. 
3. Vienos atšakos kateteris 6,8 Fr, 70 cm ilgio, su plėtikliu 5,4 Fr, su žymėmis kas 1 cm ir kas 10 cm. 
4. Šviesolaidis tulpės tipo antgaliu: ilgis 3,0m, storis 600µm (SMA jungtis, tinkanti lazeriui 810nm - 1500nm). 
5. Paženklintas CE ženklu. 
6. 2, 3 ir 4 punktuose nurodytos priemonės turi būti vieno gamintojo.</t>
  </si>
  <si>
    <t>94.</t>
  </si>
  <si>
    <t>Kabliukas vaisiaus vandenų pūslei</t>
  </si>
  <si>
    <t>1. Kabliukas gemalinei pūslei praplėšti.
2. Sterilus, vienkartinis.
3. 25-30 cm. ilgio.
4. Vidutinio lankstumo, lenktas bukas galas su šoniniu aštriu danteliu.
5. Paženklinta CE ženklu.</t>
  </si>
  <si>
    <t>94 dalis iš viso:</t>
  </si>
  <si>
    <t>95.</t>
  </si>
  <si>
    <t>Rinkinys gimdos tamponadai</t>
  </si>
  <si>
    <t>1. Rinkinys pogimdyviniam kraujavimui stabdyti.
2. Vienkartinis, sterilus. Susideda iš: balioninis kateteris – silikoninis, be latekso, baliono tūris 500 ml ir vienkartinis švirkštas – 60 ml.</t>
  </si>
  <si>
    <t>95 dalis iš viso:</t>
  </si>
  <si>
    <t>96.</t>
  </si>
  <si>
    <t>Priemonės lazerinei hemoroidoplastikai</t>
  </si>
  <si>
    <t>Lazerinės hemaroidoplastikos (LHP) šviesolaidis su biopsinė adata</t>
  </si>
  <si>
    <r>
      <t xml:space="preserve">Reikalavimai šviesolaidžiui:
</t>
    </r>
    <r>
      <rPr>
        <sz val="11"/>
        <color rgb="FF000000"/>
        <rFont val="Times New Roman"/>
        <family val="1"/>
        <charset val="186"/>
      </rPr>
      <t xml:space="preserve">1. Suderinamas su 980nm lazerinėmis sistemomis su SMA 905 jungtimi
2. Suderinamas su 1470nm lazerinėmis sistemomis su SMA 905 jungtimi.
3. Suaštrintas šviesolaidžio galas.
4. Šviesolaidžio ilgis ne mažiau 230cm, aktyvios dalies ilgis ne mažiau 18mm.
5. Išorinis diametras 1,8mm.
6. Jungtis šviesolaidžio laikikliui.
7. Sterilus vienkartinis.
</t>
    </r>
    <r>
      <rPr>
        <b/>
        <sz val="11"/>
        <color rgb="FF000000"/>
        <rFont val="Times New Roman"/>
        <family val="1"/>
        <charset val="186"/>
      </rPr>
      <t xml:space="preserve">Reikalavimai biopsinei adatai:
</t>
    </r>
    <r>
      <rPr>
        <sz val="11"/>
        <color rgb="FF000000"/>
        <rFont val="Times New Roman"/>
        <family val="1"/>
        <charset val="186"/>
      </rPr>
      <t>1. Jungtis su šviesolaidžio laikikliu.
2.Adatos ilgis ne daugiau 60mm.
3.Vidinis diametras 14G. 4.Vienkartinė, sterili. 
Paženklinti CE ženklu. Šviesolaidis, laikiklis šviesolaidžiui ir biopsinė adata turi būti vieno gamintojo.</t>
    </r>
  </si>
  <si>
    <t>96 dalis iš viso:</t>
  </si>
  <si>
    <t>97.</t>
  </si>
  <si>
    <t>Sterili besirezorbuojanti hemostatinė medžiaga kraujavimo stabdymui (pagaminta iš oksiduotos regeneruotos celiuliozės) 75(±5)x100(±5)mm</t>
  </si>
  <si>
    <t>1. Vietiškai stabdanti kraujavimą per 3-4 min.
2. pH~3,0.
3. Bakteriocidinis vietinis poveikis prieš Gram teigiamus ir Gram neigiamus mikroorganizmus.
4. Prilimpanti prie audinių, nemigruojanti.
5. Rezorbuojasi per 7-14 dienų.
6. Paženklinta CE ženklu.</t>
  </si>
  <si>
    <t>97 dalis iš viso:</t>
  </si>
  <si>
    <t>98.</t>
  </si>
  <si>
    <t>Drenavimo rinkiniai ir priedai prie drenavimo rinkinių</t>
  </si>
  <si>
    <t>Drenavimo rinkinys su kateteriu, su nusmailintu galu</t>
  </si>
  <si>
    <t>1. Kateteris (pigtail) 10 F x 20-25 cm, PUR.
2. Su 4 ovalo formos šoninėm angom.
3. Padengtas hidrofiliniu sluoksniu.
4. Saugi fiksacija su specialiu siūlu.
5. Stiletas - adata su rankenėle 18G (1,2 mm).
6.Stiletas-adata matoma ultragarsu.
7. Paženklintas CE ženklu.</t>
  </si>
  <si>
    <t>Drenavimo rinkinys su kateteriu su nusmailintu galu</t>
  </si>
  <si>
    <t>1. Kateteris (pigtail) 8 F x 20 - 25 cm, PUR.
2. Su 4 ovalo formos šoninėm angom.
3. Padengtas hidrofiliniu sluoksniu.
4. Saugi fiksacija su specialiu siūlu.
5. Stiletas - adata su rankenėle 18G (1,2 mm).
6.Stiletas-adata matoma ultragarsu.
7. Paženklintas CE ženklu.</t>
  </si>
  <si>
    <t>1. Kateteris (pigtail) 7 F x 20 - 25 cm, PUR.
2. Su 4 ovalo formos šoninėm angom.
3. Padengtas hidrofiliniu sluoksniu.
4. Saugi fiksacija su specialiu siūlu.
5. Stiletas - adata su rankenėle 18G (1,2 mm).
6.Stiletas-adata matoma ultragarsu.
7. Paženklintas CE ženklu.</t>
  </si>
  <si>
    <t>Metalinė adata- trokaras</t>
  </si>
  <si>
    <t>1.18G(1,4mm),ilgis 20-25cm.
2.Padengta teflonu.
3.Su stiletu.
4.Echogeniška.
5.Paženklinta CE ženklu.</t>
  </si>
  <si>
    <t>Metalinis pravedėjas tiesus</t>
  </si>
  <si>
    <t>1. Lunderquist tipo aba analogiškas, nerūdijančio plieno.
2.Dydis 0,35(0,89mm)x60-90cm.
3.Lankstus spiralinis galiukas 7.5cm.
4.Paženklinta CE ženklu.</t>
  </si>
  <si>
    <t>Metalinis pravedėjas lenktas</t>
  </si>
  <si>
    <t>1. Lunderquist tipo aba analogiškas, nerūdijančio plieno.
2.Dydis 0,35(0,89mm)x60-90cm.
3.Lankstus spiralinis galiukas 7.5cm.
4.Linkis3-5mm.
5.Paženklinta CE ženklu.</t>
  </si>
  <si>
    <t>Metalinis pravedėjas lenktas Amplatz tipo</t>
  </si>
  <si>
    <t>1. Amplatz tipoarba analogiškas.
2. Dengtas teflonu.
3. Dydis 0,35(0,89mm)x80-90cm.
4. Linkis 3-5mm.
5.Lankstus spiralinis galiukas 7,5cm
6. Paženklinta CE ženklu.</t>
  </si>
  <si>
    <t>Metalinis pravedėjas tiesus Amplatz tipo</t>
  </si>
  <si>
    <t>1. Amplatz tipo arba analogiškas.
2. Dengtas teflonu.
3. Dydis 0,35(0,89mm)x80-90cm.
4. Lankstus spiralinis galiukas 7,5cm
5. Paženklinta CE ženklu.</t>
  </si>
  <si>
    <t>Dilatatorius-praplėtėjas</t>
  </si>
  <si>
    <t>1. Dydis tinkantis kateteriui 8F.
2. Ilgis 20cm.
3. Pagamintas iš polietileno.
4. Rentgenokontrastinis.
5. Smailėjantis,užapvalintas galas.
6. Paženklinta CE ženklu.</t>
  </si>
  <si>
    <t>1. Dydis tinkantis kateteriui 10F.
2. Ilgis 25 cm.
3. Pagamintas iš polietileno.
4. Rentgenokontrastinis.
5. Smailėjantis,užapvalintas galas.
6.Paženklinta CE ženklu.</t>
  </si>
  <si>
    <t>98 dalis iš viso:</t>
  </si>
  <si>
    <t>99.</t>
  </si>
  <si>
    <t>Kreipiamosios stygos sfinkterotomijai:</t>
  </si>
  <si>
    <t>Kreipiamoji  viela(styga)- sunkioms struktūroms praeiti</t>
  </si>
  <si>
    <t>1. Sterili, vienkartinė. 
2. Viela 0,035-0,038’’skersmens, 260(±2)cm ilgio, tiesi, distalinis galas vientisas, rentgenokontrastinis. 
3. Stygos šerdis atspari lenkimuisi, padidintas stygos manevringumas.</t>
  </si>
  <si>
    <t>Kreipiamoji viela(styga-pravediklis)</t>
  </si>
  <si>
    <t>1. Sterili, vienkartinė. 
2. Viela 0.035”skersmens, 450(±2)cm ilgio, hidrofilinė danga 50mm.
3. Atsparus užlenkimams, dengtas Endoglide, arba analogiška, danga, pilnai rentgenokontrastinis 5cm ilgio distalinis galas. 
4. Turi 3 rentgenokontrastines žymes. 
5. Tinka sfinkterotomijai(tiesiu ir lenktu galu).</t>
  </si>
  <si>
    <t>Itin slidi kreipiamoji viela</t>
  </si>
  <si>
    <t>1. Sterili. 
2. Rinkinyje yra viela, kurią galima naudoti iš abiejų galų. 
3. Abu galai tiesūs, rentgenokontrastiniai, vienas-10cm, kitas-5cm. 
4. Viela 0.035” skersmens, 450(±2)cm ilgio, hidrofilinė danga 50mm.
5. Atsparus užlenkimams, dengtas Endoglide,arba analogiška, danga.
6. Turi 3 rentgenokontrastines žymes. 
7. Tinka sfinkterotomijai. 
8. Rinkinyje yra stygos laikiklis ir plastikinis sfinkterotominio kanalo praplovėjas.</t>
  </si>
  <si>
    <t>99 dalis iš viso:</t>
  </si>
  <si>
    <t>100.</t>
  </si>
  <si>
    <t>Radiodažnuminio aparato „Ellman“ elektrodai</t>
  </si>
  <si>
    <t>Apvalus kilpinis elektrodas</t>
  </si>
  <si>
    <t>Skersmuo 6,35 mm</t>
  </si>
  <si>
    <t>Skersmuo 7,54 mm</t>
  </si>
  <si>
    <t>100 dalis iš viso:</t>
  </si>
  <si>
    <t>101.</t>
  </si>
  <si>
    <t>Adatos, skirtos Port kateterio silikoninės membranos punkcijai:</t>
  </si>
  <si>
    <t>22G 20mm</t>
  </si>
  <si>
    <t>1. Sterili
2. Skirta ilgalaikėms (iki 5 parų) infuzijoms
3. Su sparneliais, prailginimo linija ir spaustuku
4. Be PVC, DEHP
5. Paženklinta CE.</t>
  </si>
  <si>
    <t>19G 20mm</t>
  </si>
  <si>
    <t>101 dalis iš viso:</t>
  </si>
  <si>
    <t>102.</t>
  </si>
  <si>
    <t>Laparoskopinės žirklės</t>
  </si>
  <si>
    <t>1. 5mm skersmens. 
2. Darbinis ilgis 300±30mm. 
3. Monopoliarinė radialinė universalioji jungtis. 
4. Juda abu ašmenys. 
5. Ašmenų ilgis 15-20mm. 
6. Ašmenys lenktos. 
7. Vienkartinio naudojimo. 
8. Steriliai supakuotos po 1 vnt. 
9. CE ženklinimas.</t>
  </si>
  <si>
    <t>102 dalis iš viso:</t>
  </si>
  <si>
    <t>103.</t>
  </si>
  <si>
    <t>103 dalis iš viso:</t>
  </si>
  <si>
    <t>104.</t>
  </si>
  <si>
    <t>Saturacijos davikliai naujagimiams</t>
  </si>
  <si>
    <t>naujagimiams iki 1 kg</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</si>
  <si>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3 % esant žemai perfuzijai. Pulso tikslumas ne daugiau 3 bpm.</t>
  </si>
  <si>
    <t>naujagimiams iki 3kg</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</si>
  <si>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2 % esant žemai perfuzijai. Pulso tikslumas ne daugiau 3 bpm.</t>
  </si>
  <si>
    <t>104 dalis iš viso:</t>
  </si>
  <si>
    <t>105.</t>
  </si>
  <si>
    <t>105 dalis iš viso:</t>
  </si>
  <si>
    <t>106.</t>
  </si>
  <si>
    <t>106 dalis iš viso:</t>
  </si>
  <si>
    <t>107.</t>
  </si>
  <si>
    <t>Priemonės endoskopijai</t>
  </si>
  <si>
    <t>Metalinių kabučių sistemos rinkinys endoskopijai</t>
  </si>
  <si>
    <t>Metalinės kabutės hemostazei</t>
  </si>
  <si>
    <r>
      <t>1. Kabutės turi būti pagamintos iš nerūdijančio plieno ar analogiško metalo;                                                           2. Uždedamos daugkartinio naudojimo valdymo mechanizmu (rankena);                                                                        3. Klipo žiočių "kojytės" kampas turi būti  90</t>
    </r>
    <r>
      <rPr>
        <sz val="11"/>
        <color rgb="FF000000"/>
        <rFont val="Arial"/>
        <family val="2"/>
        <charset val="186"/>
      </rPr>
      <t>˚</t>
    </r>
    <r>
      <rPr>
        <sz val="11"/>
        <color rgb="FF000000"/>
        <rFont val="Times New Roman"/>
        <family val="1"/>
        <charset val="186"/>
      </rPr>
      <t xml:space="preserve"> ir 135</t>
    </r>
    <r>
      <rPr>
        <sz val="11"/>
        <color rgb="FF000000"/>
        <rFont val="Arial"/>
        <family val="2"/>
        <charset val="186"/>
      </rPr>
      <t>˚</t>
    </r>
    <r>
      <rPr>
        <sz val="11"/>
        <color rgb="FF000000"/>
        <rFont val="Times New Roman"/>
        <family val="1"/>
        <charset val="186"/>
      </rPr>
      <t xml:space="preserve">, "kojytės" ilgis - 12 mm ir 14 mm </t>
    </r>
    <r>
      <rPr>
        <sz val="11"/>
        <color rgb="FF000000"/>
        <rFont val="Calibri"/>
        <family val="2"/>
        <charset val="186"/>
      </rPr>
      <t xml:space="preserve">± </t>
    </r>
    <r>
      <rPr>
        <sz val="10.45"/>
        <color rgb="FF000000"/>
        <rFont val="Times New Roman"/>
        <family val="1"/>
        <charset val="186"/>
      </rPr>
      <t>2 mm;                                      4. Klipai - individualiuose dėkliukuose, komplektojami dėžutėse po 30 vnt.;                                                                                               5. Vienkartinio naudojimo, sterilūs.</t>
    </r>
  </si>
  <si>
    <r>
      <t xml:space="preserve">1. Valdymo mechanizmas (rankena/kateteris)-daugartinio naudojimo, rotuojamas;                                                                   2. Tinakams uždėti mažiausiai 100 vnt. klipų;                                  3. Įrankio ilgis turi būti 230 cm </t>
    </r>
    <r>
      <rPr>
        <sz val="11"/>
        <color rgb="FF000000"/>
        <rFont val="Calibri"/>
        <family val="2"/>
        <charset val="186"/>
      </rPr>
      <t>±</t>
    </r>
    <r>
      <rPr>
        <sz val="11"/>
        <color rgb="FF000000"/>
        <rFont val="Times New Roman"/>
        <family val="1"/>
        <charset val="186"/>
      </rPr>
      <t xml:space="preserve"> 5 cm;                                       4. Kateterio diametras tinkamas 2,8 mm diametro endoskopo kanalui.</t>
    </r>
  </si>
  <si>
    <t>Polipektominės kilpos endoskopijai</t>
  </si>
  <si>
    <t>Polipektominės šalto pjovimo kilpos</t>
  </si>
  <si>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</si>
  <si>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Polipektominės pjaunančios kilpos (pjovimo įrankiai)</t>
  </si>
  <si>
    <r>
      <t xml:space="preserve">1. Monofilamentinės standžios plokščios keturiskart persuktos vielos pjovimo įrankis, skirtas labai plokščių polipų šalinimui (su elektrokauterizacia);                           2. Kilpos dydis 14x27 mm </t>
    </r>
    <r>
      <rPr>
        <sz val="11"/>
        <color rgb="FF000000"/>
        <rFont val="Calibri"/>
        <family val="2"/>
        <charset val="186"/>
      </rPr>
      <t>±</t>
    </r>
    <r>
      <rPr>
        <sz val="11"/>
        <color rgb="FF000000"/>
        <rFont val="Times New Roman"/>
        <family val="1"/>
        <charset val="186"/>
      </rPr>
      <t xml:space="preserve"> 2 mm;                                               3. Spyruokle perskutas įrankio kilpos galas ir standi viela turi sąlygoti formos išlaikymą ir išsiskleidimą po daugkartinio išskleidimo;                                                   4. Šarvo diametras turi būti 2,4 mm, 230  </t>
    </r>
    <r>
      <rPr>
        <sz val="11"/>
        <color rgb="FF000000"/>
        <rFont val="Calibri"/>
        <family val="2"/>
        <charset val="186"/>
      </rPr>
      <t>±</t>
    </r>
    <r>
      <rPr>
        <sz val="11"/>
        <color rgb="FF000000"/>
        <rFont val="Times New Roman"/>
        <family val="1"/>
        <charset val="186"/>
      </rPr>
      <t xml:space="preserve"> 5 cm ilgio;              5. Įrankis vienkartinis, sterilus.</t>
    </r>
  </si>
  <si>
    <t>Ovalios diaterminės polipektominės kilpos</t>
  </si>
  <si>
    <r>
      <t xml:space="preserve">1. Polipektominės diaterminės kilpos turi būti ovalios formos;                                                                        2. Su patogia ergonomiška rankena;                                     3. Kilpos diametras turi būti 25 mm </t>
    </r>
    <r>
      <rPr>
        <sz val="11"/>
        <color rgb="FF000000"/>
        <rFont val="Calibri"/>
        <family val="2"/>
        <charset val="186"/>
      </rPr>
      <t>±</t>
    </r>
    <r>
      <rPr>
        <sz val="11"/>
        <color rgb="FF000000"/>
        <rFont val="Times New Roman"/>
        <family val="1"/>
        <charset val="186"/>
      </rPr>
      <t xml:space="preserve"> 5 mm;                                4. Kateterio diametras turi būti ne didesnis nei 2,3 mm ilgis 230 mm;                                                                      5. Vienkartinio naudojimo, sterilios. </t>
    </r>
  </si>
  <si>
    <r>
      <t xml:space="preserve">Dormia </t>
    </r>
    <r>
      <rPr>
        <sz val="11"/>
        <color rgb="FF000000"/>
        <rFont val="Times New Roman"/>
        <family val="1"/>
        <charset val="186"/>
      </rPr>
      <t>tipo krepšelis akmenų šalinimui iš tulžies latakų</t>
    </r>
  </si>
  <si>
    <r>
      <t xml:space="preserve">1. Krepšelis turi būti pagamintas iš keturių nitinolinių arba nanalogiško metalo lydinio vielų;                                       2. Krepšelio vielos turi būti persuktos spirale ir suktis atidarymo metu;                                                             3. Su apvaliu atraumatiniu galu;                                          4. Suderinamas su pravedėju ir litotropsine rankena;                   5. Atidaryto krepšelio ilgis turi būti ne mažiau 60 mm </t>
    </r>
    <r>
      <rPr>
        <sz val="11"/>
        <color rgb="FF000000"/>
        <rFont val="Calibri"/>
        <family val="2"/>
        <charset val="186"/>
      </rPr>
      <t xml:space="preserve">± </t>
    </r>
    <r>
      <rPr>
        <sz val="10.45"/>
        <color rgb="FF000000"/>
        <rFont val="Times New Roman"/>
        <family val="1"/>
        <charset val="186"/>
      </rPr>
      <t xml:space="preserve"> </t>
    </r>
    <r>
      <rPr>
        <sz val="11"/>
        <color rgb="FF000000"/>
        <rFont val="Times New Roman"/>
        <family val="1"/>
        <charset val="186"/>
      </rPr>
      <t xml:space="preserve">5 mm, plotis 30 mm </t>
    </r>
    <r>
      <rPr>
        <sz val="11"/>
        <color rgb="FF000000"/>
        <rFont val="Calibri"/>
        <family val="2"/>
        <charset val="186"/>
      </rPr>
      <t>±</t>
    </r>
    <r>
      <rPr>
        <sz val="10.45"/>
        <color rgb="FF000000"/>
        <rFont val="Times New Roman"/>
        <family val="1"/>
        <charset val="186"/>
      </rPr>
      <t xml:space="preserve"> </t>
    </r>
    <r>
      <rPr>
        <sz val="11"/>
        <color rgb="FF000000"/>
        <rFont val="Times New Roman"/>
        <family val="1"/>
        <charset val="186"/>
      </rPr>
      <t xml:space="preserve"> 2 mm;                                            6. Krepšelio kataterio ilgis turi būti 195 mm </t>
    </r>
    <r>
      <rPr>
        <sz val="11"/>
        <color rgb="FF000000"/>
        <rFont val="Calibri"/>
        <family val="2"/>
        <charset val="186"/>
      </rPr>
      <t>±</t>
    </r>
    <r>
      <rPr>
        <sz val="11"/>
        <color rgb="FF000000"/>
        <rFont val="Times New Roman"/>
        <family val="1"/>
        <charset val="186"/>
      </rPr>
      <t xml:space="preserve"> 5 mm, diametras 3 mm </t>
    </r>
    <r>
      <rPr>
        <sz val="11"/>
        <color rgb="FF000000"/>
        <rFont val="Calibri"/>
        <family val="2"/>
        <charset val="186"/>
      </rPr>
      <t>±</t>
    </r>
    <r>
      <rPr>
        <sz val="10.45"/>
        <color rgb="FF000000"/>
        <rFont val="Times New Roman"/>
        <family val="1"/>
        <charset val="186"/>
      </rPr>
      <t xml:space="preserve"> </t>
    </r>
    <r>
      <rPr>
        <sz val="11"/>
        <color rgb="FF000000"/>
        <rFont val="Times New Roman"/>
        <family val="1"/>
        <charset val="186"/>
      </rPr>
      <t>2 mm;                                               7. Vienkartinio naudojimo, sterilus.</t>
    </r>
  </si>
  <si>
    <t>Tulžies latakų nedengti metaliniai stentai</t>
  </si>
  <si>
    <t>1. Stentas turi būti pagamintas iš nitinolio (nikelio - titano lydinio);                                                                        2.Stento pynė kabliuko tipo, karkaso galai - apvalaus netraumuojančio pynimo;                                                3. Stento galai platesni už darbinę dalį;                                                                                4. Stento išorinis skersmuo stento darbinėje dalyje turi būti 8 mm - 10 mm.                                                               5. Kiekvienas stentas turi būti komplektuojamas su jo vienkartine 7 Fr diametro įvedimo sistema;                         6. Abiejuose stento galuose ir viduryje turi būti ne mažiau 12 rentgenokontrastinių žymenų, kurie yra kontrastingesni negu stento nitinolinis karkasas;                                      7. Stentas ir jo priedai turi būti sterilioje pakuotėje.</t>
  </si>
  <si>
    <t>107 dalis iš viso:</t>
  </si>
  <si>
    <t>108.</t>
  </si>
  <si>
    <t>108 dalis iš viso:</t>
  </si>
  <si>
    <t>109.</t>
  </si>
  <si>
    <t>Sterilios vienkartinės odos biopsijos adatos</t>
  </si>
  <si>
    <t>Sterilios vienkartinės odos biopsijos adatos (biopsy punch)
Vientisas, nerūdijantis plienas, skustuvo aštrumo ašmenys
Dydis aiškiai nurodytas ant kiekvieno žymeklio
Skersmuo:  4mm
Ašmenų ilgis: 7mm
Kiekviena atskirai įpakuota permatomame pakete</t>
  </si>
  <si>
    <t>109 dalis iš viso:</t>
  </si>
  <si>
    <t>110.</t>
  </si>
  <si>
    <t>Nosies tamponai</t>
  </si>
  <si>
    <t>1. Vienpusiai tamponai kraujavimui iš nosies stabdyti.
2. Išmatavimai: 10 cm(±0.05mm)
3. Tamponas pagamintas iš kempinės ir mikrodispersinės oksiduotos celiuliozės.  Oksiduota celiuliozė augalinės kilmės ir  padengta lubrikantu sumažinti skausmą tampono pašalinimo metu.
4.Pakuotėje 1 vnt.</t>
  </si>
  <si>
    <t>110 dalis iš viso:</t>
  </si>
  <si>
    <t>111.</t>
  </si>
  <si>
    <t>Tvarstymo rinkinys</t>
  </si>
  <si>
    <t>Sudėtis: plastikinis pincetas, 127mm - 1 vnt.; apvalūs marliniai tamponai, Ø 25 mm - 3 vnt.; marlinės servetėlės 5 x 5 cm, ne mažiau 8 sl. - 2 vnt.; keturių dalių padėkliukas, 148 x 74 x 18 mm - 1 vnt.; apklotas 40 x 40 cm - 1 vnt. Rinkinys įpakuotas viename gamykliniame steriliame įpakavime. Turi atitikti EN 13795 ir turėti CE ženklą su sertifikato numeriu.</t>
  </si>
  <si>
    <t>111 dalis iš viso:</t>
  </si>
  <si>
    <t>112.</t>
  </si>
  <si>
    <t>113.</t>
  </si>
  <si>
    <t>114.</t>
  </si>
  <si>
    <t>115.</t>
  </si>
  <si>
    <t>116.</t>
  </si>
  <si>
    <t>Priemonės traumatologinėms operacijoms:</t>
  </si>
  <si>
    <t>Sraigtai smulkiems kaulų fragmentams 2.0  L12 mm</t>
  </si>
  <si>
    <t>Pagaminti iš tvirto ir atsparaus metalo, tinkančio implantavimui</t>
  </si>
  <si>
    <t>Sraigtai smulkiems kaulų fragmentams 2.0 L14 mm</t>
  </si>
  <si>
    <t>Sraigtai smulkiems kaulų fragmentams 2.0  L16 mm</t>
  </si>
  <si>
    <t>Sraigtai smulkiems kaulų fragmentams 2.0  L18 mm</t>
  </si>
  <si>
    <t>Sraigtai smulkiems kaulų fragmentams 2.0 L20 mm</t>
  </si>
  <si>
    <t>Sraigtai smulkiems kaulų fragmentams 2.7 L14 mm</t>
  </si>
  <si>
    <t>Sraigtai smulkiems kaulų fragmentams 2.7 L16 mm</t>
  </si>
  <si>
    <t>Sraigtai smulkiems kaulų fragmentams 2.7 L18 mm</t>
  </si>
  <si>
    <t>Sraigtai smulkiems kaulų fragmentams 2.7  L20 mm</t>
  </si>
  <si>
    <t>Sraigtai smulkiems kaulų fragmentams 2.7 L22 mm</t>
  </si>
  <si>
    <t>Sraigtai smulkiems kaulų fragmentams 3.5  L48 mm</t>
  </si>
  <si>
    <t>Spongiozinis nepilno sriegio sraigtas 4.0 L30</t>
  </si>
  <si>
    <t>Spongiozinis nepilno sriegio sraigtas 4.0 L34</t>
  </si>
  <si>
    <t>Spongiozinis nepilno sriegio sraigtas 4.0 L36</t>
  </si>
  <si>
    <t>Spongiozinis nepilno sriegio sraigtas 4.0 L38</t>
  </si>
  <si>
    <t>Spongiozinis nepilno sriegio sraigtas 4.0 L40</t>
  </si>
  <si>
    <t>Spongiozinis nepilno sriegio sraigtas 4.0 L42</t>
  </si>
  <si>
    <t>Spongiozinis nepilno sriegio sraigtas 4.0 L45</t>
  </si>
  <si>
    <t>Spongiozinis nepilno sriegio sraigtas 4.0 L50</t>
  </si>
  <si>
    <t>Spongiozinis pilno sriegio sraigtas 6.5 L50</t>
  </si>
  <si>
    <t>Spongiozinis pilno sriegio sraigtas 6.5 L60</t>
  </si>
  <si>
    <t>Spongiozinis pilno sriegio sraigtas 6.5 L70</t>
  </si>
  <si>
    <t>Spongiozinis pilno sriegio sraigtas 6.5 L75</t>
  </si>
  <si>
    <t>Spongiozinis pilno sriegio sraigtas 6.5 L80</t>
  </si>
  <si>
    <t>Spongiozinis pilno sriegio sraigtas 6.5 L85</t>
  </si>
  <si>
    <t>Spongiozinis pilno sriegio sraigtas 6.5 L90</t>
  </si>
  <si>
    <t>Spongiozinis pilno sriegio sraigtas 6.5 L95</t>
  </si>
  <si>
    <t>Spongiozinis nepilno sriegio sraigtas 6.5 L50</t>
  </si>
  <si>
    <t>Spongiozinis nepilno sriegio sraigtas 6.5 L60</t>
  </si>
  <si>
    <t>Spongiozinis nepilno sriegio sraigtas 6.5 L70</t>
  </si>
  <si>
    <t>Spongiozinis nepilno sriegio sraigtas 6.5 L75</t>
  </si>
  <si>
    <t>Spongiozinis nepilno sriegio sraigtas 6.5 L80</t>
  </si>
  <si>
    <t>Spongiozinis nepilno sriegio sraigtas 6.5 L85</t>
  </si>
  <si>
    <t>Spongiozinis nepilno sriegio sraigtas 6.5 L90</t>
  </si>
  <si>
    <t>Spongiozinis nepilno sriegio sraigtas 6.5 L95</t>
  </si>
  <si>
    <t>Kiršnerio viela</t>
  </si>
  <si>
    <t>1. 1,1mm diametro, 150 mm ilgio
2. Pagaminta iš nerūdijančio plieno</t>
  </si>
  <si>
    <t>1. 1,5 mm diametro, 150 mm ilgio
2. Pagaminta iš nerūdijančio plieno</t>
  </si>
  <si>
    <t>1. 2,0  mm diametro, 150 mm ilgio
2. Pagaminta iš nerūdijančio plieno</t>
  </si>
  <si>
    <t>1. 0,5  mm diametro, 5 m ilgio, minkšta
2. Pagaminta iš nerūdijančio plieno</t>
  </si>
  <si>
    <t>117.</t>
  </si>
  <si>
    <t>Grąžtai traumatologinėms operacijoms:</t>
  </si>
  <si>
    <t>117.1</t>
  </si>
  <si>
    <t>1 mm diametro, 100 mm ilgio</t>
  </si>
  <si>
    <t>117.2</t>
  </si>
  <si>
    <t>1,5 mm diametro, 100 mm ilgio</t>
  </si>
  <si>
    <t>2,5 mm diametro, 150 mm ilgio</t>
  </si>
  <si>
    <t>2,7 mm diametro, 150 mm ilgio</t>
  </si>
  <si>
    <t>3,2 mm diametro, 150 mm ilgio</t>
  </si>
  <si>
    <t>3,5 mm diametro, 150 mm ilgio</t>
  </si>
  <si>
    <t>4,5 mm diametro, 150 mm ilgio</t>
  </si>
  <si>
    <t>118.</t>
  </si>
  <si>
    <t>119.</t>
  </si>
  <si>
    <t>Vienkartiniai skarifikatoriai odos mėginiams atlikti</t>
  </si>
  <si>
    <t>1. Sterilūs
2. Paženklinti CE ženklu</t>
  </si>
  <si>
    <t>119 dalis iš viso:</t>
  </si>
  <si>
    <t>Vienkartinės priemonės endoskopinėms procedūroms:</t>
  </si>
  <si>
    <t>Kraujavimo stabdymo priemonė  adata</t>
  </si>
  <si>
    <t>1. Vienkartinė, sterili.
2. Adatos ilgis 4 - 6 mm.
3. Adatos dydis 23 arba 25 Ga.
4. Darbinis ilgis 200-240 cm.</t>
  </si>
  <si>
    <t>Crescent formos polipų gaudyklė-polipektoninė kilpa</t>
  </si>
  <si>
    <t>1. Vienkartinė, sterili.
2. Dydis  25-27 mm.
3. Darbinis ilgis 230-240 cm.</t>
  </si>
  <si>
    <t>Biopsinės žnyplės su adatėle ovaliais padidintais kaušeliais dantytais kraštais giluminei biopsijai</t>
  </si>
  <si>
    <t>1. Vienkartinė, sterili.
2. Darbinis ilgis 230-240cm.
3. Darbinis kanalas 2,8 arba 3,2 mm.
4. Kaušeliai su O formos angelėmis abiejuose kaušeliuose.</t>
  </si>
  <si>
    <t>Daugkartinės  priemonės endoskopinėms procedūroms:</t>
  </si>
  <si>
    <t>Daugkartinio naudojimo žnyplės ovaliais padidintais kaušeliais su adatėle giluminei biopsijai</t>
  </si>
  <si>
    <t>1. Darbinis kanalas ne mažiau 2,8 mm
2. Darbinis ilgis 155-160 cm
3. Rotacinės</t>
  </si>
  <si>
    <t>Daugkartinio naudojimo kilpa polipų šalinimui:</t>
  </si>
  <si>
    <t>Susideda iš 2 dalių:
1. Polipektoninės kilpos šarvas:
1.1. Darbinis kanalas ne mažiau 2,8 mm,
1.2. Darbinis ilgis 230-240 cm;
2. Polipektoninės kilpos viela:
2. 1. Darbinis kanalas ne mažiau 2,8 mm,
2.2. Darbinis ilgis 230-240 cm,
2.3. Kilpos Ø 15-20 mm, vielos storis 0,43 mm(±3mm).</t>
  </si>
  <si>
    <t>Vienkartinio naudojimo klipas kraujavimo stabdymui</t>
  </si>
  <si>
    <t>Susideda iš 2 dalių:
1. Klipavimo rankena vienkartinė, sterili:, komplekte ne mažiau 10 vnt.:
1.1. Kanalo ilgis 2,8 mm,
1.2. Darbinis ilgis  2300mm (±5mm)
2. Klipas vienkartinis, sterilus, komplekte ne mažiau 40 vnt.:
2. 1. atidarymo kampas 135laips.+/-3laipsn.,
2.2. Rankenos ilgis 7,5mm</t>
  </si>
  <si>
    <t>ENDOLOOP LIGATURE (su plastmasiniu pravedėju)</t>
  </si>
  <si>
    <t>Endoskopinės siuvimo priemonės.</t>
  </si>
  <si>
    <t>ypač mažos (XS), be pudros</t>
  </si>
  <si>
    <t>Pleistrai (pagrindas medžiaginis) 2,5 cm pločio ir ne mažiau 5 m ilgio</t>
  </si>
  <si>
    <t>1. Rulonėliuose.
2. Vertinimas vyks pagal cm².
3. Paženklinta CE ženklu.</t>
  </si>
  <si>
    <t>Sraigtai smulkiems kaulų fragmentams 2.0  L10 mm</t>
  </si>
  <si>
    <t>Sraigtai smulkiems kaulų fragmentams 2.0 L22 mm</t>
  </si>
  <si>
    <t>Prietaisas santykinei oro drėgmei matuoti (psichrometras)</t>
  </si>
  <si>
    <t>Su metrologine patikra.</t>
  </si>
  <si>
    <t>Adatos chirurginės, daugkartinės</t>
  </si>
  <si>
    <t>Ilgis 40-50 mm, 1/2 pjaunanti. Adatos pagamintos iš medicininio plieno, nelūžta, nesilanksto, lengvai duriasi per audinį.</t>
  </si>
  <si>
    <t>1.Tinka temperatūros matavimui nuo 0 iki 100º C,             2. matuojama neliečiant prie kūno,                                   3. turi skenavimo režimą,                                                             4. turi matavimų atmintį iki 30,                                                 5. turi karščio indikatorių,                                                        6.su metrologine patikra.                                                  7. Garantija ne mažiau kaip 5 metai.
8. Paženklinta CE ženklu.</t>
  </si>
  <si>
    <t>Sagitalinis peiliukas suderinamas su STRYKER smulkių kaulų pjovimo rankena :</t>
  </si>
  <si>
    <r>
      <t>(5,5x0,38x18,0x12,6)   cm</t>
    </r>
    <r>
      <rPr>
        <sz val="11"/>
        <rFont val="Calibri"/>
        <family val="2"/>
        <charset val="186"/>
      </rPr>
      <t>±</t>
    </r>
    <r>
      <rPr>
        <sz val="10.45"/>
        <rFont val="Times New Roman"/>
        <family val="1"/>
        <charset val="186"/>
      </rPr>
      <t>0,1 cm</t>
    </r>
  </si>
  <si>
    <r>
      <t>(9,0x0,38x31,0x8,7)   cm</t>
    </r>
    <r>
      <rPr>
        <sz val="11"/>
        <rFont val="Calibri"/>
        <family val="2"/>
        <charset val="186"/>
      </rPr>
      <t>±</t>
    </r>
    <r>
      <rPr>
        <sz val="11"/>
        <rFont val="Times New Roman"/>
        <family val="1"/>
        <charset val="186"/>
      </rPr>
      <t>0,1 cm</t>
    </r>
  </si>
  <si>
    <r>
      <t>9,0x0,64x35,0x8,66)   cm</t>
    </r>
    <r>
      <rPr>
        <sz val="11"/>
        <rFont val="Calibri"/>
        <family val="2"/>
        <charset val="186"/>
      </rPr>
      <t>±</t>
    </r>
    <r>
      <rPr>
        <sz val="11"/>
        <rFont val="Times New Roman"/>
        <family val="1"/>
        <charset val="186"/>
      </rPr>
      <t>0,1 cm</t>
    </r>
  </si>
  <si>
    <t>1. Sterilioje pakuotėje, susideda iš dviejų "T" inkarų su  #2 storio UHMW  (ultra high molecular weight) pinto polietileno pluošto siūlo ir vienkartinio cilindro formos įvedimo instrumento 
2. "T" inkarų cheminė sudėtis - polimeras "peek optima" arba PLLA (turi būti pasirinkimas)
3. Dviguba "U" formos fiksacija
4. Turi  iš anksto paruoštą slystantį mazgą
5. Nepalieka implanto sąnarinėje dalyje
6. Pravedimo adata tiesi, lenkta arba reversinė (turi būti pasirinkimas visų rūšių)</t>
  </si>
  <si>
    <t>Menisko susiuvimo inkarinė sistema</t>
  </si>
  <si>
    <t>Vienkartinis cirkuliarus mechaninės siūlės aparatas</t>
  </si>
  <si>
    <t>112.1</t>
  </si>
  <si>
    <t>112.2</t>
  </si>
  <si>
    <t>24-25 mm</t>
  </si>
  <si>
    <t>28-29 mm</t>
  </si>
  <si>
    <t>31-32 mm</t>
  </si>
  <si>
    <t>113.1</t>
  </si>
  <si>
    <t>113.2</t>
  </si>
  <si>
    <t>113.3</t>
  </si>
  <si>
    <t>113.4</t>
  </si>
  <si>
    <t>Vienkartinis neutralus elektrodas, padalintas ovalo formos</t>
  </si>
  <si>
    <t>Kabelis vienkartiniams neutraliems elektrodams</t>
  </si>
  <si>
    <t>Elektrokaustikos priedai tinkantys Vulcan generatoriui:</t>
  </si>
  <si>
    <t>Bipolinis abliacinis elektrodas</t>
  </si>
  <si>
    <t>1. Lenktas 90 laipsnių;                                                    2. Be siurbimo;                                                                3. Paženklintas CE ženklu.</t>
  </si>
  <si>
    <t>1. Lenktas 90 laipsnių;                                                    2. Su siurbimu;                                                                3. Paženklintas CE ženklu.</t>
  </si>
  <si>
    <r>
      <t xml:space="preserve">1. Dydis 162 x130mm. Leridžiams nukrypimas  </t>
    </r>
    <r>
      <rPr>
        <sz val="11"/>
        <rFont val="Calibri"/>
        <family val="2"/>
        <charset val="186"/>
      </rPr>
      <t>±</t>
    </r>
    <r>
      <rPr>
        <sz val="11"/>
        <rFont val="Times New Roman"/>
        <family val="1"/>
        <charset val="186"/>
      </rPr>
      <t xml:space="preserve">2 mm.            2. Bendras plotas 150 kv. cm  ±2 kv. cm.                         3. Tinka elektrochirurginei sistemai ES300(EMED). </t>
    </r>
  </si>
  <si>
    <t xml:space="preserve">1. Ilgis ne mažiau 5 m.                                                       2. Tinka elektrochirurginei sistemai ES300(EMED). </t>
  </si>
  <si>
    <t>Priemonės, skirtos audinių ir organų pirminių navikų bei metastezinių navikų minimaliai invazinei termoabliacijai.</t>
  </si>
  <si>
    <t>Mikrobangų generatorius (nuoma)</t>
  </si>
  <si>
    <t>Perkutaninis mikrobangų abliacijos aplikatorius.</t>
  </si>
  <si>
    <r>
      <t xml:space="preserve">1. Diametras nuo 1,7 iki 1,9 mm ;                                             2. Vėsinamas, graduotas kas 1 cm, su pjaunančiu trokariniu galu;                                                                            3. Aplikatoriaus galas keraminis, rankena ergonominė, užapvalinta;                                                                         4. Aplikatorius tinkamas dirbti neprasčiau nei 2,45 GHz dažniu;                                                                               5. Maksimalus drbinis galingumas </t>
    </r>
    <r>
      <rPr>
        <sz val="11"/>
        <color rgb="FF000000"/>
        <rFont val="Calibri"/>
        <family val="2"/>
        <charset val="186"/>
      </rPr>
      <t>≥</t>
    </r>
    <r>
      <rPr>
        <sz val="10.45"/>
        <color rgb="FF000000"/>
        <rFont val="Times New Roman"/>
        <family val="1"/>
        <charset val="186"/>
      </rPr>
      <t xml:space="preserve">140 W;                                   6. Aplikatoriaus kabelis lankstus, vėsinamas, netrumpesnis nei 2,8 m;                                                                                                     7. </t>
    </r>
    <r>
      <rPr>
        <sz val="11"/>
        <color rgb="FF000000"/>
        <rFont val="Times New Roman"/>
        <family val="1"/>
        <charset val="186"/>
      </rPr>
      <t xml:space="preserve"> Realiu laiku monitoruojama vėsinimo skysčio temperatūra aplikatoriaus viduje;                                                 8. Abliacijos zonos priklausomai nuo pasirinkto galingumo ir laikos iki 4,5x5,5 ± 0,5 cm;                                             9. Galimybė pasirinkti aplikatoriaus ilgį: 14 cm ± 1 cm; 19 cm ± 1 cm; 29 cm ± 1 cm.                                                              </t>
    </r>
  </si>
  <si>
    <t>Pjaunančios ir sandarinančios laparoskopinės audinių ligavimo priemonės</t>
  </si>
  <si>
    <t>Elektrochirurginis generatorius (nuoma)</t>
  </si>
  <si>
    <t>Pjaunantis ir sandarinantis laparoskopinis audinių ligavimo instrumentas.</t>
  </si>
  <si>
    <t>2.</t>
  </si>
  <si>
    <t>2 dalis iš viso:</t>
  </si>
  <si>
    <t>3.</t>
  </si>
  <si>
    <t>3.1</t>
  </si>
  <si>
    <t>3.2</t>
  </si>
  <si>
    <t>3.3</t>
  </si>
  <si>
    <t>3.4</t>
  </si>
  <si>
    <t>3 dalis iš viso:</t>
  </si>
  <si>
    <t>4.1</t>
  </si>
  <si>
    <t>4.2</t>
  </si>
  <si>
    <t>4.3</t>
  </si>
  <si>
    <t>4.4</t>
  </si>
  <si>
    <t>4.5</t>
  </si>
  <si>
    <t>4.6</t>
  </si>
  <si>
    <t>4.7</t>
  </si>
  <si>
    <t>4.8</t>
  </si>
  <si>
    <t>4.9</t>
  </si>
  <si>
    <t>4.10</t>
  </si>
  <si>
    <t>7.1</t>
  </si>
  <si>
    <t>7.2</t>
  </si>
  <si>
    <t>7.3</t>
  </si>
  <si>
    <t>7.4</t>
  </si>
  <si>
    <t>7.5</t>
  </si>
  <si>
    <t>7.6</t>
  </si>
  <si>
    <t>7.7</t>
  </si>
  <si>
    <t>7.8</t>
  </si>
  <si>
    <t>7.9</t>
  </si>
  <si>
    <t>7.10</t>
  </si>
  <si>
    <t>7.11</t>
  </si>
  <si>
    <t>7.12</t>
  </si>
  <si>
    <t>8.7</t>
  </si>
  <si>
    <t>8.8</t>
  </si>
  <si>
    <t>8.9</t>
  </si>
  <si>
    <t>8.10</t>
  </si>
  <si>
    <t>8.11</t>
  </si>
  <si>
    <t>8.12</t>
  </si>
  <si>
    <t>8.13</t>
  </si>
  <si>
    <t>8.14</t>
  </si>
  <si>
    <t>8.15</t>
  </si>
  <si>
    <t>8.16</t>
  </si>
  <si>
    <t>8.17</t>
  </si>
  <si>
    <t>8.18</t>
  </si>
  <si>
    <t>10.</t>
  </si>
  <si>
    <t>10 dalis iš viso:</t>
  </si>
  <si>
    <t>11.1</t>
  </si>
  <si>
    <t>11.1.1</t>
  </si>
  <si>
    <t>11.1.2</t>
  </si>
  <si>
    <t>11.1.3</t>
  </si>
  <si>
    <t>11.1.4</t>
  </si>
  <si>
    <t>11.1.5</t>
  </si>
  <si>
    <t>11.2.1</t>
  </si>
  <si>
    <t>11.2.2</t>
  </si>
  <si>
    <t>11.2.3</t>
  </si>
  <si>
    <t>11.2.4</t>
  </si>
  <si>
    <t>11.4.1</t>
  </si>
  <si>
    <t>11.4.2</t>
  </si>
  <si>
    <t>11.4.3</t>
  </si>
  <si>
    <t>11.5.1</t>
  </si>
  <si>
    <t>11.5.2</t>
  </si>
  <si>
    <t>11.5.3</t>
  </si>
  <si>
    <t>11.5.4</t>
  </si>
  <si>
    <t>12.1</t>
  </si>
  <si>
    <t>12.2</t>
  </si>
  <si>
    <t>12.3</t>
  </si>
  <si>
    <t>12.4</t>
  </si>
  <si>
    <t>13.1</t>
  </si>
  <si>
    <t>13.1.1</t>
  </si>
  <si>
    <t>13.1.2</t>
  </si>
  <si>
    <t>13.2</t>
  </si>
  <si>
    <t>13.2.1</t>
  </si>
  <si>
    <t>13.2.2</t>
  </si>
  <si>
    <t>25.1</t>
  </si>
  <si>
    <t>25.2</t>
  </si>
  <si>
    <t>25.3</t>
  </si>
  <si>
    <t>25.4</t>
  </si>
  <si>
    <t>25.5</t>
  </si>
  <si>
    <t>32.1</t>
  </si>
  <si>
    <t>32.2</t>
  </si>
  <si>
    <t>32.3</t>
  </si>
  <si>
    <t>33.1</t>
  </si>
  <si>
    <t>33.2</t>
  </si>
  <si>
    <t>39.1</t>
  </si>
  <si>
    <t>39.2</t>
  </si>
  <si>
    <t>40.1</t>
  </si>
  <si>
    <t>40.2</t>
  </si>
  <si>
    <t>41.1</t>
  </si>
  <si>
    <t>41.2</t>
  </si>
  <si>
    <t>41.3</t>
  </si>
  <si>
    <t>48.1</t>
  </si>
  <si>
    <t>48.2</t>
  </si>
  <si>
    <t>50.1</t>
  </si>
  <si>
    <t>50.2</t>
  </si>
  <si>
    <t>52.3</t>
  </si>
  <si>
    <t>52.4</t>
  </si>
  <si>
    <t>52.5</t>
  </si>
  <si>
    <t>61.1</t>
  </si>
  <si>
    <t>61.2</t>
  </si>
  <si>
    <t>93 dalis iš viso:</t>
  </si>
  <si>
    <t>95.1</t>
  </si>
  <si>
    <t>95.2</t>
  </si>
  <si>
    <t>95.3</t>
  </si>
  <si>
    <t>96.1</t>
  </si>
  <si>
    <t>96.2</t>
  </si>
  <si>
    <t>97.1</t>
  </si>
  <si>
    <t>97.2</t>
  </si>
  <si>
    <t>109.1</t>
  </si>
  <si>
    <t>109.2</t>
  </si>
  <si>
    <t>109.3</t>
  </si>
  <si>
    <t>113.5</t>
  </si>
  <si>
    <t>113.6</t>
  </si>
  <si>
    <t>113.7</t>
  </si>
  <si>
    <t>113  dalis iš viso:</t>
  </si>
  <si>
    <t>114.1</t>
  </si>
  <si>
    <t>114.2</t>
  </si>
  <si>
    <t>114.3</t>
  </si>
  <si>
    <t>114  dalis iš viso:</t>
  </si>
  <si>
    <t>116 dalis iš viso:</t>
  </si>
  <si>
    <t>1. Sterilios, natūralaus latekso, be pudros
2. Dengtos hidrogelio polimerine danga. 
3. Ilgis - 290 ±5mm. 
4. AQL ne daugiau 0,65. 
5. Sienelių storis pirštų srityje 0,26±0,01 mm, delno srityje 0,25±0,01 mm, rankogalio srityje 0,20±0,01 mm. 
6. Atitinka 93/42/EES direktyvą ir EN455 reikalavimus. 
7. Paženklinta CE.</t>
  </si>
  <si>
    <t>Pastabos dėl 1-19 pirkimo dalių:</t>
  </si>
  <si>
    <t>8.1</t>
  </si>
  <si>
    <t>3. Vertinant chirurginių siūlų su adatomis konkursinę medžiagą bus leidžiama ± 1 mm paklaida adatoms,  kurių ilgis 10-22mm, ilgesnių -  ± 2 mm (išskyrus 11 pirkimo dalį)</t>
  </si>
  <si>
    <t>1-120 pirkimo dalys VšĮ Vilniaus miesto klinikinė ligoninė, Antakalnio g. 57 ir Antakalnio g. 124, 10207 Vilnius</t>
  </si>
  <si>
    <t>21.1</t>
  </si>
  <si>
    <t>21.2</t>
  </si>
  <si>
    <t>21.3</t>
  </si>
  <si>
    <t>21.4</t>
  </si>
  <si>
    <t>21.5</t>
  </si>
  <si>
    <t>21.6</t>
  </si>
  <si>
    <t>23.1</t>
  </si>
  <si>
    <t>23.2</t>
  </si>
  <si>
    <t>23.3</t>
  </si>
  <si>
    <t>23.4</t>
  </si>
  <si>
    <t>23.5</t>
  </si>
  <si>
    <t>23.6</t>
  </si>
  <si>
    <t>23.7</t>
  </si>
  <si>
    <t>23.8</t>
  </si>
  <si>
    <t>23.9</t>
  </si>
  <si>
    <t>23.10</t>
  </si>
  <si>
    <t>1. Nesterilios.
2. Paženklinta CE ženklu.</t>
  </si>
  <si>
    <t>Elektroniniai medicininiai termometrai bekontakčiai</t>
  </si>
  <si>
    <t>27.1</t>
  </si>
  <si>
    <t>27.2</t>
  </si>
  <si>
    <t>27.3</t>
  </si>
  <si>
    <t>27.4</t>
  </si>
  <si>
    <t>27.5</t>
  </si>
  <si>
    <t>27.6</t>
  </si>
  <si>
    <t>27.7</t>
  </si>
  <si>
    <t>27.8</t>
  </si>
  <si>
    <t>32.4</t>
  </si>
  <si>
    <t>33.3</t>
  </si>
  <si>
    <t>34.1</t>
  </si>
  <si>
    <t>34.2</t>
  </si>
  <si>
    <t>41.4</t>
  </si>
  <si>
    <t>41.5</t>
  </si>
  <si>
    <t>41.6</t>
  </si>
  <si>
    <t>41.7</t>
  </si>
  <si>
    <t>42.1</t>
  </si>
  <si>
    <t>42.2</t>
  </si>
  <si>
    <t>42.3</t>
  </si>
  <si>
    <t>46.1</t>
  </si>
  <si>
    <t>46.2</t>
  </si>
  <si>
    <t>48.3</t>
  </si>
  <si>
    <t>50.3</t>
  </si>
  <si>
    <t>53.1.1</t>
  </si>
  <si>
    <t>53.1.2</t>
  </si>
  <si>
    <t>53.1.3</t>
  </si>
  <si>
    <t>53.1.4</t>
  </si>
  <si>
    <t>53.1.5</t>
  </si>
  <si>
    <t>53.1.6</t>
  </si>
  <si>
    <t>53.1.7</t>
  </si>
  <si>
    <t>53.1.8</t>
  </si>
  <si>
    <t>53.1.9</t>
  </si>
  <si>
    <t>53.1.10</t>
  </si>
  <si>
    <t>53.2.1</t>
  </si>
  <si>
    <t>53.2.2</t>
  </si>
  <si>
    <t>53.2.3</t>
  </si>
  <si>
    <t>53.2.4</t>
  </si>
  <si>
    <t>53.2.5</t>
  </si>
  <si>
    <t>53.2.6</t>
  </si>
  <si>
    <t>53.2.7</t>
  </si>
  <si>
    <t>53.3</t>
  </si>
  <si>
    <t>53.3.1</t>
  </si>
  <si>
    <t>53.3.2</t>
  </si>
  <si>
    <t>53.4</t>
  </si>
  <si>
    <t>53.4.1</t>
  </si>
  <si>
    <t>53.4.2</t>
  </si>
  <si>
    <t>53.4.3</t>
  </si>
  <si>
    <t>53.4.4</t>
  </si>
  <si>
    <t>53.4.5</t>
  </si>
  <si>
    <t>53.4.6</t>
  </si>
  <si>
    <t>53.5</t>
  </si>
  <si>
    <t>53.5.1</t>
  </si>
  <si>
    <t>53.5.2</t>
  </si>
  <si>
    <t>53.5.3</t>
  </si>
  <si>
    <t>53.5.4</t>
  </si>
  <si>
    <t>54.1</t>
  </si>
  <si>
    <t>54.2</t>
  </si>
  <si>
    <t>62.1</t>
  </si>
  <si>
    <t>62.2</t>
  </si>
  <si>
    <t>64.1</t>
  </si>
  <si>
    <t>64.2</t>
  </si>
  <si>
    <t>75.1</t>
  </si>
  <si>
    <t>75.2</t>
  </si>
  <si>
    <t>86.1</t>
  </si>
  <si>
    <t>86.2</t>
  </si>
  <si>
    <t>86.3</t>
  </si>
  <si>
    <t>86.4</t>
  </si>
  <si>
    <t>86.5</t>
  </si>
  <si>
    <t>86.6</t>
  </si>
  <si>
    <t>86.7</t>
  </si>
  <si>
    <t>86.8</t>
  </si>
  <si>
    <t>89 dalis iš viso:</t>
  </si>
  <si>
    <t>90.1</t>
  </si>
  <si>
    <t>90.2</t>
  </si>
  <si>
    <t>90.3</t>
  </si>
  <si>
    <t>90  dalis iš viso:</t>
  </si>
  <si>
    <t>95.4</t>
  </si>
  <si>
    <t>95.5</t>
  </si>
  <si>
    <t>95.6</t>
  </si>
  <si>
    <t>95.7</t>
  </si>
  <si>
    <t>95.8</t>
  </si>
  <si>
    <t>95.9</t>
  </si>
  <si>
    <t>95.10</t>
  </si>
  <si>
    <t>96.3</t>
  </si>
  <si>
    <t>98.1</t>
  </si>
  <si>
    <t>98.2</t>
  </si>
  <si>
    <t>101.1</t>
  </si>
  <si>
    <t>101.2</t>
  </si>
  <si>
    <t>104.1</t>
  </si>
  <si>
    <t>104.1.1</t>
  </si>
  <si>
    <t>104.1.2</t>
  </si>
  <si>
    <t>104.2.</t>
  </si>
  <si>
    <t>104.2.1</t>
  </si>
  <si>
    <t>104.2.2</t>
  </si>
  <si>
    <t>104.2.3</t>
  </si>
  <si>
    <t>104.2.4</t>
  </si>
  <si>
    <t>104.2.5</t>
  </si>
  <si>
    <t>110.1</t>
  </si>
  <si>
    <t>110.2</t>
  </si>
  <si>
    <t>110.3</t>
  </si>
  <si>
    <t>110.4</t>
  </si>
  <si>
    <t>112 dalis iš viso:</t>
  </si>
  <si>
    <t>113.8</t>
  </si>
  <si>
    <t>113.9</t>
  </si>
  <si>
    <t>113.10</t>
  </si>
  <si>
    <t>113.11</t>
  </si>
  <si>
    <t>113.12</t>
  </si>
  <si>
    <t>113.13</t>
  </si>
  <si>
    <t>113.14</t>
  </si>
  <si>
    <t>113.15</t>
  </si>
  <si>
    <t>113.16</t>
  </si>
  <si>
    <t>113.17</t>
  </si>
  <si>
    <t>113.18</t>
  </si>
  <si>
    <t>113.19</t>
  </si>
  <si>
    <t>113.20</t>
  </si>
  <si>
    <t>113.21</t>
  </si>
  <si>
    <t>113.22</t>
  </si>
  <si>
    <t>113.23</t>
  </si>
  <si>
    <t>113.24</t>
  </si>
  <si>
    <t>113.25</t>
  </si>
  <si>
    <t>113.26</t>
  </si>
  <si>
    <t>113.27</t>
  </si>
  <si>
    <t>113.28</t>
  </si>
  <si>
    <t>113.29</t>
  </si>
  <si>
    <t>113.30</t>
  </si>
  <si>
    <t>113.31</t>
  </si>
  <si>
    <t>113.32</t>
  </si>
  <si>
    <t>113.33</t>
  </si>
  <si>
    <t>113.34</t>
  </si>
  <si>
    <t>113.35</t>
  </si>
  <si>
    <t>113.36</t>
  </si>
  <si>
    <t>113.37</t>
  </si>
  <si>
    <t>113.38</t>
  </si>
  <si>
    <t>113.39</t>
  </si>
  <si>
    <t>113.40</t>
  </si>
  <si>
    <t>113.41</t>
  </si>
  <si>
    <t>114.4</t>
  </si>
  <si>
    <t>114.5</t>
  </si>
  <si>
    <t>114.6</t>
  </si>
  <si>
    <t>114.7</t>
  </si>
  <si>
    <t>115.1</t>
  </si>
  <si>
    <t>115.2</t>
  </si>
  <si>
    <t>115.3</t>
  </si>
  <si>
    <t>115  dalis iš viso:</t>
  </si>
  <si>
    <t>117.3</t>
  </si>
  <si>
    <t>117 dalis iš viso:</t>
  </si>
  <si>
    <t>118.1</t>
  </si>
  <si>
    <t>118.2</t>
  </si>
  <si>
    <t>118  dalis iš viso:</t>
  </si>
  <si>
    <t>120.</t>
  </si>
  <si>
    <t>120.1</t>
  </si>
  <si>
    <t>120.2</t>
  </si>
  <si>
    <t>120 dalis iš viso:</t>
  </si>
  <si>
    <t>Atviro konkurso sąlygų 2 priedas (1-120 p.d.)</t>
  </si>
  <si>
    <t>Perkamoms kabutėms (p.d.104.1.1) aplikuoti tinkamas valdymo mechanizmas (rankena)</t>
  </si>
  <si>
    <t>1.2.23</t>
  </si>
  <si>
    <t>2x70 arba 1x150</t>
  </si>
  <si>
    <t>1. Atraumatinis, automatiškai prisiderantis prie bet kokio skersmens venos.
2. Instrumento bendras ilgis 110 cm (± 5 cm).
3. Su simetriškai išsiplečiančiais ašmenimis; ne mažiau 4 vnt. Ašmenų minimalus išorinis diametras ne didesnis kaip 2,0 mm, maksimalus ašmenų išorinis diametras ne mažesnis nei 6,0 mm. 
4. Su irigacijos kanalu skysčių injekcijai.
5. Galiojimo laikotarpis – ne trumpiau 12 mėn.
6. Paženklinta CE ženklu.</t>
  </si>
  <si>
    <t>Sterilus, lenktas pjovimo aparatas susiuvantis dviguba persidengiančių kabučių siūlė. Kabutės kojos aukštis nuo 3,5 mm iki 5,0 mm. Priekalas po susiuvimo palenkiamas. Titaninės kabutės pagamintos iš vielos. Kabutės skerspjūvis kvadratinis, dėl to suformuojama tiksli "B" raidės formos kabutė.</t>
  </si>
  <si>
    <t>CHIRURGINIŲ SIUVIMO REIKMENŲ, TVARSLIAVOS IR KITŲ MEDICININIŲ  PRIEMONIŲ TECHNINĖ SPECIFIKACIJA _2018-10 mėn.</t>
  </si>
  <si>
    <t xml:space="preserve">Bintai nesterilūs, austais kraštais 7 m x 14 cm </t>
  </si>
  <si>
    <t>Covidien-Medtronic</t>
  </si>
  <si>
    <t xml:space="preserve"> CV-7191 </t>
  </si>
  <si>
    <t xml:space="preserve">CV-417G </t>
  </si>
  <si>
    <t xml:space="preserve">CV-3110 </t>
  </si>
  <si>
    <t xml:space="preserve">CV-1324 </t>
  </si>
  <si>
    <t xml:space="preserve"> CV-9975G</t>
  </si>
  <si>
    <t xml:space="preserve">CV-416G </t>
  </si>
  <si>
    <t xml:space="preserve">CV-1214 </t>
  </si>
  <si>
    <t>CV-8643</t>
  </si>
  <si>
    <t xml:space="preserve">GL-224 </t>
  </si>
  <si>
    <t xml:space="preserve"> GL-123 </t>
  </si>
  <si>
    <t xml:space="preserve"> CL-916 </t>
  </si>
  <si>
    <t xml:space="preserve">CL-863 </t>
  </si>
  <si>
    <t>CL-461</t>
  </si>
  <si>
    <t xml:space="preserve"> GL-226 </t>
  </si>
  <si>
    <t xml:space="preserve">CL-63 </t>
  </si>
  <si>
    <t>CL-53</t>
  </si>
  <si>
    <t>CL-460</t>
  </si>
  <si>
    <t>L-405</t>
  </si>
  <si>
    <t>L-404</t>
  </si>
  <si>
    <t>L-403</t>
  </si>
  <si>
    <t>L-402</t>
  </si>
  <si>
    <t>L-111</t>
  </si>
  <si>
    <t xml:space="preserve">CL-923 </t>
  </si>
  <si>
    <t>UL-245</t>
  </si>
  <si>
    <t>UL-878</t>
  </si>
  <si>
    <t>SL-635</t>
  </si>
  <si>
    <t>CL-813</t>
  </si>
  <si>
    <t>CL-915</t>
  </si>
  <si>
    <t>SL-603</t>
  </si>
  <si>
    <t xml:space="preserve"> VLOCL0316 </t>
  </si>
  <si>
    <t xml:space="preserve"> VLOCL0306 </t>
  </si>
  <si>
    <t xml:space="preserve"> VLOCL0326 </t>
  </si>
  <si>
    <t xml:space="preserve"> VLOCL0325 </t>
  </si>
  <si>
    <t xml:space="preserve"> GMM-634L </t>
  </si>
  <si>
    <t xml:space="preserve"> GMM-344L</t>
  </si>
  <si>
    <t>GMM-632L</t>
  </si>
  <si>
    <t xml:space="preserve">UM-203 </t>
  </si>
  <si>
    <t xml:space="preserve">SN-674 </t>
  </si>
  <si>
    <t xml:space="preserve">SN-688 </t>
  </si>
  <si>
    <t xml:space="preserve">SN-641 </t>
  </si>
  <si>
    <t xml:space="preserve">88861757-31 </t>
  </si>
  <si>
    <t>SN-643</t>
  </si>
  <si>
    <t>88861756-11</t>
  </si>
  <si>
    <t xml:space="preserve"> 88863090-71 </t>
  </si>
  <si>
    <t xml:space="preserve"> 88863090-81</t>
  </si>
  <si>
    <t xml:space="preserve">88863093-51 </t>
  </si>
  <si>
    <t xml:space="preserve">88863185-41 </t>
  </si>
  <si>
    <t xml:space="preserve"> 88863186-31 </t>
  </si>
  <si>
    <t xml:space="preserve">88863186-41 </t>
  </si>
  <si>
    <t xml:space="preserve">88863186-21 </t>
  </si>
  <si>
    <t>88863003-52</t>
  </si>
  <si>
    <t>88863003-42</t>
  </si>
  <si>
    <t>88863380-82</t>
  </si>
  <si>
    <t>88863026-81</t>
  </si>
  <si>
    <t>88863090-61</t>
  </si>
  <si>
    <t>VP-834</t>
  </si>
  <si>
    <t xml:space="preserve">CP-424 </t>
  </si>
  <si>
    <t xml:space="preserve">VP-843 </t>
  </si>
  <si>
    <t xml:space="preserve"> VP-523 </t>
  </si>
  <si>
    <t xml:space="preserve">VP-833 </t>
  </si>
  <si>
    <t xml:space="preserve"> CP-443</t>
  </si>
  <si>
    <t>CP-425</t>
  </si>
  <si>
    <t xml:space="preserve">VP-522-X </t>
  </si>
  <si>
    <t xml:space="preserve"> VP-832X </t>
  </si>
  <si>
    <t>VP-772-X</t>
  </si>
  <si>
    <t>VP-761-X</t>
  </si>
  <si>
    <t>VP-557X</t>
  </si>
  <si>
    <t>VP-570X</t>
  </si>
  <si>
    <t xml:space="preserve">VP-935-X </t>
  </si>
  <si>
    <t xml:space="preserve"> VP-710-X </t>
  </si>
  <si>
    <t xml:space="preserve">VPF-733-X </t>
  </si>
  <si>
    <t xml:space="preserve">VP-733-X </t>
  </si>
  <si>
    <t>VP-854-X</t>
  </si>
  <si>
    <t>EEA25</t>
  </si>
  <si>
    <t>EEA28</t>
  </si>
  <si>
    <t>EEA31</t>
  </si>
  <si>
    <t>Ceracarta</t>
  </si>
  <si>
    <t>475.00</t>
  </si>
  <si>
    <t>5%</t>
  </si>
  <si>
    <t>9500.00</t>
  </si>
  <si>
    <t>21%</t>
  </si>
  <si>
    <t>PPM1106X6</t>
  </si>
  <si>
    <t>PPM1510X6</t>
  </si>
  <si>
    <t>PPM3030X3</t>
  </si>
  <si>
    <t>TCM3015</t>
  </si>
  <si>
    <t>EL-21-L</t>
  </si>
  <si>
    <t>EL-20-L</t>
  </si>
  <si>
    <t xml:space="preserve">CL-905 </t>
  </si>
  <si>
    <t xml:space="preserve">CL-904 </t>
  </si>
  <si>
    <t>SL-5620</t>
  </si>
  <si>
    <t>1.00</t>
  </si>
  <si>
    <t>9501.00</t>
  </si>
  <si>
    <t xml:space="preserve"> 1.Automatinis bipolinis audinių sulydymas;
2.Kraujagyslėms, kurių didžiausias diametras nemažiau kaip  7 mm ;
3. Automatinė galios ir slėgio kontrolė sulydymo metu;
4. Galimybė prijungti sulydymo rankenas tiek atvirajai, tiek ir laparoskopinei chirurgijai;
5. Galingumo kontrolė atsižvelgiant į audinių varžą;
6. Automatinis instrumentų atpažinimas ir automatinis nominalios galios parinkimas;
7. Kojinio valdymo pedalas su laidu;
</t>
  </si>
  <si>
    <t xml:space="preserve">1. Bipolinės žnyplės;
2. Instrumento diametras 4,5 mm±0,5mm;
3. Instrumento koto ilgis  37±3cm;
4. Galima aktyvacija ranka arba kojiniu pedalu;
5. Lydomas audinių ilgis 20±5 mm, pjaunamas audinių ilgis 18±5 mm;                                                                        6. Tinkamas sandarinti kraujagyslėms, kurių didžiausias diametras nemažiau kaip  7 mm ;
7. Žnyplių žiaunos lenktos, padengtos danga, mažinančia apnašų susidarymą;
8. Turi būti galimybė naudoti peilį audinių nupjovimui be energijos aktyvacijos;
9. Darbinė dalis rotuojama.
10.Tinkantis naudoti su aukščiau paminėtu elektrochirurginiu generatoriumi;
11. Paženklinta CE ženklu.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</si>
</sst>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dd"/>
    <numFmt numFmtId="165" formatCode="0.00;[Red]0.00"/>
    <numFmt numFmtId="166" formatCode="#,##0.00&quot;    &quot;;\-#,##0.00&quot;    &quot;;\-#&quot;    &quot;;@\ "/>
    <numFmt numFmtId="167" formatCode="#,##0.000"/>
  </numFmts>
  <fonts count="37" x14ac:knownFonts="1">
    <font>
      <sz val="11"/>
      <color rgb="FF000000"/>
      <name val="Calibri"/>
      <family val="2"/>
      <charset val="186"/>
    </font>
    <font>
      <sz val="12"/>
      <color rgb="FF000000"/>
      <name val="Times New Roman"/>
      <family val="1"/>
      <charset val="186"/>
    </font>
    <font>
      <b/>
      <sz val="12"/>
      <name val="Times New Roman"/>
      <family val="1"/>
      <charset val="186"/>
    </font>
    <font>
      <b/>
      <u/>
      <sz val="11"/>
      <name val="Times New Roman"/>
      <family val="1"/>
      <charset val="186"/>
    </font>
    <font>
      <b/>
      <sz val="10"/>
      <name val="Times New Roman"/>
      <family val="1"/>
      <charset val="186"/>
    </font>
    <font>
      <b/>
      <sz val="12"/>
      <color rgb="FF000000"/>
      <name val="Times New Roman"/>
      <family val="1"/>
      <charset val="186"/>
    </font>
    <font>
      <b/>
      <sz val="11"/>
      <color rgb="FF000000"/>
      <name val="Times New Roman"/>
      <family val="1"/>
      <charset val="186"/>
    </font>
    <font>
      <b/>
      <sz val="10"/>
      <color rgb="FF000000"/>
      <name val="Times New Roman"/>
      <family val="1"/>
      <charset val="186"/>
    </font>
    <font>
      <sz val="11"/>
      <color rgb="FF000000"/>
      <name val="Times New Roman"/>
      <family val="1"/>
      <charset val="186"/>
    </font>
    <font>
      <sz val="11"/>
      <name val="Times New Roman"/>
      <family val="1"/>
      <charset val="186"/>
    </font>
    <font>
      <sz val="10"/>
      <color rgb="FF0000FF"/>
      <name val="Times New Roman"/>
      <family val="1"/>
      <charset val="186"/>
    </font>
    <font>
      <b/>
      <sz val="11"/>
      <name val="Times New Roman"/>
      <family val="1"/>
      <charset val="186"/>
    </font>
    <font>
      <sz val="10"/>
      <color rgb="FF000000"/>
      <name val="Times New Roman"/>
      <family val="1"/>
      <charset val="186"/>
    </font>
    <font>
      <b/>
      <sz val="7"/>
      <color rgb="FF000000"/>
      <name val="Times New Roman"/>
      <family val="1"/>
      <charset val="186"/>
    </font>
    <font>
      <sz val="12"/>
      <color rgb="FFFF0000"/>
      <name val="Times New Roman"/>
      <family val="1"/>
      <charset val="186"/>
    </font>
    <font>
      <vertAlign val="superscript"/>
      <sz val="11"/>
      <color rgb="FF000000"/>
      <name val="Times New Roman"/>
      <family val="1"/>
      <charset val="186"/>
    </font>
    <font>
      <b/>
      <vertAlign val="superscript"/>
      <sz val="11"/>
      <color rgb="FF000000"/>
      <name val="Times New Roman"/>
      <family val="1"/>
      <charset val="186"/>
    </font>
    <font>
      <sz val="11"/>
      <color rgb="FF000000"/>
      <name val="Arial"/>
      <family val="2"/>
      <charset val="186"/>
    </font>
    <font>
      <sz val="10.45"/>
      <color rgb="FF000000"/>
      <name val="Times New Roman"/>
      <family val="1"/>
      <charset val="186"/>
    </font>
    <font>
      <i/>
      <sz val="11"/>
      <color rgb="FF000000"/>
      <name val="Times New Roman"/>
      <family val="1"/>
      <charset val="186"/>
    </font>
    <font>
      <sz val="11"/>
      <name val="Arial"/>
      <family val="2"/>
      <charset val="186"/>
    </font>
    <font>
      <b/>
      <sz val="11"/>
      <name val="Times New Roman"/>
      <family val="1"/>
      <charset val="1"/>
    </font>
    <font>
      <sz val="11"/>
      <name val="Times New Roman"/>
      <family val="1"/>
      <charset val="1"/>
    </font>
    <font>
      <b/>
      <sz val="10"/>
      <name val="Times New Roman"/>
      <family val="1"/>
      <charset val="1"/>
    </font>
    <font>
      <sz val="10"/>
      <name val="Times New Roman"/>
      <family val="1"/>
      <charset val="1"/>
    </font>
    <font>
      <sz val="10"/>
      <name val="Calibri"/>
      <family val="2"/>
      <charset val="186"/>
    </font>
    <font>
      <b/>
      <sz val="11"/>
      <color rgb="FF333333"/>
      <name val="Times New Roman"/>
      <family val="1"/>
      <charset val="186"/>
    </font>
    <font>
      <sz val="11"/>
      <name val="Calibri"/>
      <family val="2"/>
      <charset val="186"/>
    </font>
    <font>
      <sz val="10"/>
      <name val="Times New Roman"/>
      <family val="1"/>
      <charset val="186"/>
    </font>
    <font>
      <sz val="11"/>
      <color rgb="FF000000"/>
      <name val="Calibri"/>
      <family val="2"/>
      <charset val="186"/>
    </font>
    <font>
      <sz val="10.45"/>
      <name val="Times New Roman"/>
      <family val="1"/>
      <charset val="186"/>
    </font>
    <font>
      <sz val="11"/>
      <color rgb="FFFF0000"/>
      <name val="Times New Roman"/>
      <family val="1"/>
      <charset val="186"/>
    </font>
    <font>
      <sz val="11"/>
      <color theme="1"/>
      <name val="Calibri"/>
      <family val="2"/>
      <charset val="186"/>
    </font>
    <font>
      <sz val="11"/>
      <color theme="1"/>
      <name val="Times New Roman"/>
      <family val="1"/>
      <charset val="186"/>
    </font>
    <font>
      <b/>
      <sz val="11"/>
      <color theme="1"/>
      <name val="Times New Roman"/>
      <family val="1"/>
      <charset val="186"/>
    </font>
    <font>
      <sz val="10"/>
      <color theme="1"/>
      <name val="Times New Roman"/>
      <family val="1"/>
      <charset val="186"/>
    </font>
    <font>
      <b/>
      <sz val="11"/>
      <color rgb="FF000000"/>
      <name val="Calibri"/>
      <family val="2"/>
      <charset val="186"/>
    </font>
  </fonts>
  <fills count="6">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9900"/>
      </patternFill>
    </fill>
    <fill>
      <patternFill patternType="solid">
        <fgColor theme="0"/>
        <bgColor indexed="64"/>
      </patternFill>
    </fill>
  </fills>
  <borders count="5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diagonal/>
    </border>
    <border>
      <left/>
      <right style="medium">
        <color auto="1"/>
      </right>
      <top/>
      <bottom style="medium">
        <color auto="1"/>
      </bottom>
      <diagonal/>
    </border>
    <border>
      <left style="thin">
        <color auto="1"/>
      </left>
      <right/>
      <top/>
      <bottom/>
      <diagonal/>
    </border>
    <border>
      <left style="medium">
        <color auto="1"/>
      </left>
      <right/>
      <top/>
      <bottom/>
      <diagonal/>
    </border>
    <border>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right style="medium">
        <color auto="1"/>
      </right>
      <top/>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medium">
        <color auto="1"/>
      </bottom>
      <diagonal/>
    </border>
  </borders>
  <cellStyleXfs count="2">
    <xf numFmtId="0" fontId="0" fillId="0" borderId="0"/>
    <xf numFmtId="166" fontId="29" fillId="0" borderId="0" applyBorder="0" applyProtection="0"/>
  </cellStyleXfs>
  <cellXfs count="656">
    <xf numFmtId="0" fontId="0" fillId="0" borderId="0" xfId="0"/>
    <xf numFmtId="0" fontId="0" fillId="0" borderId="0" xfId="0" applyAlignment="1">
      <alignment horizontal="left"/>
    </xf>
    <xf numFmtId="0" fontId="0" fillId="0" borderId="0" xfId="0" applyFont="1"/>
    <xf numFmtId="0" fontId="0" fillId="0" borderId="0" xfId="0" applyAlignment="1">
      <alignment horizontal="center"/>
    </xf>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1" fillId="0" borderId="0" xfId="0" applyFont="1" applyBorder="1" applyAlignment="1">
      <alignment horizontal="right" vertical="top" wrapText="1"/>
    </xf>
    <xf numFmtId="0" fontId="1" fillId="0" borderId="0" xfId="0" applyFont="1" applyAlignment="1">
      <alignment horizontal="left" vertical="top" wrapText="1"/>
    </xf>
    <xf numFmtId="0" fontId="0" fillId="2" borderId="0" xfId="0" applyFont="1" applyFill="1" applyAlignment="1">
      <alignment vertical="top"/>
    </xf>
    <xf numFmtId="0" fontId="4" fillId="2" borderId="0" xfId="0" applyFont="1" applyFill="1" applyBorder="1" applyAlignment="1">
      <alignment vertical="top"/>
    </xf>
    <xf numFmtId="0" fontId="0" fillId="0" borderId="0" xfId="0" applyFont="1" applyAlignment="1">
      <alignment vertical="top"/>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164" fontId="8" fillId="0" borderId="1" xfId="0" applyNumberFormat="1" applyFont="1" applyBorder="1" applyAlignment="1">
      <alignment horizontal="left" vertical="top" wrapText="1"/>
    </xf>
    <xf numFmtId="0" fontId="6" fillId="3" borderId="1" xfId="0" applyFont="1" applyFill="1" applyBorder="1" applyAlignment="1">
      <alignment vertical="top" wrapText="1"/>
    </xf>
    <xf numFmtId="0" fontId="8"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4" fontId="0" fillId="3" borderId="1" xfId="0" applyNumberFormat="1" applyFill="1" applyBorder="1"/>
    <xf numFmtId="2" fontId="8"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wrapText="1"/>
    </xf>
    <xf numFmtId="0" fontId="8" fillId="3" borderId="1" xfId="0" applyFont="1" applyFill="1" applyBorder="1" applyAlignment="1">
      <alignment vertical="top" wrapText="1"/>
    </xf>
    <xf numFmtId="3" fontId="6" fillId="3" borderId="1" xfId="0" applyNumberFormat="1" applyFont="1" applyFill="1" applyBorder="1" applyAlignment="1">
      <alignment horizontal="center" vertical="top" wrapText="1"/>
    </xf>
    <xf numFmtId="3" fontId="7" fillId="3" borderId="1" xfId="0" applyNumberFormat="1" applyFont="1" applyFill="1" applyBorder="1" applyAlignment="1">
      <alignment horizontal="center" vertical="top" wrapText="1"/>
    </xf>
    <xf numFmtId="164" fontId="5" fillId="0" borderId="1" xfId="0" applyNumberFormat="1" applyFont="1" applyBorder="1" applyAlignment="1">
      <alignment horizontal="left" vertical="top" wrapText="1"/>
    </xf>
    <xf numFmtId="0" fontId="5" fillId="3" borderId="1" xfId="0" applyFont="1" applyFill="1" applyBorder="1" applyAlignment="1">
      <alignment horizontal="left" vertical="top" wrapText="1"/>
    </xf>
    <xf numFmtId="164" fontId="8" fillId="3" borderId="1" xfId="0" applyNumberFormat="1" applyFont="1" applyFill="1" applyBorder="1" applyAlignment="1">
      <alignment horizontal="left" vertical="top" wrapText="1"/>
    </xf>
    <xf numFmtId="4" fontId="6" fillId="0" borderId="1" xfId="0" applyNumberFormat="1" applyFont="1" applyBorder="1" applyAlignment="1">
      <alignment vertical="top" wrapText="1"/>
    </xf>
    <xf numFmtId="0" fontId="6" fillId="0" borderId="1" xfId="0" applyFont="1" applyBorder="1" applyAlignment="1">
      <alignment vertical="top" wrapText="1"/>
    </xf>
    <xf numFmtId="0" fontId="10" fillId="0" borderId="1" xfId="0" applyFont="1" applyBorder="1" applyAlignment="1">
      <alignment vertical="top" wrapText="1"/>
    </xf>
    <xf numFmtId="4" fontId="0" fillId="0" borderId="1" xfId="0" applyNumberFormat="1" applyBorder="1"/>
    <xf numFmtId="0" fontId="8" fillId="0" borderId="1" xfId="0" applyFont="1" applyBorder="1" applyAlignment="1">
      <alignment horizontal="center" vertical="top" wrapText="1"/>
    </xf>
    <xf numFmtId="4" fontId="6" fillId="3" borderId="1" xfId="0" applyNumberFormat="1" applyFont="1" applyFill="1" applyBorder="1" applyAlignment="1">
      <alignment vertical="top" wrapText="1"/>
    </xf>
    <xf numFmtId="0" fontId="12" fillId="3" borderId="1" xfId="0" applyFont="1" applyFill="1" applyBorder="1" applyAlignment="1">
      <alignment vertical="top" wrapText="1"/>
    </xf>
    <xf numFmtId="0" fontId="6" fillId="3" borderId="1" xfId="0" applyFont="1" applyFill="1" applyBorder="1" applyAlignment="1">
      <alignment horizontal="left" vertical="top" wrapText="1"/>
    </xf>
    <xf numFmtId="2" fontId="8" fillId="0" borderId="1" xfId="0" applyNumberFormat="1" applyFont="1" applyBorder="1" applyAlignment="1">
      <alignment horizontal="left" vertical="top" wrapText="1"/>
    </xf>
    <xf numFmtId="0" fontId="8" fillId="0" borderId="1" xfId="0" applyFont="1" applyBorder="1" applyAlignment="1">
      <alignment vertical="top" wrapText="1"/>
    </xf>
    <xf numFmtId="3" fontId="6"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0" fontId="12" fillId="0" borderId="1" xfId="0" applyFont="1" applyBorder="1" applyAlignment="1">
      <alignment vertical="top" wrapText="1"/>
    </xf>
    <xf numFmtId="0" fontId="5" fillId="0" borderId="1" xfId="0" applyFont="1" applyBorder="1" applyAlignment="1">
      <alignment horizontal="left" wrapText="1"/>
    </xf>
    <xf numFmtId="165" fontId="8"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1" fillId="0" borderId="1" xfId="0" applyFont="1" applyBorder="1" applyAlignment="1">
      <alignment horizontal="left" wrapText="1"/>
    </xf>
    <xf numFmtId="49" fontId="8" fillId="3" borderId="1" xfId="0" applyNumberFormat="1" applyFont="1" applyFill="1" applyBorder="1" applyAlignment="1">
      <alignment horizontal="left" vertical="top" wrapText="1"/>
    </xf>
    <xf numFmtId="164" fontId="8"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left" vertical="top" wrapText="1"/>
    </xf>
    <xf numFmtId="49" fontId="8" fillId="0" borderId="1" xfId="1" applyNumberFormat="1" applyFont="1" applyBorder="1" applyAlignment="1" applyProtection="1">
      <alignment horizontal="left" vertical="top" wrapText="1"/>
    </xf>
    <xf numFmtId="49" fontId="6" fillId="0" borderId="1" xfId="0" applyNumberFormat="1" applyFont="1" applyBorder="1" applyAlignment="1">
      <alignment horizontal="left" vertical="top" wrapText="1"/>
    </xf>
    <xf numFmtId="49" fontId="6" fillId="3" borderId="1" xfId="0" applyNumberFormat="1" applyFont="1" applyFill="1" applyBorder="1" applyAlignment="1">
      <alignment horizontal="left" vertical="top" wrapText="1"/>
    </xf>
    <xf numFmtId="0" fontId="0" fillId="3" borderId="1" xfId="0" applyFill="1" applyBorder="1"/>
    <xf numFmtId="0" fontId="0" fillId="3" borderId="0" xfId="0" applyFill="1"/>
    <xf numFmtId="0" fontId="14" fillId="0" borderId="1" xfId="0" applyFont="1" applyBorder="1" applyAlignment="1">
      <alignment vertical="top" wrapText="1"/>
    </xf>
    <xf numFmtId="0" fontId="7" fillId="0" borderId="1" xfId="0" applyFont="1" applyBorder="1" applyAlignment="1">
      <alignment horizontal="left" vertical="top"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9" fontId="5" fillId="3" borderId="1" xfId="0" applyNumberFormat="1" applyFont="1" applyFill="1" applyBorder="1" applyAlignment="1">
      <alignment horizontal="left" vertical="top" wrapText="1"/>
    </xf>
    <xf numFmtId="0" fontId="6" fillId="0" borderId="1" xfId="0" applyFont="1" applyBorder="1" applyAlignment="1">
      <alignment horizontal="center" vertical="top" wrapText="1"/>
    </xf>
    <xf numFmtId="49" fontId="5" fillId="0" borderId="1" xfId="0" applyNumberFormat="1" applyFont="1" applyBorder="1" applyAlignment="1">
      <alignment horizontal="left" vertical="top" wrapText="1"/>
    </xf>
    <xf numFmtId="4" fontId="8" fillId="0" borderId="1" xfId="0" applyNumberFormat="1" applyFont="1" applyBorder="1" applyAlignment="1">
      <alignment horizontal="center" vertical="top" wrapText="1"/>
    </xf>
    <xf numFmtId="4" fontId="12" fillId="0" borderId="1" xfId="0" applyNumberFormat="1" applyFont="1" applyBorder="1" applyAlignment="1">
      <alignment vertical="top" wrapText="1"/>
    </xf>
    <xf numFmtId="0" fontId="12" fillId="0" borderId="1" xfId="0" applyFont="1" applyBorder="1" applyAlignment="1">
      <alignment horizontal="center" vertical="top" wrapText="1"/>
    </xf>
    <xf numFmtId="0" fontId="7" fillId="0" borderId="0" xfId="0" applyFont="1" applyBorder="1" applyAlignment="1">
      <alignment vertical="top" wrapText="1"/>
    </xf>
    <xf numFmtId="0" fontId="0" fillId="0" borderId="0" xfId="0" applyBorder="1"/>
    <xf numFmtId="49" fontId="6" fillId="0" borderId="1" xfId="0" applyNumberFormat="1" applyFont="1" applyBorder="1" applyAlignment="1">
      <alignment horizontal="center" vertical="top" wrapText="1"/>
    </xf>
    <xf numFmtId="4" fontId="8" fillId="0" borderId="1" xfId="0" applyNumberFormat="1" applyFont="1" applyBorder="1" applyAlignment="1">
      <alignment vertical="top" wrapText="1"/>
    </xf>
    <xf numFmtId="0" fontId="8" fillId="0" borderId="0" xfId="0" applyFont="1" applyBorder="1" applyAlignment="1">
      <alignment vertical="top" wrapText="1"/>
    </xf>
    <xf numFmtId="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8" fillId="0" borderId="5" xfId="0" applyFont="1" applyBorder="1" applyAlignment="1">
      <alignment vertical="top" wrapText="1"/>
    </xf>
    <xf numFmtId="0" fontId="11" fillId="0" borderId="0" xfId="0" applyFont="1" applyAlignment="1"/>
    <xf numFmtId="0" fontId="0" fillId="3" borderId="0" xfId="0" applyFill="1" applyAlignment="1">
      <alignment horizontal="left"/>
    </xf>
    <xf numFmtId="0" fontId="8"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0" fontId="8" fillId="0" borderId="1" xfId="0" applyFont="1" applyBorder="1" applyAlignment="1">
      <alignment horizontal="justify" vertical="top" wrapText="1"/>
    </xf>
    <xf numFmtId="4" fontId="8" fillId="3" borderId="1" xfId="0" applyNumberFormat="1" applyFont="1" applyFill="1" applyBorder="1" applyAlignment="1">
      <alignment horizontal="center" vertical="top" wrapText="1"/>
    </xf>
    <xf numFmtId="4" fontId="8" fillId="0" borderId="4" xfId="0" applyNumberFormat="1" applyFont="1" applyBorder="1" applyAlignment="1">
      <alignment horizontal="center" vertical="top" wrapText="1"/>
    </xf>
    <xf numFmtId="49" fontId="11" fillId="3" borderId="1" xfId="0" applyNumberFormat="1" applyFont="1" applyFill="1" applyBorder="1" applyAlignment="1">
      <alignment horizontal="left" vertical="top" wrapText="1"/>
    </xf>
    <xf numFmtId="4" fontId="8" fillId="0" borderId="1" xfId="0" applyNumberFormat="1" applyFont="1" applyBorder="1" applyAlignment="1">
      <alignment horizontal="right" vertical="top" wrapText="1"/>
    </xf>
    <xf numFmtId="4" fontId="8" fillId="3" borderId="1" xfId="0" applyNumberFormat="1" applyFont="1" applyFill="1" applyBorder="1" applyAlignment="1">
      <alignment horizontal="right" vertical="top" wrapText="1"/>
    </xf>
    <xf numFmtId="0" fontId="8" fillId="0" borderId="0" xfId="0" applyFont="1" applyBorder="1" applyAlignment="1">
      <alignment horizontal="left"/>
    </xf>
    <xf numFmtId="0" fontId="8" fillId="0" borderId="0" xfId="0" applyFont="1" applyBorder="1"/>
    <xf numFmtId="0" fontId="8" fillId="0" borderId="0" xfId="0" applyFont="1" applyBorder="1" applyAlignment="1">
      <alignment horizontal="center"/>
    </xf>
    <xf numFmtId="0" fontId="6" fillId="0" borderId="1" xfId="0" applyFont="1" applyBorder="1" applyAlignment="1">
      <alignment vertical="top" wrapText="1"/>
    </xf>
    <xf numFmtId="0" fontId="11"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3" fontId="11" fillId="0" borderId="1" xfId="0" applyNumberFormat="1" applyFont="1" applyBorder="1" applyAlignment="1">
      <alignment horizontal="center" vertical="top" wrapText="1"/>
    </xf>
    <xf numFmtId="4" fontId="9" fillId="0" borderId="1" xfId="0" applyNumberFormat="1" applyFont="1" applyBorder="1" applyAlignment="1">
      <alignment horizontal="right" vertical="top" wrapText="1"/>
    </xf>
    <xf numFmtId="4" fontId="9" fillId="0" borderId="1" xfId="0" applyNumberFormat="1" applyFont="1" applyBorder="1" applyAlignment="1">
      <alignment horizontal="center" vertical="top" wrapText="1"/>
    </xf>
    <xf numFmtId="0" fontId="9" fillId="0" borderId="1" xfId="0" applyFont="1" applyBorder="1" applyAlignment="1">
      <alignment horizontal="left" vertical="top" wrapText="1"/>
    </xf>
    <xf numFmtId="49" fontId="8"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3" fontId="6"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left" vertical="center" wrapText="1"/>
    </xf>
    <xf numFmtId="0" fontId="0" fillId="3" borderId="1" xfId="0" applyFont="1" applyFill="1" applyBorder="1"/>
    <xf numFmtId="3" fontId="6"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49" fontId="8" fillId="0" borderId="1" xfId="0" applyNumberFormat="1" applyFont="1" applyBorder="1" applyAlignment="1">
      <alignment horizontal="left" vertical="center"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8" fillId="0" borderId="4" xfId="0" applyFont="1" applyBorder="1" applyAlignment="1">
      <alignment horizontal="center" vertical="top" wrapText="1"/>
    </xf>
    <xf numFmtId="4" fontId="8" fillId="0" borderId="4" xfId="0" applyNumberFormat="1" applyFont="1" applyBorder="1" applyAlignment="1">
      <alignment horizontal="right" vertical="top" wrapText="1"/>
    </xf>
    <xf numFmtId="0" fontId="11" fillId="0" borderId="1" xfId="0" applyFont="1" applyBorder="1" applyAlignment="1">
      <alignment vertical="top" wrapText="1"/>
    </xf>
    <xf numFmtId="49" fontId="11" fillId="0" borderId="1" xfId="0" applyNumberFormat="1" applyFont="1" applyBorder="1" applyAlignment="1">
      <alignment horizontal="center" vertical="top" wrapText="1"/>
    </xf>
    <xf numFmtId="0" fontId="7" fillId="0" borderId="0" xfId="0" applyFont="1" applyBorder="1" applyAlignment="1">
      <alignment horizontal="center" vertical="center" wrapText="1"/>
    </xf>
    <xf numFmtId="3" fontId="6" fillId="0" borderId="4" xfId="0" applyNumberFormat="1" applyFont="1" applyBorder="1" applyAlignment="1">
      <alignment horizontal="center" vertical="top" wrapText="1"/>
    </xf>
    <xf numFmtId="0" fontId="6" fillId="0" borderId="1" xfId="0" applyFont="1" applyBorder="1" applyAlignment="1">
      <alignment horizontal="center" vertical="top"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0" fontId="8" fillId="0" borderId="4" xfId="0" applyFont="1" applyBorder="1" applyAlignment="1">
      <alignment vertical="top" wrapText="1"/>
    </xf>
    <xf numFmtId="0" fontId="8" fillId="3" borderId="2"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5" xfId="0" applyFont="1" applyFill="1" applyBorder="1" applyAlignment="1">
      <alignment horizontal="center" vertical="top" wrapText="1"/>
    </xf>
    <xf numFmtId="4" fontId="6" fillId="3" borderId="1" xfId="0" applyNumberFormat="1" applyFont="1" applyFill="1" applyBorder="1" applyAlignment="1">
      <alignment horizontal="center" vertical="top" wrapText="1"/>
    </xf>
    <xf numFmtId="49" fontId="8" fillId="0" borderId="4" xfId="0" applyNumberFormat="1" applyFont="1" applyBorder="1" applyAlignment="1">
      <alignment horizontal="left" vertical="top" wrapText="1"/>
    </xf>
    <xf numFmtId="0" fontId="8" fillId="0" borderId="4" xfId="0" applyFont="1" applyBorder="1" applyAlignment="1">
      <alignment horizontal="justify" vertical="top" wrapText="1"/>
    </xf>
    <xf numFmtId="4" fontId="6" fillId="0" borderId="4" xfId="0" applyNumberFormat="1" applyFont="1" applyBorder="1" applyAlignment="1">
      <alignment horizontal="justify" vertical="top" wrapText="1"/>
    </xf>
    <xf numFmtId="0" fontId="0" fillId="0" borderId="4" xfId="0" applyFont="1" applyBorder="1"/>
    <xf numFmtId="4" fontId="6" fillId="0" borderId="1" xfId="0" applyNumberFormat="1" applyFont="1" applyBorder="1" applyAlignment="1">
      <alignment horizontal="justify" vertical="top" wrapText="1"/>
    </xf>
    <xf numFmtId="0" fontId="0" fillId="0" borderId="1" xfId="0" applyFont="1" applyBorder="1"/>
    <xf numFmtId="49" fontId="6"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1" xfId="0" applyFont="1" applyBorder="1" applyAlignment="1">
      <alignment wrapText="1"/>
    </xf>
    <xf numFmtId="0" fontId="8" fillId="0" borderId="1" xfId="0" applyFont="1" applyBorder="1" applyAlignment="1">
      <alignment horizontal="center" vertical="center"/>
    </xf>
    <xf numFmtId="3" fontId="6" fillId="0" borderId="1" xfId="0" applyNumberFormat="1" applyFont="1" applyBorder="1" applyAlignment="1">
      <alignment horizontal="center" vertical="center"/>
    </xf>
    <xf numFmtId="4" fontId="8" fillId="0" borderId="1" xfId="0" applyNumberFormat="1" applyFont="1" applyBorder="1"/>
    <xf numFmtId="0" fontId="0" fillId="0" borderId="3" xfId="0" applyBorder="1"/>
    <xf numFmtId="4" fontId="7" fillId="0" borderId="8"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3" borderId="3" xfId="0" applyFont="1" applyFill="1" applyBorder="1" applyAlignment="1">
      <alignment vertical="top"/>
    </xf>
    <xf numFmtId="49" fontId="8" fillId="3" borderId="1" xfId="0" applyNumberFormat="1" applyFont="1" applyFill="1" applyBorder="1" applyAlignment="1">
      <alignment vertical="top"/>
    </xf>
    <xf numFmtId="0" fontId="6" fillId="3" borderId="4" xfId="0" applyFont="1" applyFill="1" applyBorder="1" applyAlignment="1">
      <alignment vertical="top" wrapText="1"/>
    </xf>
    <xf numFmtId="0" fontId="8" fillId="3" borderId="4" xfId="0" applyFont="1" applyFill="1" applyBorder="1" applyAlignment="1">
      <alignment horizontal="center" vertical="top"/>
    </xf>
    <xf numFmtId="0" fontId="8" fillId="3" borderId="4" xfId="0" applyFont="1" applyFill="1" applyBorder="1"/>
    <xf numFmtId="0" fontId="8" fillId="3" borderId="2" xfId="0" applyFont="1" applyFill="1" applyBorder="1"/>
    <xf numFmtId="0" fontId="6" fillId="3" borderId="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 xfId="0" applyFont="1" applyFill="1" applyBorder="1" applyAlignment="1">
      <alignment horizontal="center" vertical="top"/>
    </xf>
    <xf numFmtId="0" fontId="8" fillId="3" borderId="1" xfId="0" applyFont="1" applyFill="1" applyBorder="1"/>
    <xf numFmtId="0" fontId="8" fillId="3" borderId="5" xfId="0" applyFont="1" applyFill="1" applyBorder="1" applyAlignment="1">
      <alignment horizontal="left" vertical="center" wrapText="1"/>
    </xf>
    <xf numFmtId="0" fontId="8" fillId="0" borderId="1" xfId="0" applyFont="1" applyBorder="1"/>
    <xf numFmtId="0" fontId="5" fillId="0" borderId="3" xfId="0" applyFont="1" applyBorder="1" applyAlignment="1">
      <alignment horizontal="left" vertical="top"/>
    </xf>
    <xf numFmtId="49" fontId="1" fillId="0" borderId="1" xfId="0" applyNumberFormat="1" applyFont="1" applyBorder="1" applyAlignment="1">
      <alignment horizontal="left" vertical="top"/>
    </xf>
    <xf numFmtId="0" fontId="0" fillId="0" borderId="12" xfId="0" applyBorder="1"/>
    <xf numFmtId="0" fontId="8" fillId="0" borderId="1" xfId="0" applyFont="1" applyBorder="1" applyAlignment="1">
      <alignment horizontal="center" vertical="top"/>
    </xf>
    <xf numFmtId="0" fontId="6" fillId="0" borderId="1" xfId="0" applyFont="1" applyBorder="1" applyAlignment="1">
      <alignment horizontal="center" vertical="top"/>
    </xf>
    <xf numFmtId="0" fontId="1" fillId="0" borderId="1" xfId="0" applyFont="1" applyBorder="1" applyAlignment="1">
      <alignment horizontal="left" vertical="top"/>
    </xf>
    <xf numFmtId="0" fontId="8" fillId="0" borderId="3" xfId="0" applyFont="1" applyBorder="1" applyAlignment="1">
      <alignment vertical="top" wrapText="1"/>
    </xf>
    <xf numFmtId="0" fontId="8" fillId="0" borderId="3" xfId="0" applyFont="1" applyBorder="1" applyAlignment="1">
      <alignment horizontal="center" vertical="top"/>
    </xf>
    <xf numFmtId="0" fontId="6" fillId="0" borderId="3" xfId="0" applyFont="1" applyBorder="1" applyAlignment="1">
      <alignment horizontal="center" vertical="top"/>
    </xf>
    <xf numFmtId="0" fontId="19" fillId="0" borderId="1" xfId="0" applyFont="1" applyBorder="1" applyAlignment="1">
      <alignment vertical="top" wrapText="1"/>
    </xf>
    <xf numFmtId="0" fontId="0" fillId="0" borderId="4" xfId="0" applyBorder="1"/>
    <xf numFmtId="49"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0" fontId="20" fillId="0" borderId="1" xfId="0" applyFont="1" applyBorder="1"/>
    <xf numFmtId="0" fontId="20" fillId="0" borderId="0" xfId="0" applyFont="1" applyBorder="1"/>
    <xf numFmtId="0" fontId="20" fillId="0" borderId="0" xfId="0" applyFont="1"/>
    <xf numFmtId="0" fontId="9" fillId="0" borderId="2" xfId="0" applyFont="1" applyBorder="1" applyAlignment="1">
      <alignment horizontal="left" vertical="center" wrapText="1"/>
    </xf>
    <xf numFmtId="0" fontId="0" fillId="0" borderId="6" xfId="0" applyBorder="1" applyAlignment="1">
      <alignment vertical="center" wrapText="1"/>
    </xf>
    <xf numFmtId="0" fontId="0" fillId="0" borderId="5" xfId="0" applyBorder="1" applyAlignment="1">
      <alignment vertical="center" wrapText="1"/>
    </xf>
    <xf numFmtId="49" fontId="21" fillId="3" borderId="1" xfId="0" applyNumberFormat="1" applyFont="1" applyFill="1" applyBorder="1" applyAlignment="1">
      <alignment horizontal="center" vertical="top" wrapText="1"/>
    </xf>
    <xf numFmtId="0" fontId="21" fillId="3" borderId="1" xfId="0" applyFont="1" applyFill="1" applyBorder="1" applyAlignment="1">
      <alignment horizontal="left" vertical="top" wrapText="1"/>
    </xf>
    <xf numFmtId="0" fontId="22" fillId="3" borderId="1" xfId="0" applyFont="1" applyFill="1" applyBorder="1" applyAlignment="1">
      <alignment horizontal="center" vertical="top" wrapText="1"/>
    </xf>
    <xf numFmtId="0" fontId="21" fillId="3" borderId="1" xfId="0" applyFont="1" applyFill="1" applyBorder="1" applyAlignment="1">
      <alignment horizontal="center" vertical="top" wrapText="1"/>
    </xf>
    <xf numFmtId="0" fontId="21" fillId="3" borderId="1" xfId="0" applyFont="1" applyFill="1" applyBorder="1" applyAlignment="1">
      <alignment horizontal="right" vertical="top" wrapText="1"/>
    </xf>
    <xf numFmtId="0" fontId="21" fillId="3" borderId="1" xfId="0" applyFont="1" applyFill="1" applyBorder="1" applyAlignment="1">
      <alignment vertical="top" wrapText="1"/>
    </xf>
    <xf numFmtId="0" fontId="23"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9" fillId="3" borderId="2" xfId="0" applyFont="1" applyFill="1" applyBorder="1" applyAlignment="1">
      <alignment horizontal="left" vertical="top" wrapText="1"/>
    </xf>
    <xf numFmtId="0" fontId="0" fillId="0" borderId="6" xfId="0" applyBorder="1" applyAlignment="1">
      <alignment vertical="top"/>
    </xf>
    <xf numFmtId="0" fontId="0" fillId="0" borderId="5" xfId="0" applyBorder="1" applyAlignment="1">
      <alignment vertical="top"/>
    </xf>
    <xf numFmtId="49" fontId="21" fillId="0" borderId="1" xfId="0" applyNumberFormat="1" applyFont="1" applyBorder="1" applyAlignment="1">
      <alignment horizontal="center" vertical="top" wrapText="1"/>
    </xf>
    <xf numFmtId="0" fontId="21" fillId="0" borderId="1" xfId="0" applyFont="1" applyBorder="1" applyAlignment="1">
      <alignment vertical="top" wrapText="1"/>
    </xf>
    <xf numFmtId="0" fontId="9" fillId="3" borderId="1" xfId="0" applyFont="1" applyFill="1" applyBorder="1" applyAlignment="1">
      <alignment horizontal="center" vertical="top"/>
    </xf>
    <xf numFmtId="0" fontId="11" fillId="3" borderId="1" xfId="0" applyFont="1" applyFill="1" applyBorder="1" applyAlignment="1">
      <alignment horizontal="center" vertical="top"/>
    </xf>
    <xf numFmtId="0" fontId="21" fillId="3" borderId="1" xfId="0" applyFont="1" applyFill="1" applyBorder="1" applyAlignment="1">
      <alignment horizontal="right" vertical="top"/>
    </xf>
    <xf numFmtId="0" fontId="22" fillId="0" borderId="1" xfId="0" applyFont="1" applyBorder="1" applyAlignment="1">
      <alignment vertical="top"/>
    </xf>
    <xf numFmtId="0" fontId="22" fillId="0" borderId="1" xfId="0" applyFont="1" applyBorder="1" applyAlignment="1">
      <alignment vertical="top" wrapText="1"/>
    </xf>
    <xf numFmtId="0" fontId="25" fillId="0" borderId="1" xfId="0" applyFont="1" applyBorder="1"/>
    <xf numFmtId="0" fontId="25" fillId="0" borderId="0" xfId="0" applyFont="1"/>
    <xf numFmtId="0" fontId="22" fillId="0" borderId="2" xfId="0" applyFont="1"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26" fillId="0" borderId="1" xfId="0" applyFont="1" applyBorder="1" applyAlignment="1">
      <alignment vertical="top" wrapText="1"/>
    </xf>
    <xf numFmtId="0" fontId="11" fillId="0" borderId="1" xfId="0" applyFont="1" applyBorder="1" applyAlignment="1">
      <alignment horizontal="center" vertical="top" wrapText="1"/>
    </xf>
    <xf numFmtId="0" fontId="27" fillId="3" borderId="1" xfId="0" applyFont="1" applyFill="1" applyBorder="1"/>
    <xf numFmtId="0" fontId="27" fillId="3" borderId="0" xfId="0" applyFont="1" applyFill="1"/>
    <xf numFmtId="49" fontId="21" fillId="0" borderId="1" xfId="0" applyNumberFormat="1"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vertical="center"/>
    </xf>
    <xf numFmtId="0" fontId="4" fillId="0" borderId="1" xfId="0" applyFont="1" applyBorder="1" applyAlignment="1">
      <alignment horizontal="center" vertical="center" wrapText="1"/>
    </xf>
    <xf numFmtId="0" fontId="28" fillId="0" borderId="1" xfId="0" applyFont="1" applyBorder="1" applyAlignment="1">
      <alignment horizontal="left" vertical="center" wrapText="1"/>
    </xf>
    <xf numFmtId="49" fontId="11" fillId="0" borderId="1" xfId="0" applyNumberFormat="1" applyFont="1" applyBorder="1" applyAlignment="1">
      <alignment horizontal="center" vertical="center"/>
    </xf>
    <xf numFmtId="0" fontId="25" fillId="0" borderId="1" xfId="0" applyFont="1" applyBorder="1" applyAlignment="1">
      <alignment vertical="center"/>
    </xf>
    <xf numFmtId="0" fontId="25" fillId="0" borderId="0" xfId="0" applyFont="1" applyAlignment="1">
      <alignment vertical="center"/>
    </xf>
    <xf numFmtId="0" fontId="28" fillId="0" borderId="1" xfId="0" applyFont="1" applyBorder="1" applyAlignment="1">
      <alignment horizontal="right" vertical="center" wrapText="1"/>
    </xf>
    <xf numFmtId="0" fontId="28" fillId="0" borderId="1" xfId="0" applyFont="1" applyBorder="1" applyAlignment="1">
      <alignment horizontal="left" vertical="top" wrapText="1"/>
    </xf>
    <xf numFmtId="0" fontId="28" fillId="0" borderId="14" xfId="0" applyFont="1" applyBorder="1" applyAlignment="1">
      <alignment vertical="top"/>
    </xf>
    <xf numFmtId="0" fontId="28" fillId="0" borderId="10" xfId="0" applyFont="1" applyBorder="1" applyAlignment="1">
      <alignment vertical="top"/>
    </xf>
    <xf numFmtId="0" fontId="28" fillId="0" borderId="0" xfId="0" applyFont="1" applyBorder="1" applyAlignment="1">
      <alignment vertical="top"/>
    </xf>
    <xf numFmtId="0" fontId="28" fillId="0" borderId="0" xfId="0" applyFont="1" applyAlignment="1">
      <alignment vertical="top"/>
    </xf>
    <xf numFmtId="49"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vertical="center" wrapText="1"/>
    </xf>
    <xf numFmtId="0" fontId="28" fillId="0" borderId="1" xfId="0" applyFont="1" applyBorder="1" applyAlignment="1">
      <alignment vertical="center"/>
    </xf>
    <xf numFmtId="0" fontId="28" fillId="0" borderId="0" xfId="0" applyFont="1" applyBorder="1" applyAlignment="1">
      <alignment vertical="center"/>
    </xf>
    <xf numFmtId="0" fontId="28" fillId="0" borderId="0" xfId="0" applyFont="1" applyAlignment="1">
      <alignment vertical="center"/>
    </xf>
    <xf numFmtId="0" fontId="28" fillId="0" borderId="1" xfId="0" applyFont="1" applyBorder="1" applyAlignment="1">
      <alignment vertical="center" wrapText="1"/>
    </xf>
    <xf numFmtId="0" fontId="28" fillId="0" borderId="0" xfId="0" applyFont="1" applyBorder="1" applyAlignment="1">
      <alignment horizontal="center" vertical="center"/>
    </xf>
    <xf numFmtId="0" fontId="9" fillId="0" borderId="0" xfId="0" applyFont="1" applyBorder="1" applyAlignment="1">
      <alignment horizontal="center" vertical="center"/>
    </xf>
    <xf numFmtId="0" fontId="28" fillId="0" borderId="0" xfId="0" applyFont="1" applyBorder="1" applyAlignment="1">
      <alignment vertical="center" wrapText="1"/>
    </xf>
    <xf numFmtId="0" fontId="28" fillId="0" borderId="15" xfId="0" applyFont="1" applyBorder="1" applyAlignment="1">
      <alignment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9" fillId="0" borderId="0" xfId="0" applyFont="1" applyBorder="1" applyAlignment="1">
      <alignment vertical="center" wrapText="1"/>
    </xf>
    <xf numFmtId="0" fontId="11" fillId="0" borderId="0" xfId="0" applyFont="1" applyBorder="1" applyAlignment="1">
      <alignment horizontal="center" vertical="center"/>
    </xf>
    <xf numFmtId="0" fontId="9" fillId="0" borderId="1"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center" vertical="center" wrapText="1"/>
    </xf>
    <xf numFmtId="0" fontId="28" fillId="0" borderId="18" xfId="0" applyFont="1" applyBorder="1" applyAlignment="1">
      <alignment horizontal="left" vertical="center" wrapText="1"/>
    </xf>
    <xf numFmtId="0" fontId="27" fillId="0" borderId="18" xfId="0" applyFont="1" applyBorder="1" applyAlignment="1">
      <alignment vertical="center"/>
    </xf>
    <xf numFmtId="0" fontId="27" fillId="0" borderId="18" xfId="0" applyFont="1" applyBorder="1" applyAlignment="1">
      <alignment vertical="top"/>
    </xf>
    <xf numFmtId="0" fontId="27" fillId="0" borderId="0" xfId="0" applyFont="1" applyBorder="1" applyAlignment="1">
      <alignment vertical="top"/>
    </xf>
    <xf numFmtId="0" fontId="27" fillId="0" borderId="0" xfId="0" applyFont="1" applyAlignment="1">
      <alignment vertical="top"/>
    </xf>
    <xf numFmtId="49" fontId="11" fillId="0" borderId="19" xfId="0" applyNumberFormat="1"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49" fontId="9" fillId="0" borderId="22" xfId="0" applyNumberFormat="1" applyFont="1" applyBorder="1" applyAlignment="1">
      <alignment horizontal="center" vertical="center"/>
    </xf>
    <xf numFmtId="0" fontId="9" fillId="0" borderId="23" xfId="0" applyFont="1" applyBorder="1" applyAlignment="1">
      <alignment vertical="center" wrapText="1"/>
    </xf>
    <xf numFmtId="0" fontId="9"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23"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28" fillId="0" borderId="23" xfId="0" applyFont="1" applyBorder="1" applyAlignment="1">
      <alignment horizontal="center" vertical="center"/>
    </xf>
    <xf numFmtId="0" fontId="9" fillId="3" borderId="23" xfId="0" applyFont="1" applyFill="1" applyBorder="1" applyAlignment="1">
      <alignment vertical="center" wrapText="1"/>
    </xf>
    <xf numFmtId="0" fontId="9" fillId="3" borderId="23" xfId="0" applyFont="1" applyFill="1" applyBorder="1" applyAlignment="1">
      <alignment horizontal="center" vertical="center"/>
    </xf>
    <xf numFmtId="0" fontId="11" fillId="3" borderId="23" xfId="0" applyFont="1" applyFill="1" applyBorder="1" applyAlignment="1">
      <alignment horizontal="center" vertical="center"/>
    </xf>
    <xf numFmtId="0" fontId="28" fillId="3" borderId="23" xfId="0" applyFont="1" applyFill="1" applyBorder="1" applyAlignment="1">
      <alignment horizontal="center" vertical="center"/>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0" xfId="0" applyFont="1" applyFill="1" applyBorder="1" applyAlignment="1">
      <alignment vertical="center"/>
    </xf>
    <xf numFmtId="0" fontId="9" fillId="3" borderId="0" xfId="0" applyFont="1" applyFill="1" applyAlignment="1">
      <alignment vertical="center"/>
    </xf>
    <xf numFmtId="0" fontId="9" fillId="3" borderId="25" xfId="0" applyFont="1" applyFill="1" applyBorder="1" applyAlignment="1">
      <alignment vertical="center" wrapText="1"/>
    </xf>
    <xf numFmtId="0" fontId="9" fillId="3" borderId="25" xfId="0" applyFont="1" applyFill="1" applyBorder="1" applyAlignment="1">
      <alignment horizontal="center" vertical="center"/>
    </xf>
    <xf numFmtId="0" fontId="11" fillId="3" borderId="25" xfId="0" applyFont="1" applyFill="1" applyBorder="1" applyAlignment="1">
      <alignment horizontal="center" vertical="center"/>
    </xf>
    <xf numFmtId="0" fontId="28"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26" xfId="0" applyFont="1" applyFill="1" applyBorder="1" applyAlignment="1">
      <alignment vertical="center"/>
    </xf>
    <xf numFmtId="0" fontId="4" fillId="0" borderId="28" xfId="0" applyFont="1" applyBorder="1" applyAlignment="1">
      <alignment vertical="center"/>
    </xf>
    <xf numFmtId="0" fontId="4" fillId="0" borderId="28" xfId="0" applyFont="1" applyBorder="1" applyAlignment="1">
      <alignment horizontal="center" vertical="center" wrapText="1"/>
    </xf>
    <xf numFmtId="0" fontId="28" fillId="0" borderId="28" xfId="0" applyFont="1" applyBorder="1" applyAlignment="1">
      <alignment horizontal="left" vertical="center" wrapText="1"/>
    </xf>
    <xf numFmtId="0" fontId="27" fillId="0" borderId="28" xfId="0" applyFont="1" applyBorder="1" applyAlignment="1">
      <alignment vertical="center"/>
    </xf>
    <xf numFmtId="0" fontId="9" fillId="0" borderId="28" xfId="0" applyFont="1" applyBorder="1" applyAlignment="1">
      <alignment vertical="top"/>
    </xf>
    <xf numFmtId="0" fontId="9" fillId="0" borderId="29" xfId="0" applyFont="1" applyBorder="1" applyAlignment="1">
      <alignment vertical="top"/>
    </xf>
    <xf numFmtId="0" fontId="9" fillId="0" borderId="0" xfId="0" applyFont="1" applyBorder="1" applyAlignment="1">
      <alignment vertical="top"/>
    </xf>
    <xf numFmtId="0" fontId="9" fillId="0" borderId="0" xfId="0" applyFont="1" applyAlignment="1">
      <alignment vertical="top"/>
    </xf>
    <xf numFmtId="49" fontId="11" fillId="0" borderId="27" xfId="0" applyNumberFormat="1" applyFont="1" applyBorder="1" applyAlignment="1">
      <alignment horizontal="center" vertical="center"/>
    </xf>
    <xf numFmtId="49" fontId="9" fillId="0" borderId="30" xfId="0" applyNumberFormat="1" applyFont="1" applyBorder="1" applyAlignment="1">
      <alignment horizontal="center" vertical="top"/>
    </xf>
    <xf numFmtId="0" fontId="9" fillId="0" borderId="31" xfId="0" applyFont="1" applyBorder="1" applyAlignment="1">
      <alignment horizontal="center" vertical="center"/>
    </xf>
    <xf numFmtId="1" fontId="11" fillId="0" borderId="31" xfId="0" applyNumberFormat="1" applyFont="1" applyBorder="1" applyAlignment="1">
      <alignment horizontal="center" vertical="center"/>
    </xf>
    <xf numFmtId="0" fontId="9" fillId="0" borderId="31" xfId="0" applyFont="1" applyBorder="1" applyAlignment="1">
      <alignment vertical="top"/>
    </xf>
    <xf numFmtId="0" fontId="28" fillId="0" borderId="31" xfId="0" applyFont="1" applyBorder="1" applyAlignment="1">
      <alignment vertical="top"/>
    </xf>
    <xf numFmtId="0" fontId="9" fillId="0" borderId="32" xfId="0" applyFont="1" applyBorder="1" applyAlignment="1">
      <alignment vertical="top"/>
    </xf>
    <xf numFmtId="1" fontId="11" fillId="0" borderId="23" xfId="0" applyNumberFormat="1" applyFont="1" applyBorder="1" applyAlignment="1">
      <alignment horizontal="center" vertical="center"/>
    </xf>
    <xf numFmtId="0" fontId="9" fillId="0" borderId="23" xfId="0" applyFont="1" applyBorder="1" applyAlignment="1">
      <alignment vertical="top"/>
    </xf>
    <xf numFmtId="0" fontId="28" fillId="0" borderId="23" xfId="0" applyFont="1" applyBorder="1" applyAlignment="1">
      <alignment vertical="top"/>
    </xf>
    <xf numFmtId="0" fontId="9" fillId="0" borderId="24" xfId="0" applyFont="1" applyBorder="1" applyAlignment="1">
      <alignment vertical="top"/>
    </xf>
    <xf numFmtId="0" fontId="9" fillId="0" borderId="33" xfId="0" applyFont="1" applyBorder="1" applyAlignment="1">
      <alignment horizontal="center" vertical="center"/>
    </xf>
    <xf numFmtId="1" fontId="11" fillId="0" borderId="33" xfId="0" applyNumberFormat="1" applyFont="1" applyBorder="1" applyAlignment="1">
      <alignment horizontal="center" vertical="center"/>
    </xf>
    <xf numFmtId="0" fontId="9" fillId="0" borderId="33" xfId="0" applyFont="1" applyBorder="1" applyAlignment="1">
      <alignment vertical="top"/>
    </xf>
    <xf numFmtId="0" fontId="28" fillId="0" borderId="33" xfId="0" applyFont="1" applyBorder="1" applyAlignment="1">
      <alignment vertical="top"/>
    </xf>
    <xf numFmtId="0" fontId="9" fillId="0" borderId="34" xfId="0" applyFont="1" applyBorder="1" applyAlignment="1">
      <alignment vertical="top"/>
    </xf>
    <xf numFmtId="0" fontId="9" fillId="0" borderId="18" xfId="0" applyFont="1" applyBorder="1" applyAlignment="1">
      <alignment vertical="top"/>
    </xf>
    <xf numFmtId="0" fontId="9" fillId="0" borderId="10" xfId="0" applyFont="1" applyBorder="1" applyAlignment="1">
      <alignment vertical="top"/>
    </xf>
    <xf numFmtId="49" fontId="21" fillId="0" borderId="27" xfId="0" applyNumberFormat="1" applyFont="1" applyBorder="1" applyAlignment="1">
      <alignment horizontal="center" vertical="top" wrapText="1"/>
    </xf>
    <xf numFmtId="49" fontId="11" fillId="0" borderId="28" xfId="0" applyNumberFormat="1" applyFont="1" applyBorder="1" applyAlignment="1">
      <alignment horizontal="left" vertical="top" wrapText="1"/>
    </xf>
    <xf numFmtId="49" fontId="9" fillId="0" borderId="28" xfId="0" applyNumberFormat="1" applyFont="1" applyBorder="1" applyAlignment="1">
      <alignment horizontal="center" vertical="top" wrapText="1"/>
    </xf>
    <xf numFmtId="1" fontId="11" fillId="3" borderId="28" xfId="0" applyNumberFormat="1" applyFont="1" applyFill="1" applyBorder="1" applyAlignment="1">
      <alignment horizontal="center" vertical="top" wrapText="1"/>
    </xf>
    <xf numFmtId="49" fontId="11" fillId="0" borderId="28" xfId="0" applyNumberFormat="1" applyFont="1" applyBorder="1" applyAlignment="1">
      <alignment horizontal="right" vertical="top" wrapText="1"/>
    </xf>
    <xf numFmtId="49" fontId="11" fillId="0" borderId="28" xfId="0" applyNumberFormat="1" applyFont="1" applyBorder="1" applyAlignment="1">
      <alignment vertical="top" wrapText="1"/>
    </xf>
    <xf numFmtId="49" fontId="9" fillId="0" borderId="28" xfId="0" applyNumberFormat="1" applyFont="1" applyBorder="1" applyAlignment="1">
      <alignment horizontal="left" vertical="top" wrapText="1"/>
    </xf>
    <xf numFmtId="0" fontId="0" fillId="0" borderId="28" xfId="0" applyFont="1" applyBorder="1" applyAlignment="1">
      <alignment vertical="top"/>
    </xf>
    <xf numFmtId="0" fontId="0" fillId="0" borderId="29" xfId="0" applyFont="1" applyBorder="1" applyAlignment="1">
      <alignment vertical="top"/>
    </xf>
    <xf numFmtId="49" fontId="11" fillId="0" borderId="1" xfId="0" applyNumberFormat="1" applyFont="1" applyBorder="1" applyAlignment="1">
      <alignment horizontal="right" vertical="top" wrapText="1"/>
    </xf>
    <xf numFmtId="49" fontId="11" fillId="0" borderId="1" xfId="0" applyNumberFormat="1" applyFont="1" applyBorder="1" applyAlignment="1">
      <alignment vertical="top" wrapText="1"/>
    </xf>
    <xf numFmtId="0" fontId="0" fillId="0" borderId="1" xfId="0" applyFont="1" applyBorder="1" applyAlignment="1">
      <alignment vertical="top"/>
    </xf>
    <xf numFmtId="49" fontId="11" fillId="0" borderId="19" xfId="0" applyNumberFormat="1" applyFont="1" applyBorder="1" applyAlignment="1">
      <alignment horizontal="center" vertical="top" wrapText="1"/>
    </xf>
    <xf numFmtId="0" fontId="27" fillId="0" borderId="20" xfId="0" applyFont="1" applyBorder="1" applyAlignment="1">
      <alignment vertical="center"/>
    </xf>
    <xf numFmtId="0" fontId="27" fillId="0" borderId="20" xfId="0" applyFont="1" applyBorder="1"/>
    <xf numFmtId="0" fontId="27" fillId="0" borderId="21" xfId="0" applyFont="1" applyBorder="1"/>
    <xf numFmtId="0" fontId="27" fillId="0" borderId="0" xfId="0" applyFont="1"/>
    <xf numFmtId="49" fontId="22" fillId="0" borderId="22" xfId="0" applyNumberFormat="1" applyFont="1" applyBorder="1" applyAlignment="1">
      <alignment horizontal="center" vertical="center"/>
    </xf>
    <xf numFmtId="0" fontId="9" fillId="0" borderId="23" xfId="0" applyFont="1" applyBorder="1" applyAlignment="1">
      <alignment horizontal="left" vertical="top" wrapText="1"/>
    </xf>
    <xf numFmtId="0" fontId="0" fillId="0" borderId="23" xfId="0" applyBorder="1"/>
    <xf numFmtId="0" fontId="0" fillId="0" borderId="24" xfId="0" applyBorder="1"/>
    <xf numFmtId="0" fontId="4" fillId="0" borderId="33" xfId="0" applyFont="1" applyBorder="1" applyAlignment="1">
      <alignment vertical="center"/>
    </xf>
    <xf numFmtId="0" fontId="4" fillId="0" borderId="33" xfId="0" applyFont="1" applyBorder="1" applyAlignment="1">
      <alignment horizontal="center" vertical="center" wrapText="1"/>
    </xf>
    <xf numFmtId="0" fontId="28" fillId="0" borderId="33" xfId="0" applyFont="1" applyBorder="1" applyAlignment="1">
      <alignment horizontal="left" vertical="center" wrapText="1"/>
    </xf>
    <xf numFmtId="0" fontId="0" fillId="0" borderId="33" xfId="0" applyFont="1" applyBorder="1" applyAlignment="1">
      <alignment vertical="center"/>
    </xf>
    <xf numFmtId="0" fontId="0" fillId="0" borderId="33" xfId="0" applyBorder="1"/>
    <xf numFmtId="0" fontId="0" fillId="0" borderId="34" xfId="0" applyBorder="1"/>
    <xf numFmtId="49" fontId="21" fillId="0" borderId="18" xfId="0" applyNumberFormat="1" applyFont="1" applyBorder="1" applyAlignment="1">
      <alignment horizontal="center" vertical="center"/>
    </xf>
    <xf numFmtId="0" fontId="22" fillId="0" borderId="18" xfId="0" applyFont="1" applyBorder="1" applyAlignment="1">
      <alignment vertical="center"/>
    </xf>
    <xf numFmtId="0" fontId="22" fillId="0" borderId="0" xfId="0" applyFont="1" applyAlignment="1">
      <alignment vertical="center"/>
    </xf>
    <xf numFmtId="49" fontId="9" fillId="0" borderId="7" xfId="0" applyNumberFormat="1" applyFont="1" applyBorder="1" applyAlignment="1">
      <alignment horizontal="center" vertical="top" wrapText="1"/>
    </xf>
    <xf numFmtId="0" fontId="9" fillId="0" borderId="27" xfId="0" applyFont="1" applyBorder="1" applyAlignment="1">
      <alignment vertical="center" wrapText="1"/>
    </xf>
    <xf numFmtId="0" fontId="9" fillId="0" borderId="28" xfId="0" applyFont="1" applyBorder="1" applyAlignment="1">
      <alignment horizontal="center" vertical="center"/>
    </xf>
    <xf numFmtId="0" fontId="11" fillId="0" borderId="28" xfId="0" applyFont="1" applyBorder="1" applyAlignment="1">
      <alignment horizontal="center" vertical="center"/>
    </xf>
    <xf numFmtId="0" fontId="9" fillId="0" borderId="28" xfId="0" applyFont="1" applyBorder="1" applyAlignment="1">
      <alignment horizontal="left" vertical="top" wrapText="1"/>
    </xf>
    <xf numFmtId="0" fontId="9" fillId="0" borderId="37" xfId="0" applyFont="1" applyBorder="1" applyAlignment="1">
      <alignment horizontal="center" vertical="top"/>
    </xf>
    <xf numFmtId="0" fontId="11" fillId="0" borderId="28" xfId="0" applyFont="1" applyBorder="1" applyAlignment="1">
      <alignment horizontal="center" vertical="top"/>
    </xf>
    <xf numFmtId="0" fontId="28" fillId="0" borderId="28" xfId="0" applyFont="1" applyBorder="1" applyAlignment="1">
      <alignment horizontal="center" vertical="top"/>
    </xf>
    <xf numFmtId="0" fontId="0" fillId="0" borderId="28" xfId="0" applyBorder="1" applyAlignment="1">
      <alignment vertical="top"/>
    </xf>
    <xf numFmtId="0" fontId="0" fillId="0" borderId="29" xfId="0" applyBorder="1" applyAlignment="1">
      <alignment vertical="top"/>
    </xf>
    <xf numFmtId="0" fontId="0" fillId="0" borderId="0" xfId="0" applyAlignment="1">
      <alignment vertical="top"/>
    </xf>
    <xf numFmtId="0" fontId="0" fillId="0" borderId="18" xfId="0" applyFont="1" applyBorder="1" applyAlignment="1">
      <alignment vertical="center"/>
    </xf>
    <xf numFmtId="0" fontId="0" fillId="0" borderId="18" xfId="0" applyBorder="1"/>
    <xf numFmtId="0" fontId="11" fillId="0" borderId="27" xfId="0" applyFont="1" applyBorder="1" applyAlignment="1">
      <alignment vertical="center" wrapText="1"/>
    </xf>
    <xf numFmtId="0" fontId="28" fillId="0" borderId="28" xfId="0" applyFont="1" applyBorder="1" applyAlignment="1">
      <alignment horizontal="center" vertical="center"/>
    </xf>
    <xf numFmtId="0" fontId="0" fillId="0" borderId="28" xfId="0" applyBorder="1"/>
    <xf numFmtId="0" fontId="0" fillId="0" borderId="29" xfId="0" applyBorder="1"/>
    <xf numFmtId="0" fontId="0" fillId="0" borderId="1" xfId="0" applyBorder="1" applyAlignment="1">
      <alignment vertical="center"/>
    </xf>
    <xf numFmtId="0" fontId="6" fillId="4" borderId="1" xfId="0" applyFont="1" applyFill="1" applyBorder="1" applyAlignment="1">
      <alignment vertical="top" wrapText="1"/>
    </xf>
    <xf numFmtId="0" fontId="8" fillId="4" borderId="1" xfId="0" applyFont="1" applyFill="1" applyBorder="1" applyAlignment="1">
      <alignment horizontal="center" vertical="top" wrapText="1"/>
    </xf>
    <xf numFmtId="4" fontId="8" fillId="4" borderId="1" xfId="0" applyNumberFormat="1" applyFont="1" applyFill="1" applyBorder="1" applyAlignment="1">
      <alignment vertical="top" wrapText="1"/>
    </xf>
    <xf numFmtId="4" fontId="8" fillId="4" borderId="1" xfId="0" applyNumberFormat="1" applyFont="1" applyFill="1" applyBorder="1" applyAlignment="1">
      <alignment horizontal="center" vertical="top" wrapText="1"/>
    </xf>
    <xf numFmtId="0" fontId="8" fillId="4" borderId="1" xfId="0" applyFont="1" applyFill="1" applyBorder="1" applyAlignment="1">
      <alignment vertical="top" wrapText="1"/>
    </xf>
    <xf numFmtId="49" fontId="6" fillId="4" borderId="1" xfId="0" applyNumberFormat="1" applyFont="1" applyFill="1" applyBorder="1" applyAlignment="1">
      <alignment horizontal="left" vertical="top" wrapText="1"/>
    </xf>
    <xf numFmtId="4" fontId="8" fillId="4" borderId="1" xfId="0" applyNumberFormat="1" applyFont="1" applyFill="1" applyBorder="1" applyAlignment="1">
      <alignment horizontal="right" vertical="top" wrapText="1"/>
    </xf>
    <xf numFmtId="0" fontId="5" fillId="0" borderId="23" xfId="0" applyFont="1" applyBorder="1" applyAlignment="1">
      <alignment vertical="top"/>
    </xf>
    <xf numFmtId="0" fontId="8" fillId="0" borderId="23" xfId="0" applyFont="1" applyBorder="1"/>
    <xf numFmtId="0" fontId="8" fillId="0" borderId="5" xfId="0" applyFont="1" applyBorder="1"/>
    <xf numFmtId="0" fontId="8" fillId="0" borderId="8" xfId="0" applyFont="1" applyBorder="1"/>
    <xf numFmtId="0" fontId="12" fillId="3" borderId="2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23" xfId="0" applyFont="1" applyBorder="1" applyAlignment="1">
      <alignment vertical="top" wrapText="1"/>
    </xf>
    <xf numFmtId="0" fontId="8" fillId="0" borderId="23" xfId="0" applyFont="1" applyBorder="1" applyAlignment="1">
      <alignment horizontal="center" vertical="top"/>
    </xf>
    <xf numFmtId="0" fontId="6" fillId="4" borderId="2" xfId="0" applyFont="1" applyFill="1" applyBorder="1" applyAlignment="1">
      <alignment vertical="top"/>
    </xf>
    <xf numFmtId="0" fontId="11"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8" fillId="4" borderId="1" xfId="0" applyFont="1" applyFill="1" applyBorder="1" applyAlignment="1">
      <alignment horizontal="right" vertical="center" wrapText="1"/>
    </xf>
    <xf numFmtId="0" fontId="28" fillId="4" borderId="1" xfId="0" applyFont="1" applyFill="1" applyBorder="1" applyAlignment="1">
      <alignment horizontal="left" vertical="top" wrapText="1"/>
    </xf>
    <xf numFmtId="0" fontId="9" fillId="4" borderId="31" xfId="0" applyFont="1" applyFill="1" applyBorder="1" applyAlignment="1">
      <alignment vertical="top" wrapText="1"/>
    </xf>
    <xf numFmtId="0" fontId="12" fillId="0" borderId="1" xfId="0" applyFont="1" applyBorder="1" applyAlignment="1">
      <alignment vertical="top" wrapText="1"/>
    </xf>
    <xf numFmtId="0" fontId="7" fillId="3" borderId="23" xfId="0" applyFont="1" applyFill="1" applyBorder="1" applyAlignment="1">
      <alignment horizontal="center" vertical="center" wrapText="1"/>
    </xf>
    <xf numFmtId="0" fontId="5" fillId="0" borderId="23" xfId="0" applyFont="1" applyBorder="1" applyAlignment="1">
      <alignment horizontal="left" vertical="top" wrapText="1"/>
    </xf>
    <xf numFmtId="0" fontId="6" fillId="4" borderId="23" xfId="0" applyFont="1" applyFill="1" applyBorder="1" applyAlignment="1">
      <alignment vertical="top"/>
    </xf>
    <xf numFmtId="49" fontId="9" fillId="0" borderId="1" xfId="0" applyNumberFormat="1" applyFont="1" applyBorder="1" applyAlignment="1">
      <alignment horizontal="center" vertical="top" wrapText="1"/>
    </xf>
    <xf numFmtId="0" fontId="11" fillId="4" borderId="1" xfId="0" applyFont="1" applyFill="1" applyBorder="1" applyAlignment="1">
      <alignment horizontal="center" vertical="top" wrapText="1"/>
    </xf>
    <xf numFmtId="0" fontId="9" fillId="4" borderId="1" xfId="0" applyFont="1" applyFill="1" applyBorder="1" applyAlignment="1">
      <alignment vertical="top" wrapText="1"/>
    </xf>
    <xf numFmtId="0" fontId="9" fillId="4" borderId="1" xfId="0" applyFont="1" applyFill="1" applyBorder="1" applyAlignment="1">
      <alignment horizontal="center" vertical="top" wrapText="1"/>
    </xf>
    <xf numFmtId="0" fontId="9"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9" fillId="4" borderId="1" xfId="0" applyFont="1" applyFill="1" applyBorder="1" applyAlignment="1">
      <alignment vertical="center" wrapText="1"/>
    </xf>
    <xf numFmtId="49" fontId="5" fillId="4" borderId="1" xfId="0" applyNumberFormat="1" applyFont="1" applyFill="1" applyBorder="1" applyAlignment="1">
      <alignment horizontal="center" vertical="top" wrapText="1"/>
    </xf>
    <xf numFmtId="49" fontId="8" fillId="4" borderId="1" xfId="0" applyNumberFormat="1" applyFont="1" applyFill="1" applyBorder="1" applyAlignment="1">
      <alignment horizontal="center" vertical="top" wrapText="1"/>
    </xf>
    <xf numFmtId="4" fontId="0" fillId="4" borderId="1" xfId="0" applyNumberFormat="1" applyFill="1" applyBorder="1"/>
    <xf numFmtId="4" fontId="8" fillId="4" borderId="2" xfId="0" applyNumberFormat="1" applyFont="1" applyFill="1" applyBorder="1" applyAlignment="1">
      <alignment vertical="top" wrapText="1"/>
    </xf>
    <xf numFmtId="0" fontId="12" fillId="0" borderId="5" xfId="0" applyFont="1" applyBorder="1" applyAlignment="1">
      <alignment vertical="top" wrapText="1"/>
    </xf>
    <xf numFmtId="0" fontId="8" fillId="4" borderId="4" xfId="0" applyFont="1" applyFill="1" applyBorder="1" applyAlignment="1">
      <alignment horizontal="center" vertical="center" wrapText="1"/>
    </xf>
    <xf numFmtId="0" fontId="8" fillId="4" borderId="23" xfId="0" applyFont="1" applyFill="1" applyBorder="1" applyAlignment="1">
      <alignment vertical="center" wrapText="1"/>
    </xf>
    <xf numFmtId="49" fontId="21" fillId="4" borderId="38" xfId="0" applyNumberFormat="1" applyFont="1" applyFill="1" applyBorder="1" applyAlignment="1">
      <alignment horizontal="center" vertical="top" wrapText="1"/>
    </xf>
    <xf numFmtId="49" fontId="11" fillId="0" borderId="47" xfId="0" applyNumberFormat="1" applyFont="1" applyBorder="1" applyAlignment="1">
      <alignment horizontal="right" vertical="top" wrapText="1"/>
    </xf>
    <xf numFmtId="49" fontId="11" fillId="0" borderId="48" xfId="0" applyNumberFormat="1" applyFont="1" applyBorder="1" applyAlignment="1">
      <alignment vertical="top" wrapText="1"/>
    </xf>
    <xf numFmtId="0" fontId="9" fillId="0" borderId="48" xfId="0" applyFont="1" applyBorder="1" applyAlignment="1">
      <alignment horizontal="left" vertical="top" wrapText="1"/>
    </xf>
    <xf numFmtId="0" fontId="9" fillId="0" borderId="48" xfId="0" applyFont="1" applyBorder="1" applyAlignment="1">
      <alignment vertical="top" wrapText="1"/>
    </xf>
    <xf numFmtId="0" fontId="0" fillId="0" borderId="48" xfId="0" applyFont="1" applyBorder="1" applyAlignment="1">
      <alignment vertical="top"/>
    </xf>
    <xf numFmtId="0" fontId="0" fillId="0" borderId="49" xfId="0" applyFont="1" applyBorder="1" applyAlignment="1">
      <alignment vertical="top"/>
    </xf>
    <xf numFmtId="49" fontId="11" fillId="4" borderId="23" xfId="0" applyNumberFormat="1" applyFont="1" applyFill="1" applyBorder="1" applyAlignment="1">
      <alignment horizontal="left" vertical="top" wrapText="1"/>
    </xf>
    <xf numFmtId="49" fontId="9" fillId="4" borderId="23" xfId="0" applyNumberFormat="1" applyFont="1" applyFill="1" applyBorder="1" applyAlignment="1">
      <alignment horizontal="center" vertical="top" wrapText="1"/>
    </xf>
    <xf numFmtId="1" fontId="11" fillId="4" borderId="23" xfId="0" applyNumberFormat="1" applyFont="1" applyFill="1" applyBorder="1" applyAlignment="1">
      <alignment horizontal="center" vertical="top" wrapText="1"/>
    </xf>
    <xf numFmtId="49" fontId="11" fillId="4" borderId="23" xfId="0" applyNumberFormat="1" applyFont="1" applyFill="1" applyBorder="1" applyAlignment="1">
      <alignment horizontal="right" vertical="top" wrapText="1"/>
    </xf>
    <xf numFmtId="49" fontId="11" fillId="4" borderId="23" xfId="0" applyNumberFormat="1" applyFont="1" applyFill="1" applyBorder="1" applyAlignment="1">
      <alignment vertical="top" wrapText="1"/>
    </xf>
    <xf numFmtId="0" fontId="9" fillId="4" borderId="23" xfId="0" applyFont="1" applyFill="1" applyBorder="1" applyAlignment="1">
      <alignment horizontal="left" vertical="top" wrapText="1"/>
    </xf>
    <xf numFmtId="0" fontId="0" fillId="4" borderId="23" xfId="0" applyFont="1" applyFill="1" applyBorder="1" applyAlignment="1">
      <alignment vertical="top"/>
    </xf>
    <xf numFmtId="0" fontId="0" fillId="0" borderId="23" xfId="0" applyFont="1" applyBorder="1" applyAlignment="1">
      <alignment vertical="top"/>
    </xf>
    <xf numFmtId="49" fontId="9" fillId="4" borderId="23" xfId="0" applyNumberFormat="1" applyFont="1" applyFill="1" applyBorder="1" applyAlignment="1">
      <alignment horizontal="left" vertical="top" wrapText="1"/>
    </xf>
    <xf numFmtId="49" fontId="9" fillId="0" borderId="4" xfId="0" applyNumberFormat="1" applyFont="1" applyBorder="1" applyAlignment="1">
      <alignment horizontal="center" vertical="center"/>
    </xf>
    <xf numFmtId="49" fontId="8" fillId="4" borderId="1" xfId="0" applyNumberFormat="1" applyFont="1" applyFill="1" applyBorder="1" applyAlignment="1">
      <alignment horizontal="left" vertical="top"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wrapText="1"/>
    </xf>
    <xf numFmtId="0" fontId="6" fillId="0" borderId="1" xfId="0" applyFont="1" applyBorder="1" applyAlignment="1">
      <alignment vertical="top" wrapText="1"/>
    </xf>
    <xf numFmtId="0"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6" fillId="3" borderId="1" xfId="0" applyNumberFormat="1" applyFont="1" applyFill="1" applyBorder="1" applyAlignment="1">
      <alignment horizontal="center" vertical="top" wrapText="1"/>
    </xf>
    <xf numFmtId="0" fontId="6" fillId="0" borderId="1" xfId="0" applyNumberFormat="1" applyFont="1" applyBorder="1" applyAlignment="1">
      <alignment horizontal="center" vertical="top" wrapText="1"/>
    </xf>
    <xf numFmtId="0" fontId="6" fillId="0" borderId="4" xfId="0" applyNumberFormat="1" applyFont="1" applyBorder="1" applyAlignment="1">
      <alignment horizontal="center" vertical="top" wrapText="1"/>
    </xf>
    <xf numFmtId="0" fontId="11" fillId="0" borderId="1" xfId="0" applyNumberFormat="1" applyFont="1" applyBorder="1" applyAlignment="1">
      <alignment horizontal="center" vertical="top" wrapText="1"/>
    </xf>
    <xf numFmtId="0" fontId="6" fillId="4" borderId="1" xfId="0" applyNumberFormat="1" applyFont="1" applyFill="1" applyBorder="1" applyAlignment="1">
      <alignment horizontal="center" vertical="top" wrapText="1"/>
    </xf>
    <xf numFmtId="0" fontId="0" fillId="0" borderId="1" xfId="0" applyBorder="1" applyAlignment="1"/>
    <xf numFmtId="0" fontId="0" fillId="0" borderId="1" xfId="0" applyBorder="1" applyAlignment="1">
      <alignment wrapText="1"/>
    </xf>
    <xf numFmtId="0" fontId="0" fillId="0" borderId="1" xfId="0" applyFill="1" applyBorder="1"/>
    <xf numFmtId="0" fontId="0" fillId="0" borderId="1" xfId="0" applyBorder="1"/>
    <xf numFmtId="0" fontId="0" fillId="0" borderId="1" xfId="0" applyBorder="1"/>
    <xf numFmtId="0" fontId="0" fillId="0" borderId="1" xfId="0" applyBorder="1" applyAlignment="1">
      <alignment wrapText="1"/>
    </xf>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1" xfId="0" applyBorder="1"/>
    <xf numFmtId="0" fontId="0" fillId="0" borderId="3" xfId="0" applyBorder="1"/>
    <xf numFmtId="0" fontId="0" fillId="0" borderId="1" xfId="0" applyBorder="1" applyAlignment="1">
      <alignment wrapText="1"/>
    </xf>
    <xf numFmtId="0" fontId="0" fillId="0" borderId="2" xfId="0" applyBorder="1" applyAlignment="1">
      <alignment wrapText="1"/>
    </xf>
    <xf numFmtId="9" fontId="9" fillId="4" borderId="1" xfId="0" applyNumberFormat="1" applyFont="1" applyFill="1" applyBorder="1" applyAlignment="1">
      <alignment horizontal="center" vertical="top" wrapText="1"/>
    </xf>
    <xf numFmtId="49" fontId="33" fillId="3" borderId="1" xfId="0" applyNumberFormat="1" applyFont="1" applyFill="1" applyBorder="1" applyAlignment="1">
      <alignment horizontal="left" vertical="top" wrapText="1"/>
    </xf>
    <xf numFmtId="0" fontId="33" fillId="3" borderId="1" xfId="0" applyFont="1" applyFill="1" applyBorder="1" applyAlignment="1">
      <alignment vertical="top" wrapText="1"/>
    </xf>
    <xf numFmtId="0" fontId="0" fillId="0" borderId="1" xfId="0" applyBorder="1" applyAlignment="1">
      <alignment wrapText="1"/>
    </xf>
    <xf numFmtId="0" fontId="33" fillId="3" borderId="1" xfId="0" applyFont="1" applyFill="1" applyBorder="1" applyAlignment="1">
      <alignment horizontal="center" vertical="top" wrapText="1"/>
    </xf>
    <xf numFmtId="3" fontId="34" fillId="3" borderId="1" xfId="0" applyNumberFormat="1" applyFont="1" applyFill="1" applyBorder="1" applyAlignment="1">
      <alignment horizontal="center" vertical="top" wrapText="1"/>
    </xf>
    <xf numFmtId="4" fontId="35" fillId="3" borderId="1" xfId="0" applyNumberFormat="1" applyFont="1" applyFill="1" applyBorder="1" applyAlignment="1">
      <alignment vertical="top" wrapText="1"/>
    </xf>
    <xf numFmtId="0" fontId="35" fillId="3" borderId="1" xfId="0" applyFont="1" applyFill="1" applyBorder="1" applyAlignment="1">
      <alignment vertical="top" wrapText="1"/>
    </xf>
    <xf numFmtId="4" fontId="32" fillId="0" borderId="1" xfId="0" applyNumberFormat="1" applyFont="1" applyFill="1" applyBorder="1"/>
    <xf numFmtId="9" fontId="35" fillId="3" borderId="1" xfId="0" applyNumberFormat="1" applyFont="1" applyFill="1" applyBorder="1" applyAlignment="1">
      <alignment vertical="top" wrapText="1"/>
    </xf>
    <xf numFmtId="49" fontId="33" fillId="0" borderId="1" xfId="0" applyNumberFormat="1" applyFont="1" applyBorder="1" applyAlignment="1">
      <alignment horizontal="left" vertical="top" wrapText="1"/>
    </xf>
    <xf numFmtId="0" fontId="33" fillId="0" borderId="1" xfId="0" applyFont="1" applyBorder="1" applyAlignment="1">
      <alignment vertical="top" wrapText="1"/>
    </xf>
    <xf numFmtId="0" fontId="33" fillId="0" borderId="1" xfId="0" applyFont="1" applyBorder="1" applyAlignment="1">
      <alignment horizontal="center" vertical="top" wrapText="1"/>
    </xf>
    <xf numFmtId="3" fontId="34" fillId="0" borderId="1" xfId="0" applyNumberFormat="1" applyFont="1" applyBorder="1" applyAlignment="1">
      <alignment horizontal="center" vertical="top" wrapText="1"/>
    </xf>
    <xf numFmtId="4" fontId="33" fillId="0" borderId="1" xfId="0" applyNumberFormat="1" applyFont="1" applyBorder="1" applyAlignment="1">
      <alignment horizontal="right" vertical="top" wrapText="1"/>
    </xf>
    <xf numFmtId="4" fontId="33" fillId="0" borderId="1" xfId="0" applyNumberFormat="1" applyFont="1" applyBorder="1" applyAlignment="1">
      <alignment horizontal="center" vertical="top" wrapText="1"/>
    </xf>
    <xf numFmtId="4" fontId="0" fillId="0" borderId="1" xfId="0" applyNumberFormat="1" applyBorder="1"/>
    <xf numFmtId="49" fontId="34" fillId="0" borderId="1" xfId="0" applyNumberFormat="1" applyFont="1" applyBorder="1" applyAlignment="1">
      <alignment horizontal="left" vertical="top" wrapText="1"/>
    </xf>
    <xf numFmtId="0" fontId="34" fillId="0" borderId="1" xfId="0" applyFont="1" applyBorder="1" applyAlignment="1">
      <alignment vertical="top" wrapText="1"/>
    </xf>
    <xf numFmtId="4" fontId="33" fillId="0" borderId="1" xfId="0" applyNumberFormat="1" applyFont="1" applyBorder="1" applyAlignment="1">
      <alignment vertical="top" wrapText="1"/>
    </xf>
    <xf numFmtId="9" fontId="33" fillId="0" borderId="1" xfId="0" applyNumberFormat="1" applyFont="1" applyBorder="1" applyAlignment="1">
      <alignment vertical="top" wrapText="1"/>
    </xf>
    <xf numFmtId="0" fontId="35" fillId="0" borderId="1" xfId="0" applyFont="1" applyBorder="1" applyAlignment="1">
      <alignment vertical="top" wrapText="1"/>
    </xf>
    <xf numFmtId="0" fontId="32" fillId="0" borderId="0" xfId="0" applyFont="1"/>
    <xf numFmtId="0" fontId="34" fillId="4" borderId="1" xfId="0" applyFont="1" applyFill="1" applyBorder="1" applyAlignment="1">
      <alignment horizontal="left" vertical="top" wrapText="1"/>
    </xf>
    <xf numFmtId="0" fontId="33" fillId="4" borderId="1" xfId="0" applyFont="1" applyFill="1" applyBorder="1" applyAlignment="1">
      <alignment horizontal="left" vertical="top" wrapText="1"/>
    </xf>
    <xf numFmtId="0" fontId="34" fillId="4" borderId="1" xfId="0" applyFont="1" applyFill="1" applyBorder="1" applyAlignment="1">
      <alignment vertical="top" wrapText="1"/>
    </xf>
    <xf numFmtId="0" fontId="33" fillId="4" borderId="1" xfId="0" applyFont="1" applyFill="1" applyBorder="1" applyAlignment="1">
      <alignment horizontal="center" vertical="top" wrapText="1"/>
    </xf>
    <xf numFmtId="3" fontId="34" fillId="4" borderId="1" xfId="0" applyNumberFormat="1" applyFont="1" applyFill="1" applyBorder="1" applyAlignment="1">
      <alignment horizontal="center" vertical="top" wrapText="1"/>
    </xf>
    <xf numFmtId="4" fontId="33" fillId="4" borderId="1" xfId="0" applyNumberFormat="1" applyFont="1" applyFill="1" applyBorder="1" applyAlignment="1">
      <alignment vertical="top" wrapText="1"/>
    </xf>
    <xf numFmtId="9" fontId="33" fillId="4" borderId="1" xfId="0" applyNumberFormat="1" applyFont="1" applyFill="1" applyBorder="1" applyAlignment="1">
      <alignment vertical="top" wrapText="1"/>
    </xf>
    <xf numFmtId="4" fontId="33" fillId="4" borderId="3" xfId="0" applyNumberFormat="1" applyFont="1" applyFill="1" applyBorder="1" applyAlignment="1">
      <alignment vertical="top" wrapText="1"/>
    </xf>
    <xf numFmtId="0" fontId="33" fillId="4" borderId="3" xfId="0" applyFont="1" applyFill="1" applyBorder="1" applyAlignment="1">
      <alignment horizontal="center" vertical="top" wrapText="1"/>
    </xf>
    <xf numFmtId="0" fontId="33" fillId="4" borderId="3" xfId="0" applyFont="1" applyFill="1" applyBorder="1" applyAlignment="1">
      <alignment vertical="top" wrapText="1"/>
    </xf>
    <xf numFmtId="0" fontId="32" fillId="0" borderId="1" xfId="0" applyFont="1" applyBorder="1" applyAlignment="1">
      <alignment wrapText="1"/>
    </xf>
    <xf numFmtId="4" fontId="0" fillId="0" borderId="1" xfId="0" applyNumberFormat="1" applyFill="1" applyBorder="1"/>
    <xf numFmtId="9" fontId="0" fillId="3" borderId="1" xfId="0" applyNumberFormat="1" applyFill="1" applyBorder="1"/>
    <xf numFmtId="9" fontId="0" fillId="0" borderId="1" xfId="0" applyNumberFormat="1" applyBorder="1"/>
    <xf numFmtId="4" fontId="36" fillId="0" borderId="1" xfId="0" applyNumberFormat="1" applyFont="1" applyBorder="1"/>
    <xf numFmtId="4" fontId="7" fillId="3" borderId="1" xfId="0" applyNumberFormat="1" applyFont="1" applyFill="1" applyBorder="1" applyAlignment="1">
      <alignment vertical="top" wrapText="1"/>
    </xf>
    <xf numFmtId="2" fontId="35" fillId="3" borderId="1" xfId="0" applyNumberFormat="1" applyFont="1" applyFill="1" applyBorder="1" applyAlignment="1">
      <alignment vertical="top" wrapText="1"/>
    </xf>
    <xf numFmtId="167"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2" fontId="9" fillId="4" borderId="23" xfId="0" applyNumberFormat="1" applyFont="1" applyFill="1" applyBorder="1" applyAlignment="1">
      <alignment horizontal="left" vertical="top" wrapText="1"/>
    </xf>
    <xf numFmtId="2" fontId="9" fillId="0" borderId="48" xfId="0" applyNumberFormat="1" applyFont="1" applyBorder="1" applyAlignment="1">
      <alignment horizontal="left" vertical="top" wrapText="1"/>
    </xf>
    <xf numFmtId="2" fontId="11" fillId="4" borderId="1" xfId="0" applyNumberFormat="1" applyFont="1" applyFill="1" applyBorder="1" applyAlignment="1">
      <alignment horizontal="center" vertical="top" wrapText="1"/>
    </xf>
    <xf numFmtId="2" fontId="11" fillId="3" borderId="1" xfId="0" applyNumberFormat="1" applyFont="1" applyFill="1" applyBorder="1" applyAlignment="1">
      <alignment horizontal="center" vertical="top" wrapText="1"/>
    </xf>
    <xf numFmtId="2" fontId="9" fillId="3" borderId="1" xfId="0" applyNumberFormat="1" applyFont="1" applyFill="1" applyBorder="1" applyAlignment="1">
      <alignment vertical="center" wrapText="1"/>
    </xf>
    <xf numFmtId="2" fontId="9" fillId="4" borderId="1" xfId="0" applyNumberFormat="1" applyFont="1" applyFill="1" applyBorder="1" applyAlignment="1">
      <alignment vertical="center" wrapText="1"/>
    </xf>
    <xf numFmtId="2" fontId="9" fillId="4" borderId="1" xfId="0" applyNumberFormat="1" applyFont="1" applyFill="1" applyBorder="1" applyAlignment="1">
      <alignment horizontal="center" vertical="top" wrapText="1"/>
    </xf>
    <xf numFmtId="1" fontId="9" fillId="4" borderId="2" xfId="0" applyNumberFormat="1"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0" borderId="53" xfId="0" applyFont="1" applyBorder="1" applyAlignment="1">
      <alignment horizontal="left" vertical="top" wrapText="1"/>
    </xf>
    <xf numFmtId="0" fontId="9" fillId="0" borderId="6" xfId="0" applyFont="1" applyBorder="1" applyAlignment="1">
      <alignment horizontal="left" vertical="top" wrapText="1"/>
    </xf>
    <xf numFmtId="0" fontId="9" fillId="0" borderId="37" xfId="0" applyFont="1" applyBorder="1" applyAlignment="1">
      <alignment horizontal="left" vertical="top" wrapText="1"/>
    </xf>
    <xf numFmtId="49" fontId="9" fillId="0" borderId="53"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37" xfId="0" applyNumberFormat="1" applyFont="1" applyBorder="1" applyAlignment="1">
      <alignment horizontal="left" vertical="top" wrapText="1"/>
    </xf>
    <xf numFmtId="0" fontId="8" fillId="4" borderId="44" xfId="0" applyFont="1" applyFill="1" applyBorder="1" applyAlignment="1">
      <alignment horizontal="left" vertical="top" wrapText="1"/>
    </xf>
    <xf numFmtId="0" fontId="8" fillId="4" borderId="45" xfId="0" applyFont="1" applyFill="1" applyBorder="1" applyAlignment="1">
      <alignment horizontal="left" vertical="top" wrapText="1"/>
    </xf>
    <xf numFmtId="0" fontId="8" fillId="4" borderId="46" xfId="0" applyFont="1" applyFill="1" applyBorder="1" applyAlignment="1">
      <alignment horizontal="left" vertical="top" wrapText="1"/>
    </xf>
    <xf numFmtId="49" fontId="11" fillId="4" borderId="50" xfId="0" applyNumberFormat="1" applyFont="1" applyFill="1" applyBorder="1" applyAlignment="1">
      <alignment horizontal="left" vertical="top" wrapText="1"/>
    </xf>
    <xf numFmtId="49" fontId="11" fillId="4" borderId="51" xfId="0" applyNumberFormat="1" applyFont="1" applyFill="1" applyBorder="1" applyAlignment="1">
      <alignment horizontal="left" vertical="top" wrapText="1"/>
    </xf>
    <xf numFmtId="49" fontId="11" fillId="4" borderId="52" xfId="0" applyNumberFormat="1" applyFont="1" applyFill="1" applyBorder="1" applyAlignment="1">
      <alignment horizontal="left" vertical="top"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12" xfId="0" applyFont="1" applyBorder="1" applyAlignment="1">
      <alignment horizontal="left" vertical="top" wrapText="1"/>
    </xf>
    <xf numFmtId="0" fontId="21" fillId="0" borderId="18" xfId="0" applyFont="1" applyBorder="1" applyAlignment="1">
      <alignment vertical="center"/>
    </xf>
    <xf numFmtId="0" fontId="21" fillId="0" borderId="18" xfId="0" applyFont="1" applyBorder="1" applyAlignment="1">
      <alignment horizontal="right" vertical="center"/>
    </xf>
    <xf numFmtId="49" fontId="11" fillId="0" borderId="1" xfId="0" applyNumberFormat="1" applyFont="1" applyBorder="1" applyAlignment="1">
      <alignment horizontal="right"/>
    </xf>
    <xf numFmtId="49" fontId="21" fillId="0" borderId="4" xfId="0" applyNumberFormat="1" applyFont="1" applyBorder="1" applyAlignment="1">
      <alignment horizontal="right" wrapText="1"/>
    </xf>
    <xf numFmtId="0" fontId="34" fillId="4" borderId="2" xfId="0" applyFont="1" applyFill="1" applyBorder="1" applyAlignment="1">
      <alignment horizontal="left" vertical="top" wrapText="1"/>
    </xf>
    <xf numFmtId="0" fontId="34" fillId="4" borderId="6" xfId="0" applyFont="1" applyFill="1" applyBorder="1" applyAlignment="1">
      <alignment horizontal="left" vertical="top" wrapText="1"/>
    </xf>
    <xf numFmtId="0" fontId="34" fillId="4" borderId="5"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39" xfId="0" applyFont="1" applyFill="1" applyBorder="1" applyAlignment="1">
      <alignment horizontal="left" vertical="top" wrapText="1"/>
    </xf>
    <xf numFmtId="0" fontId="8" fillId="4" borderId="40" xfId="0" applyFont="1" applyFill="1" applyBorder="1" applyAlignment="1">
      <alignment horizontal="left" vertical="top" wrapText="1"/>
    </xf>
    <xf numFmtId="0" fontId="0" fillId="5" borderId="13" xfId="0" applyFill="1" applyBorder="1" applyAlignment="1">
      <alignment horizontal="left" vertical="top" wrapText="1"/>
    </xf>
    <xf numFmtId="0" fontId="0" fillId="5" borderId="41" xfId="0" applyFill="1" applyBorder="1" applyAlignment="1">
      <alignment horizontal="left" vertical="top" wrapText="1"/>
    </xf>
    <xf numFmtId="0" fontId="0" fillId="5" borderId="9" xfId="0" applyFill="1" applyBorder="1" applyAlignment="1">
      <alignment horizontal="left" vertical="top" wrapText="1"/>
    </xf>
    <xf numFmtId="0" fontId="6" fillId="4" borderId="2"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5"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42" xfId="0" applyFont="1" applyBorder="1" applyAlignment="1">
      <alignment horizontal="left" vertical="top"/>
    </xf>
    <xf numFmtId="0" fontId="0" fillId="0" borderId="43" xfId="0" applyBorder="1" applyAlignment="1">
      <alignment horizontal="left" vertical="top"/>
    </xf>
    <xf numFmtId="0" fontId="0" fillId="0" borderId="12" xfId="0" applyBorder="1" applyAlignment="1">
      <alignment horizontal="left" vertical="top"/>
    </xf>
    <xf numFmtId="0" fontId="11" fillId="0" borderId="18" xfId="0" applyFont="1" applyBorder="1" applyAlignment="1">
      <alignment horizontal="right" vertical="center"/>
    </xf>
    <xf numFmtId="0" fontId="11" fillId="0" borderId="20" xfId="0" applyFont="1" applyBorder="1" applyAlignment="1">
      <alignment vertical="center"/>
    </xf>
    <xf numFmtId="0" fontId="11" fillId="0" borderId="27" xfId="0" applyFont="1" applyBorder="1" applyAlignment="1">
      <alignment horizontal="right" vertical="center"/>
    </xf>
    <xf numFmtId="0" fontId="11" fillId="0" borderId="29" xfId="0" applyFont="1" applyBorder="1" applyAlignment="1">
      <alignment vertical="center"/>
    </xf>
    <xf numFmtId="49" fontId="21" fillId="0" borderId="1" xfId="0" applyNumberFormat="1" applyFont="1" applyBorder="1" applyAlignment="1">
      <alignment horizontal="right" wrapText="1"/>
    </xf>
    <xf numFmtId="0" fontId="11" fillId="0" borderId="35" xfId="0" applyFont="1" applyBorder="1" applyAlignment="1">
      <alignment vertical="center" wrapText="1"/>
    </xf>
    <xf numFmtId="0" fontId="21" fillId="0" borderId="36" xfId="0" applyFont="1" applyBorder="1" applyAlignment="1">
      <alignment horizontal="right" vertical="center"/>
    </xf>
    <xf numFmtId="0" fontId="9"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5" fillId="4" borderId="1" xfId="0" applyFont="1" applyFill="1" applyBorder="1" applyAlignment="1">
      <alignment vertical="top" wrapText="1"/>
    </xf>
    <xf numFmtId="0" fontId="5" fillId="4" borderId="3" xfId="0" applyFont="1" applyFill="1" applyBorder="1" applyAlignment="1">
      <alignment vertical="top" wrapText="1"/>
    </xf>
    <xf numFmtId="0" fontId="6" fillId="0" borderId="3" xfId="0" applyFont="1" applyBorder="1" applyAlignment="1">
      <alignment horizontal="right" vertical="top" wrapText="1"/>
    </xf>
    <xf numFmtId="0" fontId="6" fillId="0" borderId="1" xfId="0" applyFont="1" applyBorder="1" applyAlignment="1">
      <alignment horizontal="right" vertical="top" wrapText="1"/>
    </xf>
    <xf numFmtId="0" fontId="12" fillId="0" borderId="1" xfId="0" applyFont="1" applyBorder="1" applyAlignment="1">
      <alignment horizontal="center" vertical="top" wrapText="1"/>
    </xf>
    <xf numFmtId="0" fontId="11" fillId="0" borderId="5" xfId="0" applyFont="1" applyBorder="1" applyAlignment="1">
      <alignment wrapText="1"/>
    </xf>
    <xf numFmtId="0" fontId="11" fillId="0" borderId="1" xfId="0" applyFont="1" applyBorder="1" applyAlignment="1">
      <alignment wrapText="1"/>
    </xf>
    <xf numFmtId="0" fontId="9" fillId="0" borderId="1" xfId="0" applyFont="1" applyBorder="1" applyAlignment="1">
      <alignment vertical="top" wrapText="1"/>
    </xf>
    <xf numFmtId="0" fontId="8" fillId="4" borderId="42" xfId="0" applyFont="1" applyFill="1" applyBorder="1" applyAlignment="1">
      <alignment horizontal="center" vertical="top" wrapText="1"/>
    </xf>
    <xf numFmtId="0" fontId="8" fillId="4" borderId="43"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0" borderId="1" xfId="0" applyFont="1" applyBorder="1" applyAlignment="1">
      <alignment vertical="top" wrapText="1"/>
    </xf>
    <xf numFmtId="0" fontId="5" fillId="0" borderId="13" xfId="0" applyFont="1" applyBorder="1" applyAlignment="1">
      <alignment horizontal="right"/>
    </xf>
    <xf numFmtId="0" fontId="0" fillId="0" borderId="1" xfId="0" applyBorder="1" applyAlignment="1"/>
    <xf numFmtId="0" fontId="9" fillId="4" borderId="1" xfId="0" applyFont="1" applyFill="1" applyBorder="1" applyAlignment="1">
      <alignment horizontal="left" vertical="center" wrapText="1"/>
    </xf>
    <xf numFmtId="0" fontId="9" fillId="3" borderId="1" xfId="0" applyFont="1" applyFill="1" applyBorder="1" applyAlignment="1">
      <alignment horizontal="left" vertical="top" wrapText="1"/>
    </xf>
    <xf numFmtId="49" fontId="21" fillId="3" borderId="1" xfId="0" applyNumberFormat="1" applyFont="1" applyFill="1" applyBorder="1" applyAlignment="1">
      <alignment horizontal="right" wrapText="1"/>
    </xf>
    <xf numFmtId="0" fontId="22" fillId="0" borderId="1" xfId="0" applyFont="1" applyBorder="1" applyAlignment="1">
      <alignment vertical="top" wrapText="1"/>
    </xf>
    <xf numFmtId="49" fontId="11" fillId="0" borderId="1" xfId="0" applyNumberFormat="1" applyFont="1" applyBorder="1" applyAlignment="1">
      <alignment horizontal="right" wrapText="1"/>
    </xf>
    <xf numFmtId="0" fontId="9" fillId="3" borderId="1" xfId="0" applyFont="1" applyFill="1" applyBorder="1" applyAlignment="1">
      <alignment vertical="center" wrapText="1"/>
    </xf>
    <xf numFmtId="49" fontId="21" fillId="0" borderId="1" xfId="0" applyNumberFormat="1" applyFont="1" applyBorder="1" applyAlignment="1">
      <alignment horizontal="right"/>
    </xf>
    <xf numFmtId="0" fontId="9" fillId="0" borderId="1" xfId="0" applyFont="1" applyBorder="1" applyAlignment="1">
      <alignment horizontal="left" vertical="center" wrapText="1"/>
    </xf>
    <xf numFmtId="0" fontId="11" fillId="4" borderId="2"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applyAlignment="1">
      <alignment horizontal="left" vertical="top" wrapText="1"/>
    </xf>
    <xf numFmtId="0" fontId="9" fillId="4" borderId="7" xfId="0" applyFont="1" applyFill="1" applyBorder="1" applyAlignment="1">
      <alignment horizontal="left" vertical="top" wrapText="1"/>
    </xf>
    <xf numFmtId="0" fontId="31" fillId="4" borderId="39" xfId="0" applyFont="1" applyFill="1" applyBorder="1" applyAlignment="1">
      <alignment horizontal="left" vertical="top" wrapText="1"/>
    </xf>
    <xf numFmtId="0" fontId="31" fillId="4" borderId="40" xfId="0" applyFont="1" applyFill="1" applyBorder="1" applyAlignment="1">
      <alignment horizontal="left" vertical="top" wrapText="1"/>
    </xf>
    <xf numFmtId="0" fontId="31" fillId="4" borderId="11" xfId="0" applyFont="1" applyFill="1" applyBorder="1" applyAlignment="1">
      <alignment horizontal="left" vertical="top" wrapText="1"/>
    </xf>
    <xf numFmtId="0" fontId="31" fillId="4" borderId="0" xfId="0" applyFont="1" applyFill="1" applyBorder="1" applyAlignment="1">
      <alignment horizontal="left" vertical="top" wrapText="1"/>
    </xf>
    <xf numFmtId="0" fontId="31" fillId="4" borderId="15" xfId="0" applyFont="1" applyFill="1" applyBorder="1" applyAlignment="1">
      <alignment horizontal="left" vertical="top" wrapText="1"/>
    </xf>
    <xf numFmtId="0" fontId="31" fillId="4" borderId="13" xfId="0" applyFont="1" applyFill="1" applyBorder="1" applyAlignment="1">
      <alignment horizontal="left" vertical="top" wrapText="1"/>
    </xf>
    <xf numFmtId="0" fontId="31" fillId="4" borderId="41" xfId="0" applyFont="1" applyFill="1" applyBorder="1" applyAlignment="1">
      <alignment horizontal="left" vertical="top" wrapText="1"/>
    </xf>
    <xf numFmtId="0" fontId="31" fillId="4" borderId="9" xfId="0" applyFont="1" applyFill="1" applyBorder="1" applyAlignment="1">
      <alignment horizontal="left" vertical="top" wrapText="1"/>
    </xf>
    <xf numFmtId="0" fontId="5"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3" borderId="1" xfId="0" applyFont="1" applyFill="1" applyBorder="1" applyAlignment="1">
      <alignment vertical="top" wrapText="1"/>
    </xf>
    <xf numFmtId="0" fontId="8" fillId="3" borderId="1" xfId="0" applyFont="1" applyFill="1" applyBorder="1" applyAlignment="1">
      <alignment horizontal="left" wrapText="1"/>
    </xf>
    <xf numFmtId="0" fontId="6" fillId="0" borderId="10" xfId="0" applyFont="1" applyBorder="1" applyAlignment="1">
      <alignment horizontal="right"/>
    </xf>
    <xf numFmtId="0" fontId="8" fillId="0" borderId="11" xfId="0" applyFont="1" applyBorder="1" applyAlignment="1"/>
    <xf numFmtId="0" fontId="6" fillId="0" borderId="3" xfId="0" applyFont="1" applyBorder="1" applyAlignment="1">
      <alignment horizontal="right"/>
    </xf>
    <xf numFmtId="0" fontId="6" fillId="0" borderId="8" xfId="0" applyFont="1" applyBorder="1" applyAlignment="1">
      <alignment horizontal="right"/>
    </xf>
    <xf numFmtId="0" fontId="8" fillId="0" borderId="8" xfId="0" applyFont="1" applyBorder="1" applyAlignment="1"/>
    <xf numFmtId="0" fontId="8" fillId="0" borderId="4" xfId="0" applyFont="1" applyBorder="1" applyAlignment="1"/>
    <xf numFmtId="0" fontId="6"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6" fillId="0" borderId="1" xfId="0" applyFont="1" applyBorder="1" applyAlignment="1">
      <alignment horizontal="center" vertical="top" wrapText="1"/>
    </xf>
    <xf numFmtId="0" fontId="5" fillId="0" borderId="3" xfId="0" applyFont="1" applyBorder="1" applyAlignment="1">
      <alignment horizontal="right"/>
    </xf>
    <xf numFmtId="0" fontId="0" fillId="0" borderId="7" xfId="0" applyBorder="1" applyAlignment="1"/>
    <xf numFmtId="0" fontId="5" fillId="0" borderId="8" xfId="0" applyFont="1" applyBorder="1" applyAlignment="1">
      <alignment horizontal="right" vertical="center" wrapText="1"/>
    </xf>
    <xf numFmtId="0" fontId="7" fillId="0" borderId="8" xfId="0" applyFont="1" applyBorder="1" applyAlignment="1">
      <alignment horizontal="center" vertical="center" wrapText="1"/>
    </xf>
    <xf numFmtId="0" fontId="6" fillId="0" borderId="1" xfId="0" applyFont="1" applyBorder="1" applyAlignment="1">
      <alignment horizontal="left" wrapText="1"/>
    </xf>
    <xf numFmtId="0" fontId="8" fillId="0" borderId="1" xfId="0" applyFont="1" applyBorder="1" applyAlignment="1">
      <alignment horizontal="left" vertical="top"/>
    </xf>
    <xf numFmtId="0" fontId="8" fillId="0" borderId="4" xfId="0" applyFont="1" applyBorder="1" applyAlignment="1">
      <alignment horizontal="left" vertical="top" wrapText="1"/>
    </xf>
    <xf numFmtId="0" fontId="33" fillId="0" borderId="1" xfId="0" applyFont="1" applyBorder="1" applyAlignment="1">
      <alignment horizontal="left" vertical="top" wrapText="1"/>
    </xf>
    <xf numFmtId="0" fontId="8" fillId="0" borderId="1" xfId="0" applyFont="1" applyBorder="1" applyAlignment="1">
      <alignment horizontal="center" vertical="top" wrapText="1"/>
    </xf>
    <xf numFmtId="0" fontId="6" fillId="3" borderId="1" xfId="0" applyFont="1" applyFill="1" applyBorder="1" applyAlignment="1">
      <alignment horizontal="right" vertical="top" wrapText="1"/>
    </xf>
    <xf numFmtId="0" fontId="6" fillId="0" borderId="1" xfId="0" applyFont="1" applyBorder="1" applyAlignment="1">
      <alignment horizontal="center" vertical="center" wrapText="1"/>
    </xf>
    <xf numFmtId="0" fontId="8" fillId="3" borderId="1" xfId="0" applyFont="1" applyFill="1" applyBorder="1" applyAlignment="1">
      <alignment horizontal="center" vertical="top" wrapText="1"/>
    </xf>
    <xf numFmtId="0" fontId="11" fillId="0" borderId="1" xfId="0" applyFont="1" applyBorder="1" applyAlignment="1">
      <alignment horizontal="left" vertical="top" wrapText="1"/>
    </xf>
    <xf numFmtId="0" fontId="8" fillId="0" borderId="1" xfId="0" applyFont="1" applyBorder="1" applyAlignment="1">
      <alignment horizontal="right" vertical="top" wrapText="1"/>
    </xf>
    <xf numFmtId="49" fontId="6" fillId="3" borderId="1" xfId="0" applyNumberFormat="1" applyFont="1" applyFill="1" applyBorder="1" applyAlignment="1">
      <alignment horizontal="left" vertical="center" wrapText="1"/>
    </xf>
    <xf numFmtId="49" fontId="6" fillId="0" borderId="1" xfId="0" applyNumberFormat="1" applyFont="1" applyBorder="1" applyAlignment="1">
      <alignment horizontal="right" vertical="center" wrapText="1"/>
    </xf>
    <xf numFmtId="0" fontId="8" fillId="3" borderId="7" xfId="0" applyFont="1" applyFill="1" applyBorder="1" applyAlignment="1">
      <alignment horizontal="left" vertical="top" wrapText="1"/>
    </xf>
    <xf numFmtId="0" fontId="8" fillId="3" borderId="39"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41" xfId="0" applyFont="1" applyFill="1" applyBorder="1" applyAlignment="1">
      <alignment horizontal="left" vertical="top" wrapText="1"/>
    </xf>
    <xf numFmtId="0" fontId="8" fillId="3" borderId="9" xfId="0" applyFont="1" applyFill="1" applyBorder="1" applyAlignment="1">
      <alignment horizontal="left" vertical="top" wrapText="1"/>
    </xf>
    <xf numFmtId="49" fontId="6" fillId="0" borderId="1" xfId="0" applyNumberFormat="1" applyFont="1" applyBorder="1" applyAlignment="1">
      <alignment horizontal="right" vertical="top" wrapText="1"/>
    </xf>
    <xf numFmtId="49" fontId="6" fillId="0" borderId="1" xfId="0" applyNumberFormat="1" applyFont="1" applyBorder="1" applyAlignment="1">
      <alignment horizontal="left" vertical="top" wrapText="1"/>
    </xf>
    <xf numFmtId="0" fontId="6"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 fontId="8" fillId="0" borderId="1" xfId="0" applyNumberFormat="1" applyFont="1" applyBorder="1" applyAlignment="1">
      <alignment vertical="top" wrapText="1"/>
    </xf>
    <xf numFmtId="49" fontId="6" fillId="3" borderId="1" xfId="0" applyNumberFormat="1" applyFont="1" applyFill="1" applyBorder="1" applyAlignment="1">
      <alignment horizontal="right" vertical="top" wrapText="1"/>
    </xf>
    <xf numFmtId="49" fontId="5" fillId="0" borderId="1" xfId="0" applyNumberFormat="1" applyFont="1" applyBorder="1" applyAlignment="1">
      <alignment horizontal="right" vertical="top" wrapText="1"/>
    </xf>
    <xf numFmtId="0" fontId="8" fillId="0" borderId="1" xfId="0" applyFont="1" applyBorder="1" applyAlignment="1">
      <alignment horizontal="justify" vertical="top" wrapText="1"/>
    </xf>
    <xf numFmtId="0" fontId="12" fillId="3" borderId="0" xfId="0" applyFont="1" applyFill="1" applyBorder="1" applyAlignment="1">
      <alignment horizontal="left" wrapText="1"/>
    </xf>
    <xf numFmtId="0" fontId="12" fillId="0" borderId="0" xfId="0" applyFont="1" applyBorder="1" applyAlignment="1">
      <alignment horizontal="left" wrapText="1"/>
    </xf>
    <xf numFmtId="0" fontId="12" fillId="0" borderId="0" xfId="0" applyFont="1" applyBorder="1" applyAlignment="1">
      <alignment horizontal="left" vertical="center" wrapText="1"/>
    </xf>
    <xf numFmtId="0" fontId="12" fillId="0" borderId="0" xfId="0" applyFont="1" applyBorder="1" applyAlignment="1">
      <alignment horizontal="left" vertical="top" wrapText="1"/>
    </xf>
    <xf numFmtId="0" fontId="5" fillId="0" borderId="1" xfId="0" applyFont="1" applyBorder="1" applyAlignment="1">
      <alignment vertical="top" wrapText="1"/>
    </xf>
    <xf numFmtId="0" fontId="8" fillId="0" borderId="1" xfId="0" applyFont="1" applyBorder="1" applyAlignment="1">
      <alignment horizontal="center" vertical="center" wrapText="1"/>
    </xf>
    <xf numFmtId="0" fontId="12" fillId="0" borderId="2" xfId="0" applyFont="1" applyBorder="1" applyAlignment="1">
      <alignment horizontal="center" vertical="top" wrapText="1"/>
    </xf>
    <xf numFmtId="0" fontId="6" fillId="0" borderId="1" xfId="0" applyFont="1" applyBorder="1" applyAlignment="1">
      <alignment horizontal="right"/>
    </xf>
    <xf numFmtId="0" fontId="5" fillId="0" borderId="6" xfId="0" applyFont="1" applyBorder="1" applyAlignment="1">
      <alignment horizontal="right"/>
    </xf>
    <xf numFmtId="0" fontId="5" fillId="0" borderId="5" xfId="0" applyFont="1" applyBorder="1" applyAlignment="1">
      <alignment horizontal="right"/>
    </xf>
    <xf numFmtId="0" fontId="12" fillId="0" borderId="1" xfId="0" applyFont="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vertical="top" wrapText="1"/>
    </xf>
    <xf numFmtId="0" fontId="12" fillId="3" borderId="1" xfId="0" applyFont="1" applyFill="1" applyBorder="1" applyAlignment="1">
      <alignment vertical="top" wrapText="1"/>
    </xf>
    <xf numFmtId="0" fontId="5" fillId="0" borderId="1" xfId="0" applyFont="1" applyBorder="1" applyAlignment="1">
      <alignment horizontal="left" vertical="top" wrapText="1"/>
    </xf>
    <xf numFmtId="0" fontId="2" fillId="0" borderId="0" xfId="0" applyFont="1" applyBorder="1" applyAlignment="1">
      <alignment horizontal="center"/>
    </xf>
    <xf numFmtId="0" fontId="3" fillId="2" borderId="0" xfId="0" applyFont="1" applyFill="1" applyBorder="1" applyAlignment="1">
      <alignment horizontal="left" vertical="top"/>
    </xf>
    <xf numFmtId="0" fontId="5" fillId="0" borderId="0" xfId="0" applyFont="1" applyBorder="1" applyAlignment="1">
      <alignment horizontal="center"/>
    </xf>
    <xf numFmtId="0" fontId="5" fillId="3" borderId="1" xfId="0" applyFont="1" applyFill="1" applyBorder="1" applyAlignment="1">
      <alignment horizontal="left" vertical="top" wrapText="1"/>
    </xf>
    <xf numFmtId="0" fontId="8" fillId="0" borderId="42" xfId="0" applyFont="1" applyBorder="1" applyAlignment="1">
      <alignment vertical="top" wrapText="1"/>
    </xf>
    <xf numFmtId="0" fontId="8" fillId="0" borderId="43" xfId="0" applyFont="1" applyBorder="1" applyAlignment="1">
      <alignment vertical="top" wrapText="1"/>
    </xf>
    <xf numFmtId="0" fontId="8" fillId="0" borderId="12" xfId="0" applyFont="1" applyBorder="1" applyAlignment="1">
      <alignment vertical="top" wrapText="1"/>
    </xf>
    <xf numFmtId="0" fontId="6" fillId="0" borderId="42" xfId="0" applyFont="1" applyBorder="1" applyAlignment="1">
      <alignment horizontal="right"/>
    </xf>
    <xf numFmtId="0" fontId="6" fillId="0" borderId="43" xfId="0" applyFont="1" applyBorder="1" applyAlignment="1">
      <alignment horizontal="right"/>
    </xf>
    <xf numFmtId="0" fontId="6" fillId="0" borderId="12" xfId="0" applyFont="1" applyBorder="1" applyAlignment="1">
      <alignment horizontal="right"/>
    </xf>
    <xf numFmtId="0" fontId="8" fillId="0" borderId="42" xfId="0" applyFont="1" applyBorder="1" applyAlignment="1">
      <alignment horizontal="center"/>
    </xf>
    <xf numFmtId="0" fontId="8" fillId="0" borderId="43" xfId="0" applyFont="1" applyBorder="1" applyAlignment="1">
      <alignment horizontal="center"/>
    </xf>
    <xf numFmtId="0" fontId="8" fillId="0" borderId="12" xfId="0" applyFont="1" applyBorder="1" applyAlignment="1">
      <alignment horizontal="center"/>
    </xf>
    <xf numFmtId="0" fontId="5" fillId="0" borderId="1" xfId="0" applyFont="1" applyBorder="1" applyAlignment="1">
      <alignment horizontal="right" wrapText="1"/>
    </xf>
    <xf numFmtId="0" fontId="13" fillId="0" borderId="1" xfId="0" applyFont="1" applyBorder="1" applyAlignment="1">
      <alignment horizontal="center"/>
    </xf>
    <xf numFmtId="164" fontId="6" fillId="0" borderId="1" xfId="0" applyNumberFormat="1" applyFont="1" applyBorder="1" applyAlignment="1">
      <alignment horizontal="right" vertical="top" wrapText="1"/>
    </xf>
  </cellXfs>
  <cellStyles count="2">
    <cellStyle name="Įprastas" xfId="0" builtinId="0"/>
    <cellStyle name="Kablelis"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IF640"/>
  <sheetViews>
    <sheetView tabSelected="1" topLeftCell="A70" zoomScale="80" zoomScaleNormal="80" workbookViewId="0">
      <selection activeCell="A260" sqref="A260"/>
    </sheetView>
  </sheetViews>
  <sheetFormatPr defaultRowHeight="15" x14ac:dyDescent="0.25"/>
  <cols>
    <col min="1" max="1" width="9" style="1"/>
    <col min="2" max="2" width="22" style="2"/>
    <col min="3" max="3" width="13.7109375" style="3"/>
    <col min="4" max="4" width="15"/>
    <col min="5" max="5" width="10.28515625"/>
    <col min="6" max="6" width="11"/>
    <col min="7" max="8" width="11.5703125"/>
    <col min="9" max="9" width="26.42578125"/>
    <col min="10" max="10" width="13.7109375"/>
    <col min="11" max="11" width="11.28515625"/>
    <col min="12" max="12" width="11"/>
    <col min="13" max="13" width="10.28515625"/>
    <col min="14" max="14" width="10.5703125"/>
    <col min="15" max="15" width="12.5703125" customWidth="1"/>
  </cols>
  <sheetData>
    <row r="1" spans="1:15" ht="15.75" customHeight="1" x14ac:dyDescent="0.25">
      <c r="A1"/>
      <c r="B1" s="4"/>
      <c r="C1" s="5"/>
      <c r="D1" s="6"/>
      <c r="E1" s="7"/>
      <c r="F1" s="7"/>
      <c r="G1" s="7"/>
      <c r="H1" s="7"/>
      <c r="I1" s="5"/>
      <c r="J1" s="5"/>
      <c r="K1" s="5"/>
      <c r="L1" s="8"/>
      <c r="M1" s="8"/>
      <c r="N1" s="8"/>
      <c r="O1" s="5" t="s">
        <v>1169</v>
      </c>
    </row>
    <row r="2" spans="1:15" ht="15.75" x14ac:dyDescent="0.25">
      <c r="A2" s="640" t="s">
        <v>1175</v>
      </c>
      <c r="B2" s="640"/>
      <c r="C2" s="640"/>
      <c r="D2" s="640"/>
      <c r="E2" s="640"/>
      <c r="F2" s="640"/>
      <c r="G2" s="640"/>
      <c r="H2" s="640"/>
      <c r="I2" s="640"/>
      <c r="J2" s="640"/>
      <c r="K2" s="640"/>
      <c r="L2" s="640"/>
      <c r="M2" s="640"/>
    </row>
    <row r="3" spans="1:15" ht="15.75" x14ac:dyDescent="0.25">
      <c r="A3"/>
      <c r="B3"/>
      <c r="C3"/>
      <c r="L3" s="9"/>
      <c r="M3" s="9"/>
      <c r="N3" s="9"/>
      <c r="O3" s="9"/>
    </row>
    <row r="4" spans="1:15" ht="15.75" x14ac:dyDescent="0.25">
      <c r="A4" s="640"/>
      <c r="B4" s="640"/>
      <c r="C4" s="640"/>
      <c r="D4" s="640"/>
      <c r="E4" s="640"/>
      <c r="F4" s="640"/>
      <c r="G4" s="640"/>
      <c r="H4" s="640"/>
      <c r="I4" s="640"/>
      <c r="J4" s="640"/>
      <c r="K4" s="640"/>
      <c r="L4" s="640"/>
      <c r="M4" s="640"/>
    </row>
    <row r="5" spans="1:15" s="12" customFormat="1" ht="18" customHeight="1" x14ac:dyDescent="0.25">
      <c r="A5" s="641" t="s">
        <v>997</v>
      </c>
      <c r="B5" s="641"/>
      <c r="C5" s="641"/>
      <c r="D5" s="641"/>
      <c r="E5" s="641"/>
      <c r="F5" s="641"/>
      <c r="G5" s="641"/>
      <c r="H5" s="641"/>
      <c r="I5" s="641"/>
      <c r="J5" s="641"/>
      <c r="K5" s="10"/>
      <c r="L5" s="11"/>
      <c r="M5" s="11"/>
      <c r="N5" s="10"/>
      <c r="O5" s="10"/>
    </row>
    <row r="6" spans="1:15" ht="15" customHeight="1" x14ac:dyDescent="0.25">
      <c r="A6" s="642" t="s">
        <v>0</v>
      </c>
      <c r="B6" s="642"/>
      <c r="C6" s="642"/>
      <c r="D6" s="642"/>
      <c r="E6" s="642"/>
      <c r="F6" s="642"/>
      <c r="G6" s="642"/>
      <c r="H6" s="642"/>
      <c r="I6" s="642"/>
      <c r="J6" s="642"/>
      <c r="K6" s="642"/>
      <c r="L6" s="642"/>
      <c r="M6" s="642"/>
    </row>
    <row r="7" spans="1:15" ht="71.25" x14ac:dyDescent="0.25">
      <c r="A7" s="13" t="s">
        <v>1</v>
      </c>
      <c r="B7" s="13" t="s">
        <v>2</v>
      </c>
      <c r="C7" s="14" t="s">
        <v>3</v>
      </c>
      <c r="D7" s="15" t="s">
        <v>4</v>
      </c>
      <c r="E7" s="16" t="s">
        <v>5</v>
      </c>
      <c r="F7" s="16" t="s">
        <v>6</v>
      </c>
      <c r="G7" s="16" t="s">
        <v>7</v>
      </c>
      <c r="H7" s="16" t="s">
        <v>8</v>
      </c>
      <c r="I7" s="13" t="s">
        <v>9</v>
      </c>
      <c r="J7" s="13" t="s">
        <v>10</v>
      </c>
      <c r="K7" s="13" t="s">
        <v>11</v>
      </c>
      <c r="L7" s="13" t="s">
        <v>12</v>
      </c>
      <c r="M7" s="13" t="s">
        <v>13</v>
      </c>
      <c r="N7" s="14" t="s">
        <v>14</v>
      </c>
      <c r="O7" s="14" t="s">
        <v>15</v>
      </c>
    </row>
    <row r="8" spans="1:15" ht="15" customHeight="1" x14ac:dyDescent="0.25">
      <c r="A8" s="17" t="s">
        <v>16</v>
      </c>
      <c r="B8" s="580" t="s">
        <v>17</v>
      </c>
      <c r="C8" s="580"/>
      <c r="D8" s="580"/>
      <c r="E8" s="580"/>
      <c r="F8" s="580"/>
      <c r="G8" s="580"/>
      <c r="H8" s="580"/>
      <c r="I8" s="580"/>
      <c r="J8" s="580"/>
      <c r="K8" s="580"/>
      <c r="L8" s="580"/>
      <c r="M8" s="580"/>
      <c r="N8" s="580"/>
      <c r="O8" s="580"/>
    </row>
    <row r="9" spans="1:15" ht="36.75" customHeight="1" thickBot="1" x14ac:dyDescent="0.3">
      <c r="A9" s="19" t="s">
        <v>18</v>
      </c>
      <c r="B9" s="629" t="s">
        <v>19</v>
      </c>
      <c r="C9" s="629"/>
      <c r="D9" s="629"/>
      <c r="E9" s="629"/>
      <c r="F9" s="629"/>
      <c r="G9" s="629"/>
      <c r="H9" s="629"/>
      <c r="I9" s="629"/>
      <c r="J9" s="629"/>
      <c r="K9" s="629"/>
      <c r="L9" s="629"/>
      <c r="M9" s="629"/>
      <c r="N9" s="20"/>
      <c r="O9" s="20"/>
    </row>
    <row r="10" spans="1:15" ht="30.75" thickBot="1" x14ac:dyDescent="0.3">
      <c r="A10" s="21" t="s">
        <v>20</v>
      </c>
      <c r="B10" s="22"/>
      <c r="C10" s="23" t="s">
        <v>21</v>
      </c>
      <c r="D10" s="24">
        <v>3996</v>
      </c>
      <c r="E10" s="470">
        <v>4.1100000000000003</v>
      </c>
      <c r="F10" s="471">
        <v>0.05</v>
      </c>
      <c r="G10" s="25">
        <f>E10*D10</f>
        <v>16423.560000000001</v>
      </c>
      <c r="H10" s="25">
        <f>G10*1.05</f>
        <v>17244.738000000001</v>
      </c>
      <c r="I10" s="23">
        <v>0</v>
      </c>
      <c r="J10" s="26" t="s">
        <v>22</v>
      </c>
      <c r="K10" s="23" t="s">
        <v>23</v>
      </c>
      <c r="L10" s="27" t="s">
        <v>24</v>
      </c>
      <c r="M10" s="23">
        <v>90</v>
      </c>
      <c r="N10" s="421" t="s">
        <v>1177</v>
      </c>
      <c r="O10" s="423" t="s">
        <v>1178</v>
      </c>
    </row>
    <row r="11" spans="1:15" ht="30.75" thickBot="1" x14ac:dyDescent="0.3">
      <c r="A11" s="21" t="s">
        <v>25</v>
      </c>
      <c r="B11" s="28"/>
      <c r="C11" s="23" t="s">
        <v>21</v>
      </c>
      <c r="D11" s="29">
        <v>924</v>
      </c>
      <c r="E11" s="470">
        <v>3.11</v>
      </c>
      <c r="F11" s="471">
        <v>0.05</v>
      </c>
      <c r="G11" s="25">
        <f t="shared" ref="G11:G17" si="0">(E11*D11)</f>
        <v>2873.64</v>
      </c>
      <c r="H11" s="25">
        <f t="shared" ref="H11:H17" si="1">G11*1.05</f>
        <v>3017.3220000000001</v>
      </c>
      <c r="I11" s="23" t="s">
        <v>26</v>
      </c>
      <c r="J11" s="26" t="s">
        <v>22</v>
      </c>
      <c r="K11" s="23">
        <v>26</v>
      </c>
      <c r="L11" s="23" t="s">
        <v>24</v>
      </c>
      <c r="M11" s="23">
        <v>75</v>
      </c>
      <c r="N11" s="421" t="s">
        <v>1177</v>
      </c>
      <c r="O11" s="423" t="s">
        <v>1179</v>
      </c>
    </row>
    <row r="12" spans="1:15" ht="30.75" thickBot="1" x14ac:dyDescent="0.3">
      <c r="A12" s="21" t="s">
        <v>27</v>
      </c>
      <c r="B12" s="28"/>
      <c r="C12" s="23" t="s">
        <v>21</v>
      </c>
      <c r="D12" s="29">
        <v>900</v>
      </c>
      <c r="E12" s="470">
        <v>3.36</v>
      </c>
      <c r="F12" s="471">
        <v>0.05</v>
      </c>
      <c r="G12" s="25">
        <f t="shared" si="0"/>
        <v>3024</v>
      </c>
      <c r="H12" s="25">
        <f t="shared" si="1"/>
        <v>3175.2000000000003</v>
      </c>
      <c r="I12" s="23" t="s">
        <v>28</v>
      </c>
      <c r="J12" s="26" t="s">
        <v>22</v>
      </c>
      <c r="K12" s="27">
        <v>21</v>
      </c>
      <c r="L12" s="23" t="s">
        <v>24</v>
      </c>
      <c r="M12" s="23">
        <v>75</v>
      </c>
      <c r="N12" s="421" t="s">
        <v>1177</v>
      </c>
      <c r="O12" s="423" t="s">
        <v>1180</v>
      </c>
    </row>
    <row r="13" spans="1:15" ht="30.75" thickBot="1" x14ac:dyDescent="0.3">
      <c r="A13" s="21" t="s">
        <v>29</v>
      </c>
      <c r="B13" s="28"/>
      <c r="C13" s="23" t="s">
        <v>21</v>
      </c>
      <c r="D13" s="29">
        <v>1296</v>
      </c>
      <c r="E13" s="470">
        <v>3.08</v>
      </c>
      <c r="F13" s="471">
        <v>0.05</v>
      </c>
      <c r="G13" s="25">
        <f t="shared" si="0"/>
        <v>3991.6800000000003</v>
      </c>
      <c r="H13" s="25">
        <f t="shared" si="1"/>
        <v>4191.2640000000001</v>
      </c>
      <c r="I13" s="23">
        <v>0</v>
      </c>
      <c r="J13" s="26" t="s">
        <v>22</v>
      </c>
      <c r="K13" s="23">
        <v>37</v>
      </c>
      <c r="L13" s="23" t="s">
        <v>24</v>
      </c>
      <c r="M13" s="23">
        <v>75</v>
      </c>
      <c r="N13" s="421" t="s">
        <v>1177</v>
      </c>
      <c r="O13" s="423" t="s">
        <v>1181</v>
      </c>
    </row>
    <row r="14" spans="1:15" ht="30.75" thickBot="1" x14ac:dyDescent="0.3">
      <c r="A14" s="21" t="s">
        <v>30</v>
      </c>
      <c r="B14" s="28"/>
      <c r="C14" s="23" t="s">
        <v>21</v>
      </c>
      <c r="D14" s="30">
        <v>288</v>
      </c>
      <c r="E14" s="470">
        <v>5.04</v>
      </c>
      <c r="F14" s="471">
        <v>0.05</v>
      </c>
      <c r="G14" s="25">
        <f t="shared" si="0"/>
        <v>1451.52</v>
      </c>
      <c r="H14" s="25">
        <f t="shared" si="1"/>
        <v>1524.096</v>
      </c>
      <c r="I14" s="23" t="s">
        <v>26</v>
      </c>
      <c r="J14" s="26" t="s">
        <v>22</v>
      </c>
      <c r="K14" s="23">
        <v>34</v>
      </c>
      <c r="L14" s="23" t="s">
        <v>24</v>
      </c>
      <c r="M14" s="23">
        <v>75</v>
      </c>
      <c r="N14" s="421" t="s">
        <v>1177</v>
      </c>
      <c r="O14" s="423" t="s">
        <v>1182</v>
      </c>
    </row>
    <row r="15" spans="1:15" ht="30.75" thickBot="1" x14ac:dyDescent="0.3">
      <c r="A15" s="21" t="s">
        <v>31</v>
      </c>
      <c r="B15" s="28"/>
      <c r="C15" s="23" t="s">
        <v>21</v>
      </c>
      <c r="D15" s="29">
        <v>288</v>
      </c>
      <c r="E15" s="470">
        <v>3.14</v>
      </c>
      <c r="F15" s="471">
        <v>0.05</v>
      </c>
      <c r="G15" s="25">
        <f t="shared" si="0"/>
        <v>904.32</v>
      </c>
      <c r="H15" s="25">
        <f t="shared" si="1"/>
        <v>949.53600000000006</v>
      </c>
      <c r="I15" s="23" t="s">
        <v>28</v>
      </c>
      <c r="J15" s="26" t="s">
        <v>22</v>
      </c>
      <c r="K15" s="23">
        <v>26</v>
      </c>
      <c r="L15" s="23" t="s">
        <v>24</v>
      </c>
      <c r="M15" s="23">
        <v>75</v>
      </c>
      <c r="N15" s="421" t="s">
        <v>1177</v>
      </c>
      <c r="O15" s="423" t="s">
        <v>1183</v>
      </c>
    </row>
    <row r="16" spans="1:15" ht="30.75" thickBot="1" x14ac:dyDescent="0.3">
      <c r="A16" s="21" t="s">
        <v>32</v>
      </c>
      <c r="B16" s="28"/>
      <c r="C16" s="23" t="s">
        <v>21</v>
      </c>
      <c r="D16" s="29">
        <v>252</v>
      </c>
      <c r="E16" s="470">
        <v>3.3</v>
      </c>
      <c r="F16" s="471">
        <v>0.05</v>
      </c>
      <c r="G16" s="25">
        <f t="shared" si="0"/>
        <v>831.59999999999991</v>
      </c>
      <c r="H16" s="25">
        <f t="shared" si="1"/>
        <v>873.18</v>
      </c>
      <c r="I16" s="23" t="s">
        <v>33</v>
      </c>
      <c r="J16" s="26" t="s">
        <v>22</v>
      </c>
      <c r="K16" s="23">
        <v>17</v>
      </c>
      <c r="L16" s="23" t="s">
        <v>24</v>
      </c>
      <c r="M16" s="23">
        <v>75</v>
      </c>
      <c r="N16" s="421" t="s">
        <v>1177</v>
      </c>
      <c r="O16" s="423" t="s">
        <v>1184</v>
      </c>
    </row>
    <row r="17" spans="1:15" ht="30.75" thickBot="1" x14ac:dyDescent="0.3">
      <c r="A17" s="21" t="s">
        <v>34</v>
      </c>
      <c r="B17" s="28"/>
      <c r="C17" s="23" t="s">
        <v>21</v>
      </c>
      <c r="D17" s="29">
        <v>72</v>
      </c>
      <c r="E17" s="470">
        <v>3.92</v>
      </c>
      <c r="F17" s="471">
        <v>0.05</v>
      </c>
      <c r="G17" s="25">
        <f t="shared" si="0"/>
        <v>282.24</v>
      </c>
      <c r="H17" s="25">
        <f t="shared" si="1"/>
        <v>296.35200000000003</v>
      </c>
      <c r="I17" s="23" t="s">
        <v>33</v>
      </c>
      <c r="J17" s="26"/>
      <c r="K17" s="23"/>
      <c r="L17" s="23"/>
      <c r="M17" s="23" t="s">
        <v>35</v>
      </c>
      <c r="N17" s="421" t="s">
        <v>1177</v>
      </c>
      <c r="O17" s="423" t="s">
        <v>1185</v>
      </c>
    </row>
    <row r="18" spans="1:15" ht="21.75" customHeight="1" thickBot="1" x14ac:dyDescent="0.3">
      <c r="A18" s="31" t="s">
        <v>36</v>
      </c>
      <c r="B18" s="643" t="s">
        <v>37</v>
      </c>
      <c r="C18" s="643"/>
      <c r="D18" s="643"/>
      <c r="E18" s="643"/>
      <c r="F18" s="643"/>
      <c r="G18" s="643"/>
      <c r="H18" s="643"/>
      <c r="I18" s="643"/>
      <c r="J18" s="643"/>
      <c r="K18" s="643"/>
      <c r="L18" s="643"/>
      <c r="M18" s="643"/>
      <c r="N18" s="20"/>
      <c r="O18" s="20"/>
    </row>
    <row r="19" spans="1:15" ht="30.75" thickBot="1" x14ac:dyDescent="0.3">
      <c r="A19" s="21" t="s">
        <v>38</v>
      </c>
      <c r="B19" s="28"/>
      <c r="C19" s="23" t="s">
        <v>21</v>
      </c>
      <c r="D19" s="24">
        <v>2700</v>
      </c>
      <c r="E19" s="470">
        <v>1.68</v>
      </c>
      <c r="F19" s="471">
        <v>0.05</v>
      </c>
      <c r="G19" s="25">
        <f>E19*D19</f>
        <v>4536</v>
      </c>
      <c r="H19" s="25">
        <f>G19*1.05</f>
        <v>4762.8</v>
      </c>
      <c r="I19" s="23">
        <v>1</v>
      </c>
      <c r="J19" s="23" t="s">
        <v>22</v>
      </c>
      <c r="K19" s="23">
        <v>48</v>
      </c>
      <c r="L19" s="23" t="s">
        <v>24</v>
      </c>
      <c r="M19" s="23">
        <v>90</v>
      </c>
      <c r="N19" s="425" t="s">
        <v>1177</v>
      </c>
      <c r="O19" s="424" t="s">
        <v>1265</v>
      </c>
    </row>
    <row r="20" spans="1:15" ht="30.75" thickBot="1" x14ac:dyDescent="0.3">
      <c r="A20" s="21" t="s">
        <v>39</v>
      </c>
      <c r="B20" s="28"/>
      <c r="C20" s="23" t="s">
        <v>21</v>
      </c>
      <c r="D20" s="24">
        <v>4536</v>
      </c>
      <c r="E20" s="470">
        <v>1.48</v>
      </c>
      <c r="F20" s="471">
        <v>0.05</v>
      </c>
      <c r="G20" s="25">
        <f t="shared" ref="G20:G41" si="2">E20*D20</f>
        <v>6713.28</v>
      </c>
      <c r="H20" s="25">
        <f t="shared" ref="H20:H41" si="3">G20*1.05</f>
        <v>7048.9440000000004</v>
      </c>
      <c r="I20" s="23">
        <v>0</v>
      </c>
      <c r="J20" s="23" t="s">
        <v>22</v>
      </c>
      <c r="K20" s="23">
        <v>48</v>
      </c>
      <c r="L20" s="23" t="s">
        <v>24</v>
      </c>
      <c r="M20" s="23">
        <v>90</v>
      </c>
      <c r="N20" s="425" t="s">
        <v>1177</v>
      </c>
      <c r="O20" s="426" t="s">
        <v>1266</v>
      </c>
    </row>
    <row r="21" spans="1:15" ht="30.75" thickBot="1" x14ac:dyDescent="0.3">
      <c r="A21" s="21" t="s">
        <v>40</v>
      </c>
      <c r="B21" s="28"/>
      <c r="C21" s="23" t="s">
        <v>21</v>
      </c>
      <c r="D21" s="24">
        <v>2376</v>
      </c>
      <c r="E21" s="470">
        <v>1.68</v>
      </c>
      <c r="F21" s="471">
        <v>0.05</v>
      </c>
      <c r="G21" s="25">
        <f t="shared" si="2"/>
        <v>3991.68</v>
      </c>
      <c r="H21" s="25">
        <f t="shared" si="3"/>
        <v>4191.2640000000001</v>
      </c>
      <c r="I21" s="23">
        <v>0</v>
      </c>
      <c r="J21" s="23" t="s">
        <v>22</v>
      </c>
      <c r="K21" s="23">
        <v>30</v>
      </c>
      <c r="L21" s="23" t="s">
        <v>24</v>
      </c>
      <c r="M21" s="23">
        <v>75</v>
      </c>
      <c r="N21" s="425" t="s">
        <v>1177</v>
      </c>
      <c r="O21" s="427" t="s">
        <v>1186</v>
      </c>
    </row>
    <row r="22" spans="1:15" ht="30.75" thickBot="1" x14ac:dyDescent="0.3">
      <c r="A22" s="21" t="s">
        <v>41</v>
      </c>
      <c r="B22" s="28"/>
      <c r="C22" s="23" t="s">
        <v>21</v>
      </c>
      <c r="D22" s="24">
        <v>2952</v>
      </c>
      <c r="E22" s="470">
        <v>1.65</v>
      </c>
      <c r="F22" s="471">
        <v>0.05</v>
      </c>
      <c r="G22" s="25">
        <f t="shared" si="2"/>
        <v>4870.8</v>
      </c>
      <c r="H22" s="25">
        <f t="shared" si="3"/>
        <v>5114.34</v>
      </c>
      <c r="I22" s="23" t="s">
        <v>26</v>
      </c>
      <c r="J22" s="23" t="s">
        <v>22</v>
      </c>
      <c r="K22" s="23">
        <v>26</v>
      </c>
      <c r="L22" s="23" t="s">
        <v>24</v>
      </c>
      <c r="M22" s="23">
        <v>75</v>
      </c>
      <c r="N22" s="425" t="s">
        <v>1177</v>
      </c>
      <c r="O22" s="428" t="s">
        <v>1187</v>
      </c>
    </row>
    <row r="23" spans="1:15" ht="30.75" thickBot="1" x14ac:dyDescent="0.3">
      <c r="A23" s="21" t="s">
        <v>42</v>
      </c>
      <c r="B23" s="28"/>
      <c r="C23" s="23" t="s">
        <v>21</v>
      </c>
      <c r="D23" s="24">
        <v>3204</v>
      </c>
      <c r="E23" s="470">
        <v>2.54</v>
      </c>
      <c r="F23" s="471">
        <v>0.05</v>
      </c>
      <c r="G23" s="25">
        <f t="shared" si="2"/>
        <v>8138.16</v>
      </c>
      <c r="H23" s="25">
        <f t="shared" si="3"/>
        <v>8545.0679999999993</v>
      </c>
      <c r="I23" s="23" t="s">
        <v>26</v>
      </c>
      <c r="J23" s="23" t="s">
        <v>22</v>
      </c>
      <c r="K23" s="23">
        <v>37</v>
      </c>
      <c r="L23" s="23" t="s">
        <v>43</v>
      </c>
      <c r="M23" s="23">
        <v>90</v>
      </c>
      <c r="N23" s="425" t="s">
        <v>1177</v>
      </c>
      <c r="O23" s="429" t="s">
        <v>1188</v>
      </c>
    </row>
    <row r="24" spans="1:15" ht="30.75" thickBot="1" x14ac:dyDescent="0.3">
      <c r="A24" s="21" t="s">
        <v>44</v>
      </c>
      <c r="B24" s="28"/>
      <c r="C24" s="23" t="s">
        <v>21</v>
      </c>
      <c r="D24" s="24">
        <v>1008</v>
      </c>
      <c r="E24" s="470">
        <v>1.49</v>
      </c>
      <c r="F24" s="471">
        <v>0.05</v>
      </c>
      <c r="G24" s="25">
        <f t="shared" si="2"/>
        <v>1501.92</v>
      </c>
      <c r="H24" s="25">
        <f t="shared" si="3"/>
        <v>1577.0160000000001</v>
      </c>
      <c r="I24" s="23" t="s">
        <v>26</v>
      </c>
      <c r="J24" s="23" t="s">
        <v>22</v>
      </c>
      <c r="K24" s="23">
        <v>48</v>
      </c>
      <c r="L24" s="23" t="s">
        <v>24</v>
      </c>
      <c r="M24" s="23">
        <v>75</v>
      </c>
      <c r="N24" s="425" t="s">
        <v>1177</v>
      </c>
      <c r="O24" s="430" t="s">
        <v>1189</v>
      </c>
    </row>
    <row r="25" spans="1:15" ht="30.75" thickBot="1" x14ac:dyDescent="0.3">
      <c r="A25" s="21" t="s">
        <v>45</v>
      </c>
      <c r="B25" s="28"/>
      <c r="C25" s="23" t="s">
        <v>21</v>
      </c>
      <c r="D25" s="24">
        <v>252</v>
      </c>
      <c r="E25" s="470">
        <v>1.42</v>
      </c>
      <c r="F25" s="471">
        <v>0.05</v>
      </c>
      <c r="G25" s="25">
        <f t="shared" si="2"/>
        <v>357.84</v>
      </c>
      <c r="H25" s="25">
        <f t="shared" si="3"/>
        <v>375.73199999999997</v>
      </c>
      <c r="I25" s="23" t="s">
        <v>28</v>
      </c>
      <c r="J25" s="23" t="s">
        <v>22</v>
      </c>
      <c r="K25" s="23">
        <v>19</v>
      </c>
      <c r="L25" s="23" t="s">
        <v>24</v>
      </c>
      <c r="M25" s="23">
        <v>75</v>
      </c>
      <c r="N25" s="425" t="s">
        <v>1177</v>
      </c>
      <c r="O25" s="20" t="s">
        <v>1190</v>
      </c>
    </row>
    <row r="26" spans="1:15" ht="30.75" thickBot="1" x14ac:dyDescent="0.3">
      <c r="A26" s="21" t="s">
        <v>46</v>
      </c>
      <c r="B26" s="28"/>
      <c r="C26" s="23" t="s">
        <v>21</v>
      </c>
      <c r="D26" s="24">
        <v>3888</v>
      </c>
      <c r="E26" s="470">
        <v>1.51</v>
      </c>
      <c r="F26" s="471">
        <v>0.05</v>
      </c>
      <c r="G26" s="25">
        <f t="shared" si="2"/>
        <v>5870.88</v>
      </c>
      <c r="H26" s="25">
        <f t="shared" si="3"/>
        <v>6164.424</v>
      </c>
      <c r="I26" s="23" t="s">
        <v>28</v>
      </c>
      <c r="J26" s="23" t="s">
        <v>22</v>
      </c>
      <c r="K26" s="23">
        <v>26</v>
      </c>
      <c r="L26" s="23" t="s">
        <v>24</v>
      </c>
      <c r="M26" s="27">
        <v>75</v>
      </c>
      <c r="N26" s="425" t="s">
        <v>1177</v>
      </c>
      <c r="O26" s="431" t="s">
        <v>1191</v>
      </c>
    </row>
    <row r="27" spans="1:15" ht="30.75" thickBot="1" x14ac:dyDescent="0.3">
      <c r="A27" s="21" t="s">
        <v>47</v>
      </c>
      <c r="B27" s="28"/>
      <c r="C27" s="23" t="s">
        <v>21</v>
      </c>
      <c r="D27" s="24">
        <v>360</v>
      </c>
      <c r="E27" s="470">
        <v>1.52</v>
      </c>
      <c r="F27" s="471">
        <v>0.05</v>
      </c>
      <c r="G27" s="25">
        <f t="shared" si="2"/>
        <v>547.20000000000005</v>
      </c>
      <c r="H27" s="25">
        <f t="shared" si="3"/>
        <v>574.56000000000006</v>
      </c>
      <c r="I27" s="23" t="s">
        <v>26</v>
      </c>
      <c r="J27" s="23" t="s">
        <v>22</v>
      </c>
      <c r="K27" s="23">
        <v>76</v>
      </c>
      <c r="L27" s="23" t="s">
        <v>24</v>
      </c>
      <c r="M27" s="23">
        <v>75</v>
      </c>
      <c r="N27" s="425" t="s">
        <v>1177</v>
      </c>
      <c r="O27" s="432" t="s">
        <v>1193</v>
      </c>
    </row>
    <row r="28" spans="1:15" ht="30.75" thickBot="1" x14ac:dyDescent="0.3">
      <c r="A28" s="21" t="s">
        <v>48</v>
      </c>
      <c r="B28" s="28"/>
      <c r="C28" s="23" t="s">
        <v>21</v>
      </c>
      <c r="D28" s="24">
        <v>360</v>
      </c>
      <c r="E28" s="470">
        <v>1.51</v>
      </c>
      <c r="F28" s="471">
        <v>0.05</v>
      </c>
      <c r="G28" s="25">
        <f t="shared" si="2"/>
        <v>543.6</v>
      </c>
      <c r="H28" s="25">
        <f t="shared" si="3"/>
        <v>570.78000000000009</v>
      </c>
      <c r="I28" s="23" t="s">
        <v>26</v>
      </c>
      <c r="J28" s="23" t="s">
        <v>22</v>
      </c>
      <c r="K28" s="23">
        <v>65</v>
      </c>
      <c r="L28" s="23" t="s">
        <v>24</v>
      </c>
      <c r="M28" s="23">
        <v>75</v>
      </c>
      <c r="N28" s="425" t="s">
        <v>1177</v>
      </c>
      <c r="O28" s="432" t="s">
        <v>1192</v>
      </c>
    </row>
    <row r="29" spans="1:15" ht="30.75" thickBot="1" x14ac:dyDescent="0.3">
      <c r="A29" s="21" t="s">
        <v>49</v>
      </c>
      <c r="B29" s="28"/>
      <c r="C29" s="23" t="s">
        <v>21</v>
      </c>
      <c r="D29" s="24">
        <v>684</v>
      </c>
      <c r="E29" s="470">
        <v>1.57</v>
      </c>
      <c r="F29" s="471">
        <v>0.05</v>
      </c>
      <c r="G29" s="25">
        <f t="shared" si="2"/>
        <v>1073.8800000000001</v>
      </c>
      <c r="H29" s="25">
        <f t="shared" si="3"/>
        <v>1127.5740000000001</v>
      </c>
      <c r="I29" s="23" t="s">
        <v>33</v>
      </c>
      <c r="J29" s="23" t="s">
        <v>22</v>
      </c>
      <c r="K29" s="23">
        <v>19</v>
      </c>
      <c r="L29" s="23" t="s">
        <v>24</v>
      </c>
      <c r="M29" s="23">
        <v>75</v>
      </c>
      <c r="N29" s="425" t="s">
        <v>1177</v>
      </c>
      <c r="O29" s="20" t="s">
        <v>1194</v>
      </c>
    </row>
    <row r="30" spans="1:15" ht="30.75" thickBot="1" x14ac:dyDescent="0.3">
      <c r="A30" s="21" t="s">
        <v>50</v>
      </c>
      <c r="B30" s="28"/>
      <c r="C30" s="23" t="s">
        <v>21</v>
      </c>
      <c r="D30" s="24">
        <v>108</v>
      </c>
      <c r="E30" s="470">
        <v>2.0299999999999998</v>
      </c>
      <c r="F30" s="471">
        <v>0.05</v>
      </c>
      <c r="G30" s="25">
        <f t="shared" si="2"/>
        <v>219.23999999999998</v>
      </c>
      <c r="H30" s="25">
        <f t="shared" si="3"/>
        <v>230.202</v>
      </c>
      <c r="I30" s="23" t="s">
        <v>33</v>
      </c>
      <c r="J30" s="23" t="s">
        <v>51</v>
      </c>
      <c r="K30" s="23">
        <v>17</v>
      </c>
      <c r="L30" s="23" t="s">
        <v>43</v>
      </c>
      <c r="M30" s="23">
        <v>75</v>
      </c>
      <c r="N30" s="425" t="s">
        <v>1177</v>
      </c>
      <c r="O30" s="20" t="s">
        <v>1267</v>
      </c>
    </row>
    <row r="31" spans="1:15" ht="30" x14ac:dyDescent="0.25">
      <c r="A31" s="21" t="s">
        <v>52</v>
      </c>
      <c r="B31" s="28"/>
      <c r="C31" s="23" t="s">
        <v>21</v>
      </c>
      <c r="D31" s="24">
        <v>936</v>
      </c>
      <c r="E31" s="470">
        <v>3.78</v>
      </c>
      <c r="F31" s="471">
        <v>0.05</v>
      </c>
      <c r="G31" s="25">
        <f t="shared" si="2"/>
        <v>3538.08</v>
      </c>
      <c r="H31" s="25">
        <f t="shared" si="3"/>
        <v>3714.9839999999999</v>
      </c>
      <c r="I31" s="23">
        <v>1</v>
      </c>
      <c r="J31" s="23"/>
      <c r="K31" s="23"/>
      <c r="L31" s="23"/>
      <c r="M31" s="23" t="s">
        <v>53</v>
      </c>
      <c r="N31" s="425" t="s">
        <v>1177</v>
      </c>
      <c r="O31" s="20" t="s">
        <v>1195</v>
      </c>
    </row>
    <row r="32" spans="1:15" ht="30" x14ac:dyDescent="0.25">
      <c r="A32" s="21" t="s">
        <v>54</v>
      </c>
      <c r="B32" s="28"/>
      <c r="C32" s="23" t="s">
        <v>21</v>
      </c>
      <c r="D32" s="24">
        <v>360</v>
      </c>
      <c r="E32" s="470">
        <v>3.07</v>
      </c>
      <c r="F32" s="471">
        <v>0.05</v>
      </c>
      <c r="G32" s="25">
        <f t="shared" si="2"/>
        <v>1105.2</v>
      </c>
      <c r="H32" s="25">
        <f t="shared" si="3"/>
        <v>1160.46</v>
      </c>
      <c r="I32" s="23">
        <v>0</v>
      </c>
      <c r="J32" s="23"/>
      <c r="K32" s="23"/>
      <c r="L32" s="23"/>
      <c r="M32" s="23" t="s">
        <v>53</v>
      </c>
      <c r="N32" s="425" t="s">
        <v>1177</v>
      </c>
      <c r="O32" s="20" t="s">
        <v>1196</v>
      </c>
    </row>
    <row r="33" spans="1:15" ht="30" x14ac:dyDescent="0.25">
      <c r="A33" s="21" t="s">
        <v>55</v>
      </c>
      <c r="B33" s="28"/>
      <c r="C33" s="23" t="s">
        <v>21</v>
      </c>
      <c r="D33" s="24">
        <v>1320</v>
      </c>
      <c r="E33" s="470">
        <v>3.36</v>
      </c>
      <c r="F33" s="471">
        <v>0.05</v>
      </c>
      <c r="G33" s="25">
        <f t="shared" si="2"/>
        <v>4435.2</v>
      </c>
      <c r="H33" s="25">
        <f t="shared" si="3"/>
        <v>4656.96</v>
      </c>
      <c r="I33" s="23" t="s">
        <v>26</v>
      </c>
      <c r="J33" s="23"/>
      <c r="K33" s="23"/>
      <c r="L33" s="23"/>
      <c r="M33" s="23" t="s">
        <v>53</v>
      </c>
      <c r="N33" s="425" t="s">
        <v>1177</v>
      </c>
      <c r="O33" s="20" t="s">
        <v>1197</v>
      </c>
    </row>
    <row r="34" spans="1:15" ht="30.75" thickBot="1" x14ac:dyDescent="0.3">
      <c r="A34" s="21" t="s">
        <v>56</v>
      </c>
      <c r="B34" s="28"/>
      <c r="C34" s="23" t="s">
        <v>21</v>
      </c>
      <c r="D34" s="24">
        <v>3360</v>
      </c>
      <c r="E34" s="470">
        <v>3.25</v>
      </c>
      <c r="F34" s="471">
        <v>0.05</v>
      </c>
      <c r="G34" s="25">
        <f t="shared" si="2"/>
        <v>10920</v>
      </c>
      <c r="H34" s="25">
        <f t="shared" si="3"/>
        <v>11466</v>
      </c>
      <c r="I34" s="23" t="s">
        <v>28</v>
      </c>
      <c r="J34" s="23"/>
      <c r="K34" s="23"/>
      <c r="L34" s="23"/>
      <c r="M34" s="23" t="s">
        <v>53</v>
      </c>
      <c r="N34" s="425" t="s">
        <v>1177</v>
      </c>
      <c r="O34" s="20" t="s">
        <v>1198</v>
      </c>
    </row>
    <row r="35" spans="1:15" ht="30.75" thickBot="1" x14ac:dyDescent="0.3">
      <c r="A35" s="21" t="s">
        <v>57</v>
      </c>
      <c r="B35" s="410"/>
      <c r="C35" s="411" t="s">
        <v>21</v>
      </c>
      <c r="D35" s="24">
        <v>180</v>
      </c>
      <c r="E35" s="470">
        <v>3.66</v>
      </c>
      <c r="F35" s="471">
        <v>0.05</v>
      </c>
      <c r="G35" s="25">
        <f t="shared" si="2"/>
        <v>658.80000000000007</v>
      </c>
      <c r="H35" s="25">
        <f t="shared" si="3"/>
        <v>691.74000000000012</v>
      </c>
      <c r="I35" s="411" t="s">
        <v>33</v>
      </c>
      <c r="J35" s="411"/>
      <c r="K35" s="411"/>
      <c r="L35" s="411"/>
      <c r="M35" s="411" t="s">
        <v>1172</v>
      </c>
      <c r="N35" s="425" t="s">
        <v>1177</v>
      </c>
      <c r="O35" s="432" t="s">
        <v>1199</v>
      </c>
    </row>
    <row r="36" spans="1:15" ht="30.75" thickBot="1" x14ac:dyDescent="0.3">
      <c r="A36" s="21" t="s">
        <v>58</v>
      </c>
      <c r="B36" s="28"/>
      <c r="C36" s="23" t="s">
        <v>21</v>
      </c>
      <c r="D36" s="24">
        <v>3528</v>
      </c>
      <c r="E36" s="470">
        <v>1.57</v>
      </c>
      <c r="F36" s="471">
        <v>0.05</v>
      </c>
      <c r="G36" s="25">
        <f t="shared" si="2"/>
        <v>5538.96</v>
      </c>
      <c r="H36" s="25">
        <f t="shared" si="3"/>
        <v>5815.9080000000004</v>
      </c>
      <c r="I36" s="23" t="s">
        <v>26</v>
      </c>
      <c r="J36" s="23" t="s">
        <v>22</v>
      </c>
      <c r="K36" s="23">
        <v>37</v>
      </c>
      <c r="L36" s="23" t="s">
        <v>24</v>
      </c>
      <c r="M36" s="23">
        <v>90</v>
      </c>
      <c r="N36" s="425" t="s">
        <v>1177</v>
      </c>
      <c r="O36" s="432" t="s">
        <v>1200</v>
      </c>
    </row>
    <row r="37" spans="1:15" ht="30.75" thickBot="1" x14ac:dyDescent="0.3">
      <c r="A37" s="21" t="s">
        <v>60</v>
      </c>
      <c r="B37" s="28"/>
      <c r="C37" s="23" t="s">
        <v>21</v>
      </c>
      <c r="D37" s="24">
        <v>216</v>
      </c>
      <c r="E37" s="470">
        <v>1.4</v>
      </c>
      <c r="F37" s="471">
        <v>0.05</v>
      </c>
      <c r="G37" s="25">
        <f t="shared" si="2"/>
        <v>302.39999999999998</v>
      </c>
      <c r="H37" s="25">
        <f t="shared" si="3"/>
        <v>317.52</v>
      </c>
      <c r="I37" s="23" t="s">
        <v>26</v>
      </c>
      <c r="J37" s="23" t="s">
        <v>59</v>
      </c>
      <c r="K37" s="23">
        <v>35</v>
      </c>
      <c r="L37" s="23" t="s">
        <v>24</v>
      </c>
      <c r="M37" s="23">
        <v>70</v>
      </c>
      <c r="N37" s="425" t="s">
        <v>1177</v>
      </c>
      <c r="O37" s="432" t="s">
        <v>1201</v>
      </c>
    </row>
    <row r="38" spans="1:15" ht="30.75" thickBot="1" x14ac:dyDescent="0.3">
      <c r="A38" s="21" t="s">
        <v>61</v>
      </c>
      <c r="B38" s="28"/>
      <c r="C38" s="23" t="s">
        <v>21</v>
      </c>
      <c r="D38" s="24">
        <v>468</v>
      </c>
      <c r="E38" s="470">
        <v>1.32</v>
      </c>
      <c r="F38" s="471">
        <v>0.05</v>
      </c>
      <c r="G38" s="25">
        <f t="shared" si="2"/>
        <v>617.76</v>
      </c>
      <c r="H38" s="25">
        <f t="shared" si="3"/>
        <v>648.64800000000002</v>
      </c>
      <c r="I38" s="23" t="s">
        <v>26</v>
      </c>
      <c r="J38" s="23" t="s">
        <v>59</v>
      </c>
      <c r="K38" s="23">
        <v>27</v>
      </c>
      <c r="L38" s="23" t="s">
        <v>24</v>
      </c>
      <c r="M38" s="23">
        <v>70</v>
      </c>
      <c r="N38" s="425" t="s">
        <v>1177</v>
      </c>
      <c r="O38" s="432" t="s">
        <v>1202</v>
      </c>
    </row>
    <row r="39" spans="1:15" ht="30.75" thickBot="1" x14ac:dyDescent="0.3">
      <c r="A39" s="21" t="s">
        <v>62</v>
      </c>
      <c r="B39" s="28"/>
      <c r="C39" s="23" t="s">
        <v>21</v>
      </c>
      <c r="D39" s="24">
        <v>216</v>
      </c>
      <c r="E39" s="470">
        <v>1.95</v>
      </c>
      <c r="F39" s="471">
        <v>0.05</v>
      </c>
      <c r="G39" s="25">
        <f t="shared" si="2"/>
        <v>421.2</v>
      </c>
      <c r="H39" s="25">
        <f t="shared" si="3"/>
        <v>442.26</v>
      </c>
      <c r="I39" s="23">
        <v>1</v>
      </c>
      <c r="J39" s="23" t="s">
        <v>22</v>
      </c>
      <c r="K39" s="23">
        <v>35</v>
      </c>
      <c r="L39" s="23" t="s">
        <v>24</v>
      </c>
      <c r="M39" s="23">
        <v>75</v>
      </c>
      <c r="N39" s="425" t="s">
        <v>1177</v>
      </c>
      <c r="O39" s="432" t="s">
        <v>1204</v>
      </c>
    </row>
    <row r="40" spans="1:15" ht="30.75" thickBot="1" x14ac:dyDescent="0.3">
      <c r="A40" s="21" t="s">
        <v>64</v>
      </c>
      <c r="B40" s="28"/>
      <c r="C40" s="23" t="s">
        <v>21</v>
      </c>
      <c r="D40" s="24">
        <v>312</v>
      </c>
      <c r="E40" s="470">
        <v>1.5</v>
      </c>
      <c r="F40" s="471">
        <v>0.05</v>
      </c>
      <c r="G40" s="25">
        <f t="shared" si="2"/>
        <v>468</v>
      </c>
      <c r="H40" s="25">
        <f t="shared" si="3"/>
        <v>491.40000000000003</v>
      </c>
      <c r="I40" s="23" t="s">
        <v>63</v>
      </c>
      <c r="J40" s="23" t="s">
        <v>51</v>
      </c>
      <c r="K40" s="23">
        <v>18</v>
      </c>
      <c r="L40" s="23" t="s">
        <v>43</v>
      </c>
      <c r="M40" s="23">
        <v>70</v>
      </c>
      <c r="N40" s="425" t="s">
        <v>1177</v>
      </c>
      <c r="O40" s="432" t="s">
        <v>1203</v>
      </c>
    </row>
    <row r="41" spans="1:15" ht="30.75" thickBot="1" x14ac:dyDescent="0.3">
      <c r="A41" s="21" t="s">
        <v>1171</v>
      </c>
      <c r="B41" s="28" t="s">
        <v>65</v>
      </c>
      <c r="C41" s="23" t="s">
        <v>21</v>
      </c>
      <c r="D41" s="24">
        <v>72</v>
      </c>
      <c r="E41" s="470">
        <v>2.04</v>
      </c>
      <c r="F41" s="471">
        <v>0.05</v>
      </c>
      <c r="G41" s="25">
        <f t="shared" si="2"/>
        <v>146.88</v>
      </c>
      <c r="H41" s="25">
        <f t="shared" si="3"/>
        <v>154.22399999999999</v>
      </c>
      <c r="I41" s="23">
        <v>1</v>
      </c>
      <c r="J41" s="23" t="s">
        <v>22</v>
      </c>
      <c r="K41" s="23">
        <v>40</v>
      </c>
      <c r="L41" s="23" t="s">
        <v>24</v>
      </c>
      <c r="M41" s="23">
        <v>150</v>
      </c>
      <c r="N41" s="425" t="s">
        <v>1177</v>
      </c>
      <c r="O41" s="432" t="s">
        <v>1205</v>
      </c>
    </row>
    <row r="42" spans="1:15" ht="15" customHeight="1" thickBot="1" x14ac:dyDescent="0.3">
      <c r="A42" s="547" t="s">
        <v>66</v>
      </c>
      <c r="B42" s="547"/>
      <c r="C42" s="547"/>
      <c r="D42" s="547"/>
      <c r="E42" s="547"/>
      <c r="F42" s="547"/>
      <c r="G42" s="34">
        <v>96299.520000000004</v>
      </c>
      <c r="H42" s="34">
        <v>101114.49600000001</v>
      </c>
      <c r="I42" s="35"/>
      <c r="J42" s="35"/>
      <c r="K42" s="36"/>
      <c r="L42" s="36"/>
      <c r="M42" s="36"/>
      <c r="N42" s="20"/>
      <c r="O42" s="20"/>
    </row>
    <row r="43" spans="1:15" ht="15.75" customHeight="1" thickBot="1" x14ac:dyDescent="0.3">
      <c r="A43" s="32" t="s">
        <v>876</v>
      </c>
      <c r="B43" s="589" t="s">
        <v>68</v>
      </c>
      <c r="C43" s="589"/>
      <c r="D43" s="589"/>
      <c r="E43" s="589"/>
      <c r="F43" s="589"/>
      <c r="G43" s="589"/>
      <c r="H43" s="589"/>
      <c r="I43" s="589"/>
      <c r="J43" s="589"/>
      <c r="K43" s="589"/>
      <c r="L43" s="589"/>
      <c r="M43" s="589"/>
      <c r="N43" s="20"/>
      <c r="O43" s="20"/>
    </row>
    <row r="44" spans="1:15" ht="30.75" thickBot="1" x14ac:dyDescent="0.3">
      <c r="A44" s="33"/>
      <c r="B44" s="28"/>
      <c r="C44" s="23" t="s">
        <v>21</v>
      </c>
      <c r="D44" s="29">
        <v>360</v>
      </c>
      <c r="E44" s="470">
        <v>1.7696000000000003</v>
      </c>
      <c r="F44" s="471">
        <v>0.05</v>
      </c>
      <c r="G44" s="25">
        <f>E44*D44</f>
        <v>637.05600000000015</v>
      </c>
      <c r="H44" s="25">
        <f>G44*1.05</f>
        <v>668.90880000000016</v>
      </c>
      <c r="I44" s="23">
        <v>1</v>
      </c>
      <c r="J44" s="23" t="s">
        <v>22</v>
      </c>
      <c r="K44" s="23">
        <v>76</v>
      </c>
      <c r="L44" s="23" t="s">
        <v>69</v>
      </c>
      <c r="M44" s="23">
        <v>75</v>
      </c>
      <c r="N44" s="434" t="s">
        <v>1177</v>
      </c>
      <c r="O44" s="432" t="s">
        <v>1206</v>
      </c>
    </row>
    <row r="45" spans="1:15" ht="15.75" customHeight="1" thickBot="1" x14ac:dyDescent="0.3">
      <c r="A45" s="655" t="s">
        <v>877</v>
      </c>
      <c r="B45" s="655"/>
      <c r="C45" s="655"/>
      <c r="D45" s="655"/>
      <c r="E45" s="655"/>
      <c r="F45" s="655"/>
      <c r="G45" s="473">
        <f>SUM(G44)</f>
        <v>637.05600000000015</v>
      </c>
      <c r="H45" s="473">
        <f>SUM(H44)</f>
        <v>668.90880000000016</v>
      </c>
      <c r="I45" s="38"/>
      <c r="J45" s="38"/>
      <c r="K45" s="38"/>
      <c r="L45" s="38"/>
      <c r="M45" s="38"/>
      <c r="N45" s="20"/>
      <c r="O45" s="20"/>
    </row>
    <row r="46" spans="1:15" ht="33" customHeight="1" x14ac:dyDescent="0.25">
      <c r="A46" s="19" t="s">
        <v>878</v>
      </c>
      <c r="B46" s="639" t="s">
        <v>72</v>
      </c>
      <c r="C46" s="639"/>
      <c r="D46" s="639"/>
      <c r="E46" s="639"/>
      <c r="F46" s="639"/>
      <c r="G46" s="639"/>
      <c r="H46" s="639"/>
      <c r="I46" s="639"/>
      <c r="J46" s="639"/>
      <c r="K46" s="639"/>
      <c r="L46" s="639"/>
      <c r="M46" s="639"/>
      <c r="N46" s="20"/>
      <c r="O46" s="20"/>
    </row>
    <row r="47" spans="1:15" ht="30" x14ac:dyDescent="0.25">
      <c r="A47" s="42" t="s">
        <v>879</v>
      </c>
      <c r="B47" s="43"/>
      <c r="C47" s="38" t="s">
        <v>21</v>
      </c>
      <c r="D47" s="44">
        <v>252</v>
      </c>
      <c r="E47" s="470">
        <v>15.600000000000001</v>
      </c>
      <c r="F47" s="472">
        <v>0.05</v>
      </c>
      <c r="G47" s="37">
        <f>E47*D47</f>
        <v>3931.2000000000003</v>
      </c>
      <c r="H47" s="37">
        <f>G47*1.05</f>
        <v>4127.76</v>
      </c>
      <c r="I47" s="38">
        <v>0</v>
      </c>
      <c r="J47" s="38" t="s">
        <v>22</v>
      </c>
      <c r="K47" s="38">
        <v>37</v>
      </c>
      <c r="L47" s="38" t="s">
        <v>24</v>
      </c>
      <c r="M47" s="38">
        <v>30</v>
      </c>
      <c r="N47" s="434" t="s">
        <v>1177</v>
      </c>
      <c r="O47" s="432" t="s">
        <v>1207</v>
      </c>
    </row>
    <row r="48" spans="1:15" ht="30" x14ac:dyDescent="0.25">
      <c r="A48" s="21" t="s">
        <v>880</v>
      </c>
      <c r="B48" s="43"/>
      <c r="C48" s="38" t="s">
        <v>21</v>
      </c>
      <c r="D48" s="44">
        <v>252</v>
      </c>
      <c r="E48" s="470">
        <v>14.3</v>
      </c>
      <c r="F48" s="472">
        <v>0.05</v>
      </c>
      <c r="G48" s="452">
        <f t="shared" ref="G48:G50" si="4">E48*D48</f>
        <v>3603.6000000000004</v>
      </c>
      <c r="H48" s="452">
        <f t="shared" ref="H48:H51" si="5">G48*1.05</f>
        <v>3783.7800000000007</v>
      </c>
      <c r="I48" s="38">
        <v>0</v>
      </c>
      <c r="J48" s="38" t="s">
        <v>22</v>
      </c>
      <c r="K48" s="38">
        <v>37</v>
      </c>
      <c r="L48" s="38" t="s">
        <v>24</v>
      </c>
      <c r="M48" s="38">
        <v>15</v>
      </c>
      <c r="N48" s="434" t="s">
        <v>1177</v>
      </c>
      <c r="O48" s="432" t="s">
        <v>1208</v>
      </c>
    </row>
    <row r="49" spans="1:15" ht="30" x14ac:dyDescent="0.25">
      <c r="A49" s="42" t="s">
        <v>881</v>
      </c>
      <c r="B49" s="43"/>
      <c r="C49" s="38" t="s">
        <v>21</v>
      </c>
      <c r="D49" s="44">
        <v>60</v>
      </c>
      <c r="E49" s="470">
        <v>19.5</v>
      </c>
      <c r="F49" s="472">
        <v>0.05</v>
      </c>
      <c r="G49" s="452">
        <f t="shared" si="4"/>
        <v>1170</v>
      </c>
      <c r="H49" s="452">
        <f t="shared" si="5"/>
        <v>1228.5</v>
      </c>
      <c r="I49" s="38">
        <v>0</v>
      </c>
      <c r="J49" s="38" t="s">
        <v>22</v>
      </c>
      <c r="K49" s="38">
        <v>37</v>
      </c>
      <c r="L49" s="38" t="s">
        <v>24</v>
      </c>
      <c r="M49" s="38">
        <v>45</v>
      </c>
      <c r="N49" s="434" t="s">
        <v>1177</v>
      </c>
      <c r="O49" s="432" t="s">
        <v>1209</v>
      </c>
    </row>
    <row r="50" spans="1:15" ht="30" x14ac:dyDescent="0.25">
      <c r="A50" s="21" t="s">
        <v>882</v>
      </c>
      <c r="B50" s="43"/>
      <c r="C50" s="38" t="s">
        <v>21</v>
      </c>
      <c r="D50" s="44">
        <v>12</v>
      </c>
      <c r="E50" s="470">
        <v>19.5</v>
      </c>
      <c r="F50" s="472">
        <v>0.05</v>
      </c>
      <c r="G50" s="452">
        <f t="shared" si="4"/>
        <v>234</v>
      </c>
      <c r="H50" s="452">
        <f t="shared" si="5"/>
        <v>245.70000000000002</v>
      </c>
      <c r="I50" s="38" t="s">
        <v>26</v>
      </c>
      <c r="J50" s="45" t="s">
        <v>22</v>
      </c>
      <c r="K50" s="38">
        <v>37</v>
      </c>
      <c r="L50" s="38" t="s">
        <v>24</v>
      </c>
      <c r="M50" s="38">
        <v>45</v>
      </c>
      <c r="N50" s="434" t="s">
        <v>1177</v>
      </c>
      <c r="O50" s="432" t="s">
        <v>1210</v>
      </c>
    </row>
    <row r="51" spans="1:15" ht="15" customHeight="1" x14ac:dyDescent="0.25">
      <c r="A51" s="547" t="s">
        <v>883</v>
      </c>
      <c r="B51" s="547"/>
      <c r="C51" s="547"/>
      <c r="D51" s="547"/>
      <c r="E51" s="547"/>
      <c r="F51" s="547"/>
      <c r="G51" s="34">
        <f>SUM(G47:G50)</f>
        <v>8938.8000000000011</v>
      </c>
      <c r="H51" s="34">
        <f t="shared" si="5"/>
        <v>9385.7400000000016</v>
      </c>
      <c r="I51" s="35"/>
      <c r="J51" s="35"/>
      <c r="K51" s="46"/>
      <c r="L51" s="46"/>
      <c r="M51" s="46"/>
      <c r="N51" s="20"/>
      <c r="O51" s="20"/>
    </row>
    <row r="52" spans="1:15" ht="17.25" customHeight="1" x14ac:dyDescent="0.25">
      <c r="A52" s="47" t="s">
        <v>67</v>
      </c>
      <c r="B52" s="629" t="s">
        <v>75</v>
      </c>
      <c r="C52" s="629"/>
      <c r="D52" s="629"/>
      <c r="E52" s="629"/>
      <c r="F52" s="629"/>
      <c r="G52" s="629"/>
      <c r="H52" s="629"/>
      <c r="I52" s="629"/>
      <c r="J52" s="629"/>
      <c r="K52" s="629"/>
      <c r="L52" s="629"/>
      <c r="M52" s="629"/>
      <c r="N52" s="20"/>
      <c r="O52" s="20"/>
    </row>
    <row r="53" spans="1:15" ht="30" x14ac:dyDescent="0.25">
      <c r="A53" s="48" t="s">
        <v>884</v>
      </c>
      <c r="B53" s="43" t="s">
        <v>65</v>
      </c>
      <c r="C53" s="38" t="s">
        <v>21</v>
      </c>
      <c r="D53" s="29">
        <v>504</v>
      </c>
      <c r="E53" s="470">
        <v>3.77</v>
      </c>
      <c r="F53" s="472">
        <v>0.05</v>
      </c>
      <c r="G53" s="37">
        <f>E53*D53</f>
        <v>1900.08</v>
      </c>
      <c r="H53" s="37">
        <f>G53*1.05</f>
        <v>1995.0840000000001</v>
      </c>
      <c r="I53" s="38">
        <v>0</v>
      </c>
      <c r="J53" s="38" t="s">
        <v>22</v>
      </c>
      <c r="K53" s="38">
        <v>48</v>
      </c>
      <c r="L53" s="38" t="s">
        <v>24</v>
      </c>
      <c r="M53" s="38">
        <v>150</v>
      </c>
      <c r="N53" s="434" t="s">
        <v>1177</v>
      </c>
      <c r="O53" s="432" t="s">
        <v>1211</v>
      </c>
    </row>
    <row r="54" spans="1:15" ht="30" x14ac:dyDescent="0.25">
      <c r="A54" s="48" t="s">
        <v>885</v>
      </c>
      <c r="B54" s="43" t="s">
        <v>65</v>
      </c>
      <c r="C54" s="38" t="s">
        <v>21</v>
      </c>
      <c r="D54" s="29">
        <v>324</v>
      </c>
      <c r="E54" s="470">
        <v>5.71</v>
      </c>
      <c r="F54" s="472">
        <v>0.05</v>
      </c>
      <c r="G54" s="452">
        <f t="shared" ref="G54:G62" si="6">E54*D54</f>
        <v>1850.04</v>
      </c>
      <c r="H54" s="452">
        <f t="shared" ref="H54:H63" si="7">G54*1.05</f>
        <v>1942.5420000000001</v>
      </c>
      <c r="I54" s="38">
        <v>1</v>
      </c>
      <c r="J54" s="38" t="s">
        <v>22</v>
      </c>
      <c r="K54" s="38">
        <v>65</v>
      </c>
      <c r="L54" s="38" t="s">
        <v>24</v>
      </c>
      <c r="M54" s="38">
        <v>150</v>
      </c>
      <c r="N54" s="434" t="s">
        <v>1177</v>
      </c>
      <c r="O54" s="434" t="s">
        <v>1212</v>
      </c>
    </row>
    <row r="55" spans="1:15" ht="30.75" thickBot="1" x14ac:dyDescent="0.3">
      <c r="A55" s="48" t="s">
        <v>886</v>
      </c>
      <c r="B55" s="43" t="s">
        <v>65</v>
      </c>
      <c r="C55" s="38" t="s">
        <v>21</v>
      </c>
      <c r="D55" s="29">
        <v>828</v>
      </c>
      <c r="E55" s="470">
        <v>4.13</v>
      </c>
      <c r="F55" s="472">
        <v>0.05</v>
      </c>
      <c r="G55" s="452">
        <f t="shared" si="6"/>
        <v>3419.64</v>
      </c>
      <c r="H55" s="452">
        <f t="shared" si="7"/>
        <v>3590.6219999999998</v>
      </c>
      <c r="I55" s="38">
        <v>1</v>
      </c>
      <c r="J55" s="38" t="s">
        <v>22</v>
      </c>
      <c r="K55" s="38">
        <v>48</v>
      </c>
      <c r="L55" s="38" t="s">
        <v>24</v>
      </c>
      <c r="M55" s="38">
        <v>150</v>
      </c>
      <c r="N55" s="434" t="s">
        <v>1177</v>
      </c>
      <c r="O55" s="422" t="s">
        <v>1213</v>
      </c>
    </row>
    <row r="56" spans="1:15" ht="30.75" thickBot="1" x14ac:dyDescent="0.3">
      <c r="A56" s="48" t="s">
        <v>887</v>
      </c>
      <c r="B56" s="43"/>
      <c r="C56" s="38" t="s">
        <v>21</v>
      </c>
      <c r="D56" s="29">
        <v>288</v>
      </c>
      <c r="E56" s="470">
        <v>2.46</v>
      </c>
      <c r="F56" s="472">
        <v>0.05</v>
      </c>
      <c r="G56" s="452">
        <f t="shared" si="6"/>
        <v>708.48</v>
      </c>
      <c r="H56" s="452">
        <f t="shared" si="7"/>
        <v>743.904</v>
      </c>
      <c r="I56" s="38">
        <v>1</v>
      </c>
      <c r="J56" s="38" t="s">
        <v>22</v>
      </c>
      <c r="K56" s="38">
        <v>65</v>
      </c>
      <c r="L56" s="38" t="s">
        <v>24</v>
      </c>
      <c r="M56" s="38">
        <v>100</v>
      </c>
      <c r="N56" s="434" t="s">
        <v>1177</v>
      </c>
      <c r="O56" s="420">
        <v>8886632271</v>
      </c>
    </row>
    <row r="57" spans="1:15" ht="30.75" thickBot="1" x14ac:dyDescent="0.3">
      <c r="A57" s="48" t="s">
        <v>888</v>
      </c>
      <c r="B57" s="43"/>
      <c r="C57" s="38" t="s">
        <v>21</v>
      </c>
      <c r="D57" s="29">
        <v>756</v>
      </c>
      <c r="E57" s="470">
        <v>1.86</v>
      </c>
      <c r="F57" s="472">
        <v>0.05</v>
      </c>
      <c r="G57" s="452">
        <f t="shared" si="6"/>
        <v>1406.16</v>
      </c>
      <c r="H57" s="452">
        <f t="shared" si="7"/>
        <v>1476.4680000000001</v>
      </c>
      <c r="I57" s="38" t="s">
        <v>26</v>
      </c>
      <c r="J57" s="38" t="s">
        <v>22</v>
      </c>
      <c r="K57" s="38">
        <v>26</v>
      </c>
      <c r="L57" s="38" t="s">
        <v>24</v>
      </c>
      <c r="M57" s="38">
        <v>75</v>
      </c>
      <c r="N57" s="434" t="s">
        <v>1177</v>
      </c>
      <c r="O57" s="420">
        <v>8886623351</v>
      </c>
    </row>
    <row r="58" spans="1:15" ht="30.75" thickBot="1" x14ac:dyDescent="0.3">
      <c r="A58" s="48" t="s">
        <v>889</v>
      </c>
      <c r="B58" s="43"/>
      <c r="C58" s="38" t="s">
        <v>21</v>
      </c>
      <c r="D58" s="29">
        <v>180</v>
      </c>
      <c r="E58" s="470">
        <v>1.85</v>
      </c>
      <c r="F58" s="472">
        <v>0.05</v>
      </c>
      <c r="G58" s="452">
        <f t="shared" si="6"/>
        <v>333</v>
      </c>
      <c r="H58" s="452">
        <f t="shared" si="7"/>
        <v>349.65000000000003</v>
      </c>
      <c r="I58" s="38" t="s">
        <v>28</v>
      </c>
      <c r="J58" s="38" t="s">
        <v>22</v>
      </c>
      <c r="K58" s="38">
        <v>26</v>
      </c>
      <c r="L58" s="38" t="s">
        <v>24</v>
      </c>
      <c r="M58" s="38">
        <v>75</v>
      </c>
      <c r="N58" s="434" t="s">
        <v>1177</v>
      </c>
      <c r="O58" s="420">
        <v>8886623341</v>
      </c>
    </row>
    <row r="59" spans="1:15" ht="30.75" thickBot="1" x14ac:dyDescent="0.3">
      <c r="A59" s="48" t="s">
        <v>890</v>
      </c>
      <c r="B59" s="43"/>
      <c r="C59" s="38" t="s">
        <v>21</v>
      </c>
      <c r="D59" s="29">
        <v>108</v>
      </c>
      <c r="E59" s="470">
        <v>1.58</v>
      </c>
      <c r="F59" s="472">
        <v>0.05</v>
      </c>
      <c r="G59" s="452">
        <f t="shared" si="6"/>
        <v>170.64000000000001</v>
      </c>
      <c r="H59" s="452">
        <f t="shared" si="7"/>
        <v>179.17200000000003</v>
      </c>
      <c r="I59" s="38" t="s">
        <v>33</v>
      </c>
      <c r="J59" s="38" t="s">
        <v>22</v>
      </c>
      <c r="K59" s="38">
        <v>20</v>
      </c>
      <c r="L59" s="38" t="s">
        <v>24</v>
      </c>
      <c r="M59" s="38">
        <v>75</v>
      </c>
      <c r="N59" s="434" t="s">
        <v>1177</v>
      </c>
      <c r="O59" s="420">
        <v>8886621731</v>
      </c>
    </row>
    <row r="60" spans="1:15" ht="30.75" thickBot="1" x14ac:dyDescent="0.3">
      <c r="A60" s="48" t="s">
        <v>891</v>
      </c>
      <c r="B60" s="43"/>
      <c r="C60" s="38" t="s">
        <v>21</v>
      </c>
      <c r="D60" s="29">
        <v>252</v>
      </c>
      <c r="E60" s="470">
        <v>1.81</v>
      </c>
      <c r="F60" s="472">
        <v>0.05</v>
      </c>
      <c r="G60" s="452">
        <f t="shared" si="6"/>
        <v>456.12</v>
      </c>
      <c r="H60" s="452">
        <f t="shared" si="7"/>
        <v>478.92600000000004</v>
      </c>
      <c r="I60" s="38">
        <v>0</v>
      </c>
      <c r="J60" s="38" t="s">
        <v>22</v>
      </c>
      <c r="K60" s="38">
        <v>30</v>
      </c>
      <c r="L60" s="38" t="s">
        <v>24</v>
      </c>
      <c r="M60" s="38">
        <v>75</v>
      </c>
      <c r="N60" s="434" t="s">
        <v>1177</v>
      </c>
      <c r="O60" s="420">
        <v>8886626161</v>
      </c>
    </row>
    <row r="61" spans="1:15" ht="30.75" thickBot="1" x14ac:dyDescent="0.3">
      <c r="A61" s="48" t="s">
        <v>892</v>
      </c>
      <c r="B61" s="43"/>
      <c r="C61" s="38" t="s">
        <v>21</v>
      </c>
      <c r="D61" s="29">
        <v>36</v>
      </c>
      <c r="E61" s="470">
        <v>2.71</v>
      </c>
      <c r="F61" s="472">
        <v>0.05</v>
      </c>
      <c r="G61" s="452">
        <f t="shared" si="6"/>
        <v>97.56</v>
      </c>
      <c r="H61" s="452">
        <f t="shared" si="7"/>
        <v>102.438</v>
      </c>
      <c r="I61" s="38" t="s">
        <v>28</v>
      </c>
      <c r="J61" s="38" t="s">
        <v>82</v>
      </c>
      <c r="K61" s="38">
        <v>26</v>
      </c>
      <c r="L61" s="38" t="s">
        <v>24</v>
      </c>
      <c r="M61" s="38">
        <v>90</v>
      </c>
      <c r="N61" s="434" t="s">
        <v>1177</v>
      </c>
      <c r="O61" s="420">
        <v>8886623541</v>
      </c>
    </row>
    <row r="62" spans="1:15" ht="30.75" thickBot="1" x14ac:dyDescent="0.3">
      <c r="A62" s="48" t="s">
        <v>893</v>
      </c>
      <c r="B62" s="43"/>
      <c r="C62" s="38" t="s">
        <v>21</v>
      </c>
      <c r="D62" s="44">
        <v>72</v>
      </c>
      <c r="E62" s="470">
        <v>2.54</v>
      </c>
      <c r="F62" s="472">
        <v>0.05</v>
      </c>
      <c r="G62" s="452">
        <f t="shared" si="6"/>
        <v>182.88</v>
      </c>
      <c r="H62" s="452">
        <f t="shared" si="7"/>
        <v>192.024</v>
      </c>
      <c r="I62" s="38" t="s">
        <v>33</v>
      </c>
      <c r="J62" s="38" t="s">
        <v>82</v>
      </c>
      <c r="K62" s="38">
        <v>26</v>
      </c>
      <c r="L62" s="38" t="s">
        <v>24</v>
      </c>
      <c r="M62" s="38">
        <v>90</v>
      </c>
      <c r="N62" s="434" t="s">
        <v>1177</v>
      </c>
      <c r="O62" s="420">
        <v>8886623531</v>
      </c>
    </row>
    <row r="63" spans="1:15" ht="15" customHeight="1" thickBot="1" x14ac:dyDescent="0.3">
      <c r="A63" s="547" t="s">
        <v>70</v>
      </c>
      <c r="B63" s="547"/>
      <c r="C63" s="547"/>
      <c r="D63" s="547"/>
      <c r="E63" s="547"/>
      <c r="F63" s="547"/>
      <c r="G63" s="34">
        <f>SUM(G53:G62)</f>
        <v>10524.599999999999</v>
      </c>
      <c r="H63" s="34">
        <f t="shared" si="7"/>
        <v>11050.829999999998</v>
      </c>
      <c r="I63" s="35"/>
      <c r="J63" s="35"/>
      <c r="K63" s="46"/>
      <c r="L63" s="46"/>
      <c r="M63" s="46"/>
      <c r="N63" s="20"/>
      <c r="O63" s="20"/>
    </row>
    <row r="64" spans="1:15" ht="15.75" customHeight="1" x14ac:dyDescent="0.25">
      <c r="A64" s="19" t="s">
        <v>71</v>
      </c>
      <c r="B64" s="639" t="s">
        <v>85</v>
      </c>
      <c r="C64" s="639"/>
      <c r="D64" s="639"/>
      <c r="E64" s="639"/>
      <c r="F64" s="639"/>
      <c r="G64" s="639"/>
      <c r="H64" s="639"/>
      <c r="I64" s="639"/>
      <c r="J64" s="639"/>
      <c r="K64" s="639"/>
      <c r="L64" s="639"/>
      <c r="M64" s="639"/>
      <c r="N64" s="20"/>
      <c r="O64" s="20"/>
    </row>
    <row r="65" spans="1:15" ht="30" x14ac:dyDescent="0.25">
      <c r="A65" s="50"/>
      <c r="B65" s="43"/>
      <c r="C65" s="38" t="s">
        <v>21</v>
      </c>
      <c r="D65" s="44">
        <v>36</v>
      </c>
      <c r="E65" s="470">
        <v>1.68</v>
      </c>
      <c r="F65" s="472">
        <v>0.05</v>
      </c>
      <c r="G65" s="37">
        <f>E65*D65</f>
        <v>60.48</v>
      </c>
      <c r="H65" s="37">
        <f>G65*1.05</f>
        <v>63.503999999999998</v>
      </c>
      <c r="I65" s="38" t="s">
        <v>33</v>
      </c>
      <c r="J65" s="38" t="s">
        <v>22</v>
      </c>
      <c r="K65" s="38">
        <v>17</v>
      </c>
      <c r="L65" s="38" t="s">
        <v>24</v>
      </c>
      <c r="M65" s="38">
        <v>70</v>
      </c>
      <c r="N65" s="434" t="s">
        <v>1177</v>
      </c>
      <c r="O65" s="432" t="s">
        <v>1214</v>
      </c>
    </row>
    <row r="66" spans="1:15" ht="15.75" customHeight="1" x14ac:dyDescent="0.25">
      <c r="A66" s="653" t="s">
        <v>73</v>
      </c>
      <c r="B66" s="653"/>
      <c r="C66" s="653"/>
      <c r="D66" s="653"/>
      <c r="E66" s="653"/>
      <c r="F66" s="653"/>
      <c r="G66" s="473">
        <f>SUM(G65)</f>
        <v>60.48</v>
      </c>
      <c r="H66" s="473">
        <f>SUM(H65)</f>
        <v>63.503999999999998</v>
      </c>
      <c r="I66" s="38"/>
      <c r="J66" s="38"/>
      <c r="K66" s="38"/>
      <c r="L66" s="38"/>
      <c r="M66" s="38"/>
      <c r="N66" s="20"/>
      <c r="O66" s="20"/>
    </row>
    <row r="67" spans="1:15" ht="15.75" x14ac:dyDescent="0.25">
      <c r="A67" s="654" t="s">
        <v>87</v>
      </c>
      <c r="B67" s="654"/>
      <c r="C67" s="654"/>
      <c r="D67" s="654"/>
      <c r="E67" s="654"/>
      <c r="F67" s="654"/>
      <c r="G67" s="654"/>
      <c r="H67" s="654"/>
      <c r="I67" s="654"/>
      <c r="J67" s="654"/>
      <c r="K67" s="654"/>
      <c r="L67" s="654"/>
      <c r="M67" s="654"/>
      <c r="N67" s="20"/>
      <c r="O67" s="20"/>
    </row>
    <row r="68" spans="1:15" ht="16.5" customHeight="1" x14ac:dyDescent="0.25">
      <c r="A68" s="31" t="s">
        <v>74</v>
      </c>
      <c r="B68" s="629" t="s">
        <v>89</v>
      </c>
      <c r="C68" s="629"/>
      <c r="D68" s="629"/>
      <c r="E68" s="629"/>
      <c r="F68" s="629"/>
      <c r="G68" s="629"/>
      <c r="H68" s="629"/>
      <c r="I68" s="629"/>
      <c r="J68" s="629"/>
      <c r="K68" s="629"/>
      <c r="L68" s="629"/>
      <c r="M68" s="629"/>
      <c r="N68" s="20"/>
      <c r="O68" s="20"/>
    </row>
    <row r="69" spans="1:15" ht="33.75" customHeight="1" x14ac:dyDescent="0.25">
      <c r="A69" s="51" t="s">
        <v>76</v>
      </c>
      <c r="B69" s="28"/>
      <c r="C69" s="23" t="s">
        <v>21</v>
      </c>
      <c r="D69" s="415">
        <v>4200</v>
      </c>
      <c r="E69" s="470">
        <v>0.96</v>
      </c>
      <c r="F69" s="471">
        <v>0.05</v>
      </c>
      <c r="G69" s="25">
        <f>E69*D69</f>
        <v>4032</v>
      </c>
      <c r="H69" s="25">
        <f>G69*1.05</f>
        <v>4233.6000000000004</v>
      </c>
      <c r="I69" s="23" t="s">
        <v>26</v>
      </c>
      <c r="J69" s="52" t="s">
        <v>51</v>
      </c>
      <c r="K69" s="23">
        <v>39</v>
      </c>
      <c r="L69" s="23" t="s">
        <v>90</v>
      </c>
      <c r="M69" s="23">
        <v>75</v>
      </c>
      <c r="N69" s="434" t="s">
        <v>1177</v>
      </c>
      <c r="O69" s="432" t="s">
        <v>1215</v>
      </c>
    </row>
    <row r="70" spans="1:15" ht="30" x14ac:dyDescent="0.25">
      <c r="A70" s="51" t="s">
        <v>77</v>
      </c>
      <c r="B70" s="28"/>
      <c r="C70" s="23" t="s">
        <v>21</v>
      </c>
      <c r="D70" s="415">
        <v>4200</v>
      </c>
      <c r="E70" s="470">
        <v>0.96</v>
      </c>
      <c r="F70" s="471">
        <v>0.05</v>
      </c>
      <c r="G70" s="25">
        <f t="shared" ref="G70:G74" si="8">E70*D70</f>
        <v>4032</v>
      </c>
      <c r="H70" s="25">
        <f t="shared" ref="H70:H75" si="9">G70*1.05</f>
        <v>4233.6000000000004</v>
      </c>
      <c r="I70" s="23" t="s">
        <v>26</v>
      </c>
      <c r="J70" s="52" t="s">
        <v>51</v>
      </c>
      <c r="K70" s="23">
        <v>30</v>
      </c>
      <c r="L70" s="23" t="s">
        <v>90</v>
      </c>
      <c r="M70" s="23">
        <v>75</v>
      </c>
      <c r="N70" s="434" t="s">
        <v>1177</v>
      </c>
      <c r="O70" s="432" t="s">
        <v>1216</v>
      </c>
    </row>
    <row r="71" spans="1:15" ht="30.75" customHeight="1" x14ac:dyDescent="0.25">
      <c r="A71" s="51" t="s">
        <v>78</v>
      </c>
      <c r="B71" s="28"/>
      <c r="C71" s="23" t="s">
        <v>21</v>
      </c>
      <c r="D71" s="415">
        <v>3960</v>
      </c>
      <c r="E71" s="470">
        <v>0.95</v>
      </c>
      <c r="F71" s="471">
        <v>0.05</v>
      </c>
      <c r="G71" s="25">
        <f t="shared" si="8"/>
        <v>3762</v>
      </c>
      <c r="H71" s="25">
        <f t="shared" si="9"/>
        <v>3950.1000000000004</v>
      </c>
      <c r="I71" s="23" t="s">
        <v>28</v>
      </c>
      <c r="J71" s="52" t="s">
        <v>51</v>
      </c>
      <c r="K71" s="23">
        <v>19</v>
      </c>
      <c r="L71" s="23" t="s">
        <v>90</v>
      </c>
      <c r="M71" s="23">
        <v>75</v>
      </c>
      <c r="N71" s="434" t="s">
        <v>1177</v>
      </c>
      <c r="O71" s="432" t="s">
        <v>1217</v>
      </c>
    </row>
    <row r="72" spans="1:15" ht="30.75" thickBot="1" x14ac:dyDescent="0.3">
      <c r="A72" s="51" t="s">
        <v>79</v>
      </c>
      <c r="B72" s="28"/>
      <c r="C72" s="23" t="s">
        <v>21</v>
      </c>
      <c r="D72" s="29">
        <v>1440</v>
      </c>
      <c r="E72" s="470">
        <v>0.87</v>
      </c>
      <c r="F72" s="471">
        <v>0.05</v>
      </c>
      <c r="G72" s="25">
        <f t="shared" si="8"/>
        <v>1252.8</v>
      </c>
      <c r="H72" s="25">
        <f t="shared" si="9"/>
        <v>1315.44</v>
      </c>
      <c r="I72" s="23" t="s">
        <v>33</v>
      </c>
      <c r="J72" s="52" t="s">
        <v>51</v>
      </c>
      <c r="K72" s="23">
        <v>19</v>
      </c>
      <c r="L72" s="23" t="s">
        <v>90</v>
      </c>
      <c r="M72" s="23">
        <v>75</v>
      </c>
      <c r="N72" s="434" t="s">
        <v>1177</v>
      </c>
      <c r="O72" s="432" t="s">
        <v>1218</v>
      </c>
    </row>
    <row r="73" spans="1:15" ht="30.75" thickBot="1" x14ac:dyDescent="0.3">
      <c r="A73" s="51" t="s">
        <v>80</v>
      </c>
      <c r="B73" s="28"/>
      <c r="C73" s="23" t="s">
        <v>21</v>
      </c>
      <c r="D73" s="29">
        <v>180</v>
      </c>
      <c r="E73" s="470">
        <v>1.4</v>
      </c>
      <c r="F73" s="471">
        <v>0.05</v>
      </c>
      <c r="G73" s="25">
        <f t="shared" si="8"/>
        <v>251.99999999999997</v>
      </c>
      <c r="H73" s="25">
        <f t="shared" si="9"/>
        <v>264.59999999999997</v>
      </c>
      <c r="I73" s="23" t="s">
        <v>63</v>
      </c>
      <c r="J73" s="52" t="s">
        <v>51</v>
      </c>
      <c r="K73" s="23">
        <v>19</v>
      </c>
      <c r="L73" s="23" t="s">
        <v>90</v>
      </c>
      <c r="M73" s="23">
        <v>75</v>
      </c>
      <c r="N73" s="434" t="s">
        <v>1177</v>
      </c>
      <c r="O73" s="432" t="s">
        <v>1219</v>
      </c>
    </row>
    <row r="74" spans="1:15" ht="30.75" thickBot="1" x14ac:dyDescent="0.3">
      <c r="A74" s="51" t="s">
        <v>81</v>
      </c>
      <c r="B74" s="28"/>
      <c r="C74" s="23" t="s">
        <v>21</v>
      </c>
      <c r="D74" s="29">
        <v>72</v>
      </c>
      <c r="E74" s="470">
        <v>1.43</v>
      </c>
      <c r="F74" s="471">
        <v>0.05</v>
      </c>
      <c r="G74" s="25">
        <f t="shared" si="8"/>
        <v>102.96</v>
      </c>
      <c r="H74" s="25">
        <f t="shared" si="9"/>
        <v>108.108</v>
      </c>
      <c r="I74" s="23" t="s">
        <v>96</v>
      </c>
      <c r="J74" s="52" t="s">
        <v>51</v>
      </c>
      <c r="K74" s="23">
        <v>19</v>
      </c>
      <c r="L74" s="23" t="s">
        <v>90</v>
      </c>
      <c r="M74" s="23">
        <v>45</v>
      </c>
      <c r="N74" s="434" t="s">
        <v>1177</v>
      </c>
      <c r="O74" s="432" t="s">
        <v>1220</v>
      </c>
    </row>
    <row r="75" spans="1:15" ht="15" customHeight="1" thickBot="1" x14ac:dyDescent="0.3">
      <c r="A75" s="601" t="s">
        <v>83</v>
      </c>
      <c r="B75" s="601"/>
      <c r="C75" s="601"/>
      <c r="D75" s="601"/>
      <c r="E75" s="601"/>
      <c r="F75" s="601"/>
      <c r="G75" s="39">
        <f>SUM(G69:G74)</f>
        <v>13433.759999999998</v>
      </c>
      <c r="H75" s="39">
        <f t="shared" si="9"/>
        <v>14105.447999999999</v>
      </c>
      <c r="I75" s="22"/>
      <c r="J75" s="22"/>
      <c r="K75" s="40"/>
      <c r="L75" s="40"/>
      <c r="M75" s="40"/>
      <c r="N75" s="20"/>
      <c r="O75" s="20"/>
    </row>
    <row r="76" spans="1:15" ht="15.75" customHeight="1" x14ac:dyDescent="0.25">
      <c r="A76" s="53" t="s">
        <v>84</v>
      </c>
      <c r="B76" s="637" t="s">
        <v>99</v>
      </c>
      <c r="C76" s="637"/>
      <c r="D76" s="637"/>
      <c r="E76" s="637"/>
      <c r="F76" s="637"/>
      <c r="G76" s="637"/>
      <c r="H76" s="637"/>
      <c r="I76" s="637"/>
      <c r="J76" s="637"/>
      <c r="K76" s="637"/>
      <c r="L76" s="637"/>
      <c r="M76" s="637"/>
      <c r="N76" s="20"/>
      <c r="O76" s="20"/>
    </row>
    <row r="77" spans="1:15" ht="30" x14ac:dyDescent="0.25">
      <c r="A77" s="51" t="s">
        <v>894</v>
      </c>
      <c r="B77" s="28"/>
      <c r="C77" s="23" t="s">
        <v>21</v>
      </c>
      <c r="D77" s="29">
        <v>540</v>
      </c>
      <c r="E77" s="470">
        <v>0.9</v>
      </c>
      <c r="F77" s="471">
        <v>0.05</v>
      </c>
      <c r="G77" s="25">
        <f>E77*D77</f>
        <v>486</v>
      </c>
      <c r="H77" s="25">
        <f>G77*1.05</f>
        <v>510.3</v>
      </c>
      <c r="I77" s="23">
        <v>1</v>
      </c>
      <c r="J77" s="52" t="s">
        <v>22</v>
      </c>
      <c r="K77" s="23">
        <v>37</v>
      </c>
      <c r="L77" s="23" t="s">
        <v>24</v>
      </c>
      <c r="M77" s="23">
        <v>75</v>
      </c>
      <c r="N77" s="434" t="s">
        <v>1177</v>
      </c>
      <c r="O77" s="432" t="s">
        <v>1221</v>
      </c>
    </row>
    <row r="78" spans="1:15" ht="27.75" customHeight="1" x14ac:dyDescent="0.25">
      <c r="A78" s="51" t="s">
        <v>895</v>
      </c>
      <c r="B78" s="28"/>
      <c r="C78" s="23" t="s">
        <v>21</v>
      </c>
      <c r="D78" s="29">
        <v>36</v>
      </c>
      <c r="E78" s="470">
        <v>1.1000000000000001</v>
      </c>
      <c r="F78" s="471">
        <v>0.05</v>
      </c>
      <c r="G78" s="25">
        <f t="shared" ref="G78:G88" si="10">E78*D78</f>
        <v>39.6</v>
      </c>
      <c r="H78" s="25">
        <f t="shared" ref="H78:H89" si="11">G78*1.05</f>
        <v>41.580000000000005</v>
      </c>
      <c r="I78" s="23">
        <v>2</v>
      </c>
      <c r="J78" s="23" t="s">
        <v>22</v>
      </c>
      <c r="K78" s="23" t="s">
        <v>100</v>
      </c>
      <c r="L78" s="23" t="s">
        <v>24</v>
      </c>
      <c r="M78" s="23">
        <v>75</v>
      </c>
      <c r="N78" s="434" t="s">
        <v>1177</v>
      </c>
      <c r="O78" s="432" t="s">
        <v>1222</v>
      </c>
    </row>
    <row r="79" spans="1:15" ht="30.75" thickBot="1" x14ac:dyDescent="0.3">
      <c r="A79" s="51" t="s">
        <v>896</v>
      </c>
      <c r="B79" s="28"/>
      <c r="C79" s="23" t="s">
        <v>21</v>
      </c>
      <c r="D79" s="29">
        <v>828</v>
      </c>
      <c r="E79" s="470">
        <v>0.97</v>
      </c>
      <c r="F79" s="471">
        <v>0.05</v>
      </c>
      <c r="G79" s="25">
        <f t="shared" si="10"/>
        <v>803.16</v>
      </c>
      <c r="H79" s="25">
        <f t="shared" si="11"/>
        <v>843.31799999999998</v>
      </c>
      <c r="I79" s="23" t="s">
        <v>26</v>
      </c>
      <c r="J79" s="52" t="s">
        <v>22</v>
      </c>
      <c r="K79" s="23">
        <v>26</v>
      </c>
      <c r="L79" s="23" t="s">
        <v>24</v>
      </c>
      <c r="M79" s="23">
        <v>75</v>
      </c>
      <c r="N79" s="434" t="s">
        <v>1177</v>
      </c>
      <c r="O79" s="432" t="s">
        <v>1223</v>
      </c>
    </row>
    <row r="80" spans="1:15" ht="30.75" thickBot="1" x14ac:dyDescent="0.3">
      <c r="A80" s="51" t="s">
        <v>897</v>
      </c>
      <c r="B80" s="28"/>
      <c r="C80" s="23" t="s">
        <v>21</v>
      </c>
      <c r="D80" s="29">
        <v>288</v>
      </c>
      <c r="E80" s="470">
        <v>1.22</v>
      </c>
      <c r="F80" s="471">
        <v>0.05</v>
      </c>
      <c r="G80" s="25">
        <f t="shared" si="10"/>
        <v>351.36</v>
      </c>
      <c r="H80" s="25">
        <f t="shared" si="11"/>
        <v>368.92800000000005</v>
      </c>
      <c r="I80" s="23" t="s">
        <v>28</v>
      </c>
      <c r="J80" s="52" t="s">
        <v>22</v>
      </c>
      <c r="K80" s="23">
        <v>26</v>
      </c>
      <c r="L80" s="23" t="s">
        <v>24</v>
      </c>
      <c r="M80" s="23">
        <v>75</v>
      </c>
      <c r="N80" s="434" t="s">
        <v>1177</v>
      </c>
      <c r="O80" s="433" t="s">
        <v>1224</v>
      </c>
    </row>
    <row r="81" spans="1:15" ht="30.75" thickBot="1" x14ac:dyDescent="0.3">
      <c r="A81" s="51" t="s">
        <v>898</v>
      </c>
      <c r="B81" s="28"/>
      <c r="C81" s="23" t="s">
        <v>21</v>
      </c>
      <c r="D81" s="29">
        <v>1068</v>
      </c>
      <c r="E81" s="470">
        <v>1.48</v>
      </c>
      <c r="F81" s="471">
        <v>0.05</v>
      </c>
      <c r="G81" s="25">
        <f t="shared" si="10"/>
        <v>1580.6399999999999</v>
      </c>
      <c r="H81" s="25">
        <f t="shared" si="11"/>
        <v>1659.672</v>
      </c>
      <c r="I81" s="23">
        <v>2</v>
      </c>
      <c r="J81" s="23"/>
      <c r="K81" s="23"/>
      <c r="L81" s="23"/>
      <c r="M81" s="23" t="s">
        <v>101</v>
      </c>
      <c r="N81" s="435" t="s">
        <v>1177</v>
      </c>
      <c r="O81" s="321" t="s">
        <v>1230</v>
      </c>
    </row>
    <row r="82" spans="1:15" ht="30.75" thickBot="1" x14ac:dyDescent="0.3">
      <c r="A82" s="51" t="s">
        <v>899</v>
      </c>
      <c r="B82" s="28"/>
      <c r="C82" s="23" t="s">
        <v>21</v>
      </c>
      <c r="D82" s="29">
        <v>648</v>
      </c>
      <c r="E82" s="470">
        <v>2.13</v>
      </c>
      <c r="F82" s="471">
        <v>0.05</v>
      </c>
      <c r="G82" s="25">
        <f t="shared" si="10"/>
        <v>1380.24</v>
      </c>
      <c r="H82" s="25">
        <f t="shared" si="11"/>
        <v>1449.2520000000002</v>
      </c>
      <c r="I82" s="23" t="s">
        <v>26</v>
      </c>
      <c r="J82" s="23"/>
      <c r="K82" s="23"/>
      <c r="L82" s="23"/>
      <c r="M82" s="23" t="s">
        <v>101</v>
      </c>
      <c r="N82" s="434" t="s">
        <v>1177</v>
      </c>
      <c r="O82" s="170" t="s">
        <v>1228</v>
      </c>
    </row>
    <row r="83" spans="1:15" ht="30.75" thickBot="1" x14ac:dyDescent="0.3">
      <c r="A83" s="51" t="s">
        <v>900</v>
      </c>
      <c r="B83" s="28"/>
      <c r="C83" s="23" t="s">
        <v>21</v>
      </c>
      <c r="D83" s="29">
        <v>792</v>
      </c>
      <c r="E83" s="470">
        <v>2.09</v>
      </c>
      <c r="F83" s="471">
        <v>0.05</v>
      </c>
      <c r="G83" s="25">
        <f t="shared" si="10"/>
        <v>1655.28</v>
      </c>
      <c r="H83" s="25">
        <f t="shared" si="11"/>
        <v>1738.0440000000001</v>
      </c>
      <c r="I83" s="23" t="s">
        <v>28</v>
      </c>
      <c r="J83" s="23"/>
      <c r="K83" s="23"/>
      <c r="L83" s="23"/>
      <c r="M83" s="23" t="s">
        <v>101</v>
      </c>
      <c r="N83" s="434" t="s">
        <v>1177</v>
      </c>
      <c r="O83" s="432" t="s">
        <v>1229</v>
      </c>
    </row>
    <row r="84" spans="1:15" ht="30.75" thickBot="1" x14ac:dyDescent="0.3">
      <c r="A84" s="51" t="s">
        <v>901</v>
      </c>
      <c r="B84" s="28"/>
      <c r="C84" s="23" t="s">
        <v>21</v>
      </c>
      <c r="D84" s="29">
        <v>72</v>
      </c>
      <c r="E84" s="470">
        <v>1.41</v>
      </c>
      <c r="F84" s="471">
        <v>0.05</v>
      </c>
      <c r="G84" s="25">
        <f t="shared" si="10"/>
        <v>101.52</v>
      </c>
      <c r="H84" s="25">
        <f t="shared" si="11"/>
        <v>106.596</v>
      </c>
      <c r="I84" s="23" t="s">
        <v>33</v>
      </c>
      <c r="J84" s="52" t="s">
        <v>22</v>
      </c>
      <c r="K84" s="23">
        <v>16</v>
      </c>
      <c r="L84" s="23" t="s">
        <v>24</v>
      </c>
      <c r="M84" s="23">
        <v>75</v>
      </c>
      <c r="N84" s="434" t="s">
        <v>1177</v>
      </c>
      <c r="O84" s="432" t="s">
        <v>1225</v>
      </c>
    </row>
    <row r="85" spans="1:15" ht="30.75" thickBot="1" x14ac:dyDescent="0.3">
      <c r="A85" s="51" t="s">
        <v>902</v>
      </c>
      <c r="B85" s="28"/>
      <c r="C85" s="23" t="s">
        <v>21</v>
      </c>
      <c r="D85" s="29">
        <v>216</v>
      </c>
      <c r="E85" s="470">
        <v>1.37</v>
      </c>
      <c r="F85" s="471">
        <v>0.05</v>
      </c>
      <c r="G85" s="25">
        <f t="shared" si="10"/>
        <v>295.92</v>
      </c>
      <c r="H85" s="25">
        <f t="shared" si="11"/>
        <v>310.71600000000001</v>
      </c>
      <c r="I85" s="23" t="s">
        <v>28</v>
      </c>
      <c r="J85" s="52" t="s">
        <v>22</v>
      </c>
      <c r="K85" s="23">
        <v>16</v>
      </c>
      <c r="L85" s="23" t="s">
        <v>24</v>
      </c>
      <c r="M85" s="23">
        <v>75</v>
      </c>
      <c r="N85" s="434" t="s">
        <v>1177</v>
      </c>
      <c r="O85" s="432" t="s">
        <v>1226</v>
      </c>
    </row>
    <row r="86" spans="1:15" ht="30.75" thickBot="1" x14ac:dyDescent="0.3">
      <c r="A86" s="51" t="s">
        <v>903</v>
      </c>
      <c r="B86" s="28"/>
      <c r="C86" s="23" t="s">
        <v>21</v>
      </c>
      <c r="D86" s="29">
        <v>1752</v>
      </c>
      <c r="E86" s="470">
        <v>1.47</v>
      </c>
      <c r="F86" s="471">
        <v>0.05</v>
      </c>
      <c r="G86" s="25">
        <f t="shared" si="10"/>
        <v>2575.44</v>
      </c>
      <c r="H86" s="25">
        <f t="shared" si="11"/>
        <v>2704.212</v>
      </c>
      <c r="I86" s="23" t="s">
        <v>63</v>
      </c>
      <c r="J86" s="52" t="s">
        <v>22</v>
      </c>
      <c r="K86" s="23">
        <v>16</v>
      </c>
      <c r="L86" s="23" t="s">
        <v>24</v>
      </c>
      <c r="M86" s="23">
        <v>75</v>
      </c>
      <c r="N86" s="434" t="s">
        <v>1177</v>
      </c>
      <c r="O86" s="433" t="s">
        <v>1227</v>
      </c>
    </row>
    <row r="87" spans="1:15" ht="30.75" thickBot="1" x14ac:dyDescent="0.3">
      <c r="A87" s="51" t="s">
        <v>904</v>
      </c>
      <c r="B87" s="28"/>
      <c r="C87" s="23" t="s">
        <v>21</v>
      </c>
      <c r="D87" s="29">
        <v>48</v>
      </c>
      <c r="E87" s="470">
        <v>1.1100000000000001</v>
      </c>
      <c r="F87" s="471">
        <v>0.05</v>
      </c>
      <c r="G87" s="25">
        <f t="shared" si="10"/>
        <v>53.28</v>
      </c>
      <c r="H87" s="25">
        <f t="shared" si="11"/>
        <v>55.944000000000003</v>
      </c>
      <c r="I87" s="23">
        <v>0</v>
      </c>
      <c r="J87" s="52" t="s">
        <v>22</v>
      </c>
      <c r="K87" s="23">
        <v>37</v>
      </c>
      <c r="L87" s="23" t="s">
        <v>24</v>
      </c>
      <c r="M87" s="23">
        <v>75</v>
      </c>
      <c r="N87" s="435" t="s">
        <v>1177</v>
      </c>
      <c r="O87" s="321" t="s">
        <v>1232</v>
      </c>
    </row>
    <row r="88" spans="1:15" ht="30.75" thickBot="1" x14ac:dyDescent="0.3">
      <c r="A88" s="51" t="s">
        <v>905</v>
      </c>
      <c r="B88" s="28"/>
      <c r="C88" s="23" t="s">
        <v>21</v>
      </c>
      <c r="D88" s="29">
        <v>720</v>
      </c>
      <c r="E88" s="470">
        <v>2.33</v>
      </c>
      <c r="F88" s="471">
        <v>0.05</v>
      </c>
      <c r="G88" s="25">
        <f t="shared" si="10"/>
        <v>1677.6000000000001</v>
      </c>
      <c r="H88" s="25">
        <f t="shared" si="11"/>
        <v>1761.4800000000002</v>
      </c>
      <c r="I88" s="23">
        <v>2</v>
      </c>
      <c r="J88" s="52" t="s">
        <v>22</v>
      </c>
      <c r="K88" s="23">
        <v>45</v>
      </c>
      <c r="L88" s="23" t="s">
        <v>90</v>
      </c>
      <c r="M88" s="23">
        <v>75</v>
      </c>
      <c r="N88" s="434" t="s">
        <v>1177</v>
      </c>
      <c r="O88" s="170" t="s">
        <v>1231</v>
      </c>
    </row>
    <row r="89" spans="1:15" ht="15.75" customHeight="1" thickBot="1" x14ac:dyDescent="0.3">
      <c r="A89" s="547" t="s">
        <v>86</v>
      </c>
      <c r="B89" s="547"/>
      <c r="C89" s="547"/>
      <c r="D89" s="547"/>
      <c r="E89" s="547"/>
      <c r="F89" s="547"/>
      <c r="G89" s="34">
        <f>SUM(G77:G88)</f>
        <v>11000.04</v>
      </c>
      <c r="H89" s="34">
        <f t="shared" si="11"/>
        <v>11550.042000000001</v>
      </c>
      <c r="I89" s="35"/>
      <c r="J89" s="35"/>
      <c r="K89" s="46"/>
      <c r="L89" s="46"/>
      <c r="M89" s="46"/>
      <c r="N89" s="20"/>
      <c r="O89" s="20"/>
    </row>
    <row r="90" spans="1:15" ht="15.75" customHeight="1" thickBot="1" x14ac:dyDescent="0.3">
      <c r="A90" s="19" t="s">
        <v>88</v>
      </c>
      <c r="B90" s="629" t="s">
        <v>104</v>
      </c>
      <c r="C90" s="629"/>
      <c r="D90" s="629"/>
      <c r="E90" s="629"/>
      <c r="F90" s="629"/>
      <c r="G90" s="629"/>
      <c r="H90" s="629"/>
      <c r="I90" s="629"/>
      <c r="J90" s="629"/>
      <c r="K90" s="629"/>
      <c r="L90" s="629"/>
      <c r="M90" s="629"/>
      <c r="N90" s="20"/>
      <c r="O90" s="20"/>
    </row>
    <row r="91" spans="1:15" ht="30.75" thickBot="1" x14ac:dyDescent="0.3">
      <c r="A91" s="54" t="s">
        <v>995</v>
      </c>
      <c r="B91" s="43"/>
      <c r="C91" s="38" t="s">
        <v>21</v>
      </c>
      <c r="D91" s="29">
        <v>216</v>
      </c>
      <c r="E91" s="470">
        <v>1.7</v>
      </c>
      <c r="F91" s="472">
        <v>0.05</v>
      </c>
      <c r="G91" s="37">
        <f>E91*D91</f>
        <v>367.2</v>
      </c>
      <c r="H91" s="37">
        <f>G91*1.05</f>
        <v>385.56</v>
      </c>
      <c r="I91" s="38">
        <v>0</v>
      </c>
      <c r="J91" s="45" t="s">
        <v>22</v>
      </c>
      <c r="K91" s="38">
        <v>26</v>
      </c>
      <c r="L91" s="38" t="s">
        <v>24</v>
      </c>
      <c r="M91" s="38">
        <v>75</v>
      </c>
      <c r="N91" s="434" t="s">
        <v>1177</v>
      </c>
      <c r="O91" s="432" t="s">
        <v>1233</v>
      </c>
    </row>
    <row r="92" spans="1:15" ht="30" x14ac:dyDescent="0.25">
      <c r="A92" s="54" t="s">
        <v>91</v>
      </c>
      <c r="B92" s="43"/>
      <c r="C92" s="38" t="s">
        <v>21</v>
      </c>
      <c r="D92" s="29">
        <v>360</v>
      </c>
      <c r="E92" s="470">
        <v>1.46</v>
      </c>
      <c r="F92" s="472">
        <v>0.05</v>
      </c>
      <c r="G92" s="452">
        <f t="shared" ref="G92:G108" si="12">E92*D92</f>
        <v>525.6</v>
      </c>
      <c r="H92" s="452">
        <f t="shared" ref="H92:H109" si="13">G92*1.05</f>
        <v>551.88</v>
      </c>
      <c r="I92" s="38">
        <v>0</v>
      </c>
      <c r="J92" s="45" t="s">
        <v>22</v>
      </c>
      <c r="K92" s="38">
        <v>37</v>
      </c>
      <c r="L92" s="38" t="s">
        <v>24</v>
      </c>
      <c r="M92" s="38">
        <v>75</v>
      </c>
      <c r="N92" s="434" t="s">
        <v>1177</v>
      </c>
      <c r="O92" s="432" t="s">
        <v>1234</v>
      </c>
    </row>
    <row r="93" spans="1:15" ht="30" x14ac:dyDescent="0.25">
      <c r="A93" s="54" t="s">
        <v>92</v>
      </c>
      <c r="B93" s="43"/>
      <c r="C93" s="38" t="s">
        <v>21</v>
      </c>
      <c r="D93" s="29">
        <v>72</v>
      </c>
      <c r="E93" s="470">
        <v>1.89</v>
      </c>
      <c r="F93" s="472">
        <v>0.05</v>
      </c>
      <c r="G93" s="452">
        <f t="shared" si="12"/>
        <v>136.07999999999998</v>
      </c>
      <c r="H93" s="452">
        <f t="shared" si="13"/>
        <v>142.88399999999999</v>
      </c>
      <c r="I93" s="38" t="s">
        <v>26</v>
      </c>
      <c r="J93" s="38" t="s">
        <v>82</v>
      </c>
      <c r="K93" s="38">
        <v>37</v>
      </c>
      <c r="L93" s="38" t="s">
        <v>24</v>
      </c>
      <c r="M93" s="38">
        <v>90</v>
      </c>
      <c r="N93" s="434" t="s">
        <v>1177</v>
      </c>
      <c r="O93" s="432" t="s">
        <v>1235</v>
      </c>
    </row>
    <row r="94" spans="1:15" ht="30" x14ac:dyDescent="0.25">
      <c r="A94" s="54" t="s">
        <v>93</v>
      </c>
      <c r="B94" s="43"/>
      <c r="C94" s="38" t="s">
        <v>21</v>
      </c>
      <c r="D94" s="29">
        <v>216</v>
      </c>
      <c r="E94" s="470">
        <v>2.39</v>
      </c>
      <c r="F94" s="472">
        <v>0.05</v>
      </c>
      <c r="G94" s="452">
        <f t="shared" si="12"/>
        <v>516.24</v>
      </c>
      <c r="H94" s="452">
        <f t="shared" si="13"/>
        <v>542.05200000000002</v>
      </c>
      <c r="I94" s="38" t="s">
        <v>26</v>
      </c>
      <c r="J94" s="38" t="s">
        <v>82</v>
      </c>
      <c r="K94" s="38">
        <v>26</v>
      </c>
      <c r="L94" s="38" t="s">
        <v>24</v>
      </c>
      <c r="M94" s="38">
        <v>90</v>
      </c>
      <c r="N94" s="434" t="s">
        <v>1177</v>
      </c>
      <c r="O94" s="432" t="s">
        <v>1236</v>
      </c>
    </row>
    <row r="95" spans="1:15" ht="30" x14ac:dyDescent="0.25">
      <c r="A95" s="54" t="s">
        <v>94</v>
      </c>
      <c r="B95" s="43"/>
      <c r="C95" s="38" t="s">
        <v>21</v>
      </c>
      <c r="D95" s="29">
        <v>1260</v>
      </c>
      <c r="E95" s="470">
        <v>1.68</v>
      </c>
      <c r="F95" s="472">
        <v>0.05</v>
      </c>
      <c r="G95" s="452">
        <f t="shared" si="12"/>
        <v>2116.7999999999997</v>
      </c>
      <c r="H95" s="452">
        <f t="shared" si="13"/>
        <v>2222.64</v>
      </c>
      <c r="I95" s="38" t="s">
        <v>26</v>
      </c>
      <c r="J95" s="45" t="s">
        <v>22</v>
      </c>
      <c r="K95" s="38">
        <v>26</v>
      </c>
      <c r="L95" s="38" t="s">
        <v>24</v>
      </c>
      <c r="M95" s="38">
        <v>75</v>
      </c>
      <c r="N95" s="434" t="s">
        <v>1177</v>
      </c>
      <c r="O95" s="432" t="s">
        <v>1237</v>
      </c>
    </row>
    <row r="96" spans="1:15" ht="30" x14ac:dyDescent="0.25">
      <c r="A96" s="54" t="s">
        <v>95</v>
      </c>
      <c r="B96" s="43"/>
      <c r="C96" s="38" t="s">
        <v>21</v>
      </c>
      <c r="D96" s="415">
        <v>1440</v>
      </c>
      <c r="E96" s="470">
        <v>1.6</v>
      </c>
      <c r="F96" s="472">
        <v>0.05</v>
      </c>
      <c r="G96" s="452">
        <f t="shared" si="12"/>
        <v>2304</v>
      </c>
      <c r="H96" s="452">
        <f t="shared" si="13"/>
        <v>2419.2000000000003</v>
      </c>
      <c r="I96" s="38" t="s">
        <v>26</v>
      </c>
      <c r="J96" s="45" t="s">
        <v>22</v>
      </c>
      <c r="K96" s="38">
        <v>26</v>
      </c>
      <c r="L96" s="38" t="s">
        <v>90</v>
      </c>
      <c r="M96" s="38">
        <v>75</v>
      </c>
      <c r="N96" s="434" t="s">
        <v>1177</v>
      </c>
      <c r="O96" s="432" t="s">
        <v>1238</v>
      </c>
    </row>
    <row r="97" spans="1:15" ht="30" x14ac:dyDescent="0.25">
      <c r="A97" s="54" t="s">
        <v>906</v>
      </c>
      <c r="B97" s="43"/>
      <c r="C97" s="38" t="s">
        <v>21</v>
      </c>
      <c r="D97" s="29">
        <v>432</v>
      </c>
      <c r="E97" s="470">
        <v>1.55</v>
      </c>
      <c r="F97" s="472">
        <v>0.05</v>
      </c>
      <c r="G97" s="452">
        <f t="shared" si="12"/>
        <v>669.6</v>
      </c>
      <c r="H97" s="452">
        <f t="shared" si="13"/>
        <v>703.08</v>
      </c>
      <c r="I97" s="38">
        <v>1</v>
      </c>
      <c r="J97" s="45" t="s">
        <v>22</v>
      </c>
      <c r="K97" s="38">
        <v>37</v>
      </c>
      <c r="L97" s="38" t="s">
        <v>24</v>
      </c>
      <c r="M97" s="38">
        <v>75</v>
      </c>
      <c r="N97" s="434" t="s">
        <v>1177</v>
      </c>
      <c r="O97" s="432" t="s">
        <v>1239</v>
      </c>
    </row>
    <row r="98" spans="1:15" ht="30" x14ac:dyDescent="0.25">
      <c r="A98" s="54" t="s">
        <v>907</v>
      </c>
      <c r="B98" s="43"/>
      <c r="C98" s="38" t="s">
        <v>21</v>
      </c>
      <c r="D98" s="29">
        <v>180</v>
      </c>
      <c r="E98" s="470">
        <v>2.79</v>
      </c>
      <c r="F98" s="472">
        <v>0.05</v>
      </c>
      <c r="G98" s="452">
        <f t="shared" si="12"/>
        <v>502.2</v>
      </c>
      <c r="H98" s="452">
        <f t="shared" si="13"/>
        <v>527.31000000000006</v>
      </c>
      <c r="I98" s="38" t="s">
        <v>28</v>
      </c>
      <c r="J98" s="38" t="s">
        <v>82</v>
      </c>
      <c r="K98" s="38">
        <v>26</v>
      </c>
      <c r="L98" s="38" t="s">
        <v>24</v>
      </c>
      <c r="M98" s="38">
        <v>90</v>
      </c>
      <c r="N98" s="434" t="s">
        <v>1177</v>
      </c>
      <c r="O98" s="432" t="s">
        <v>1240</v>
      </c>
    </row>
    <row r="99" spans="1:15" ht="30" x14ac:dyDescent="0.25">
      <c r="A99" s="54" t="s">
        <v>908</v>
      </c>
      <c r="B99" s="43"/>
      <c r="C99" s="38" t="s">
        <v>21</v>
      </c>
      <c r="D99" s="29">
        <v>144</v>
      </c>
      <c r="E99" s="470">
        <v>1.64</v>
      </c>
      <c r="F99" s="472">
        <v>0.05</v>
      </c>
      <c r="G99" s="452">
        <f t="shared" si="12"/>
        <v>236.16</v>
      </c>
      <c r="H99" s="452">
        <f t="shared" si="13"/>
        <v>247.96800000000002</v>
      </c>
      <c r="I99" s="38" t="s">
        <v>28</v>
      </c>
      <c r="J99" s="45" t="s">
        <v>22</v>
      </c>
      <c r="K99" s="38">
        <v>26</v>
      </c>
      <c r="L99" s="38" t="s">
        <v>24</v>
      </c>
      <c r="M99" s="38">
        <v>75</v>
      </c>
      <c r="N99" s="434" t="s">
        <v>1177</v>
      </c>
      <c r="O99" s="432" t="s">
        <v>1241</v>
      </c>
    </row>
    <row r="100" spans="1:15" ht="30" x14ac:dyDescent="0.25">
      <c r="A100" s="54" t="s">
        <v>909</v>
      </c>
      <c r="B100" s="28"/>
      <c r="C100" s="23" t="s">
        <v>21</v>
      </c>
      <c r="D100" s="29">
        <v>108</v>
      </c>
      <c r="E100" s="470">
        <v>2.5499999999999998</v>
      </c>
      <c r="F100" s="472">
        <v>0.05</v>
      </c>
      <c r="G100" s="452">
        <f t="shared" si="12"/>
        <v>275.39999999999998</v>
      </c>
      <c r="H100" s="452">
        <f t="shared" si="13"/>
        <v>289.17</v>
      </c>
      <c r="I100" s="38" t="s">
        <v>109</v>
      </c>
      <c r="J100" s="38" t="s">
        <v>82</v>
      </c>
      <c r="K100" s="38">
        <v>10</v>
      </c>
      <c r="L100" s="38" t="s">
        <v>24</v>
      </c>
      <c r="M100" s="38">
        <v>60</v>
      </c>
      <c r="N100" s="434" t="s">
        <v>1177</v>
      </c>
      <c r="O100" s="432" t="s">
        <v>1242</v>
      </c>
    </row>
    <row r="101" spans="1:15" ht="30" x14ac:dyDescent="0.25">
      <c r="A101" s="54" t="s">
        <v>910</v>
      </c>
      <c r="B101" s="43"/>
      <c r="C101" s="38" t="s">
        <v>21</v>
      </c>
      <c r="D101" s="29">
        <v>180</v>
      </c>
      <c r="E101" s="470">
        <v>2.4</v>
      </c>
      <c r="F101" s="472">
        <v>0.05</v>
      </c>
      <c r="G101" s="452">
        <f t="shared" si="12"/>
        <v>432</v>
      </c>
      <c r="H101" s="452">
        <f t="shared" si="13"/>
        <v>453.6</v>
      </c>
      <c r="I101" s="38" t="s">
        <v>33</v>
      </c>
      <c r="J101" s="38" t="s">
        <v>82</v>
      </c>
      <c r="K101" s="38">
        <v>22</v>
      </c>
      <c r="L101" s="38" t="s">
        <v>24</v>
      </c>
      <c r="M101" s="38">
        <v>90</v>
      </c>
      <c r="N101" s="434" t="s">
        <v>1177</v>
      </c>
      <c r="O101" s="432" t="s">
        <v>1243</v>
      </c>
    </row>
    <row r="102" spans="1:15" ht="30" x14ac:dyDescent="0.25">
      <c r="A102" s="54" t="s">
        <v>911</v>
      </c>
      <c r="B102" s="43"/>
      <c r="C102" s="38" t="s">
        <v>21</v>
      </c>
      <c r="D102" s="29">
        <v>72</v>
      </c>
      <c r="E102" s="470">
        <v>2.9</v>
      </c>
      <c r="F102" s="472">
        <v>0.05</v>
      </c>
      <c r="G102" s="452">
        <f t="shared" si="12"/>
        <v>208.79999999999998</v>
      </c>
      <c r="H102" s="452">
        <f t="shared" si="13"/>
        <v>219.23999999999998</v>
      </c>
      <c r="I102" s="38" t="s">
        <v>33</v>
      </c>
      <c r="J102" s="38" t="s">
        <v>82</v>
      </c>
      <c r="K102" s="38">
        <v>17</v>
      </c>
      <c r="L102" s="38" t="s">
        <v>24</v>
      </c>
      <c r="M102" s="38">
        <v>90</v>
      </c>
      <c r="N102" s="434" t="s">
        <v>1177</v>
      </c>
      <c r="O102" s="432" t="s">
        <v>1244</v>
      </c>
    </row>
    <row r="103" spans="1:15" ht="30" x14ac:dyDescent="0.25">
      <c r="A103" s="54" t="s">
        <v>912</v>
      </c>
      <c r="B103" s="43"/>
      <c r="C103" s="38" t="s">
        <v>21</v>
      </c>
      <c r="D103" s="29">
        <v>252</v>
      </c>
      <c r="E103" s="470">
        <v>2.67</v>
      </c>
      <c r="F103" s="472">
        <v>0.05</v>
      </c>
      <c r="G103" s="452">
        <f t="shared" si="12"/>
        <v>672.84</v>
      </c>
      <c r="H103" s="452">
        <f t="shared" si="13"/>
        <v>706.48200000000008</v>
      </c>
      <c r="I103" s="38" t="s">
        <v>63</v>
      </c>
      <c r="J103" s="38" t="s">
        <v>110</v>
      </c>
      <c r="K103" s="38">
        <v>17</v>
      </c>
      <c r="L103" s="38" t="s">
        <v>24</v>
      </c>
      <c r="M103" s="38">
        <v>75</v>
      </c>
      <c r="N103" s="434" t="s">
        <v>1177</v>
      </c>
      <c r="O103" s="432" t="s">
        <v>1245</v>
      </c>
    </row>
    <row r="104" spans="1:15" ht="45" x14ac:dyDescent="0.25">
      <c r="A104" s="54" t="s">
        <v>913</v>
      </c>
      <c r="B104" s="43"/>
      <c r="C104" s="38" t="s">
        <v>21</v>
      </c>
      <c r="D104" s="29">
        <v>180</v>
      </c>
      <c r="E104" s="470">
        <v>2.54</v>
      </c>
      <c r="F104" s="472">
        <v>0.05</v>
      </c>
      <c r="G104" s="452">
        <f t="shared" si="12"/>
        <v>457.2</v>
      </c>
      <c r="H104" s="452">
        <f t="shared" si="13"/>
        <v>480.06</v>
      </c>
      <c r="I104" s="38" t="s">
        <v>63</v>
      </c>
      <c r="J104" s="38" t="s">
        <v>82</v>
      </c>
      <c r="K104" s="38">
        <v>17</v>
      </c>
      <c r="L104" s="38" t="s">
        <v>111</v>
      </c>
      <c r="M104" s="38">
        <v>75</v>
      </c>
      <c r="N104" s="434" t="s">
        <v>1177</v>
      </c>
      <c r="O104" s="432" t="s">
        <v>1246</v>
      </c>
    </row>
    <row r="105" spans="1:15" ht="30" x14ac:dyDescent="0.25">
      <c r="A105" s="54" t="s">
        <v>914</v>
      </c>
      <c r="B105" s="43"/>
      <c r="C105" s="38" t="s">
        <v>21</v>
      </c>
      <c r="D105" s="29">
        <v>900</v>
      </c>
      <c r="E105" s="470">
        <v>2.44</v>
      </c>
      <c r="F105" s="472">
        <v>0.05</v>
      </c>
      <c r="G105" s="452">
        <f t="shared" si="12"/>
        <v>2196</v>
      </c>
      <c r="H105" s="452">
        <f t="shared" si="13"/>
        <v>2305.8000000000002</v>
      </c>
      <c r="I105" s="38" t="s">
        <v>63</v>
      </c>
      <c r="J105" s="38" t="s">
        <v>110</v>
      </c>
      <c r="K105" s="38">
        <v>13</v>
      </c>
      <c r="L105" s="38" t="s">
        <v>24</v>
      </c>
      <c r="M105" s="38">
        <v>75</v>
      </c>
      <c r="N105" s="434" t="s">
        <v>1177</v>
      </c>
      <c r="O105" s="432" t="s">
        <v>1247</v>
      </c>
    </row>
    <row r="106" spans="1:15" ht="30.75" thickBot="1" x14ac:dyDescent="0.3">
      <c r="A106" s="54" t="s">
        <v>915</v>
      </c>
      <c r="B106" s="43"/>
      <c r="C106" s="38" t="s">
        <v>21</v>
      </c>
      <c r="D106" s="29">
        <v>180</v>
      </c>
      <c r="E106" s="470">
        <v>2.71</v>
      </c>
      <c r="F106" s="472">
        <v>0.05</v>
      </c>
      <c r="G106" s="452">
        <f t="shared" si="12"/>
        <v>487.8</v>
      </c>
      <c r="H106" s="452">
        <f t="shared" si="13"/>
        <v>512.19000000000005</v>
      </c>
      <c r="I106" s="38" t="s">
        <v>96</v>
      </c>
      <c r="J106" s="38" t="s">
        <v>82</v>
      </c>
      <c r="K106" s="38">
        <v>13</v>
      </c>
      <c r="L106" s="38" t="s">
        <v>24</v>
      </c>
      <c r="M106" s="38">
        <v>75</v>
      </c>
      <c r="N106" s="434" t="s">
        <v>1177</v>
      </c>
      <c r="O106" s="432" t="s">
        <v>1248</v>
      </c>
    </row>
    <row r="107" spans="1:15" ht="30.75" thickBot="1" x14ac:dyDescent="0.3">
      <c r="A107" s="54" t="s">
        <v>916</v>
      </c>
      <c r="B107" s="43"/>
      <c r="C107" s="38" t="s">
        <v>21</v>
      </c>
      <c r="D107" s="29">
        <v>936</v>
      </c>
      <c r="E107" s="470">
        <v>2.4</v>
      </c>
      <c r="F107" s="472">
        <v>0.05</v>
      </c>
      <c r="G107" s="452">
        <f t="shared" si="12"/>
        <v>2246.4</v>
      </c>
      <c r="H107" s="452">
        <f t="shared" si="13"/>
        <v>2358.7200000000003</v>
      </c>
      <c r="I107" s="38" t="s">
        <v>96</v>
      </c>
      <c r="J107" s="38" t="s">
        <v>110</v>
      </c>
      <c r="K107" s="38">
        <v>13</v>
      </c>
      <c r="L107" s="38" t="s">
        <v>24</v>
      </c>
      <c r="M107" s="38">
        <v>75</v>
      </c>
      <c r="N107" s="434" t="s">
        <v>1177</v>
      </c>
      <c r="O107" s="432" t="s">
        <v>1249</v>
      </c>
    </row>
    <row r="108" spans="1:15" ht="30.75" thickBot="1" x14ac:dyDescent="0.3">
      <c r="A108" s="54" t="s">
        <v>917</v>
      </c>
      <c r="B108" s="43"/>
      <c r="C108" s="38" t="s">
        <v>21</v>
      </c>
      <c r="D108" s="29">
        <v>324</v>
      </c>
      <c r="E108" s="470">
        <v>2.96</v>
      </c>
      <c r="F108" s="472">
        <v>0.05</v>
      </c>
      <c r="G108" s="452">
        <f t="shared" si="12"/>
        <v>959.04</v>
      </c>
      <c r="H108" s="452">
        <f t="shared" si="13"/>
        <v>1006.992</v>
      </c>
      <c r="I108" s="38" t="s">
        <v>96</v>
      </c>
      <c r="J108" s="38" t="s">
        <v>82</v>
      </c>
      <c r="K108" s="38">
        <v>10</v>
      </c>
      <c r="L108" s="38" t="s">
        <v>24</v>
      </c>
      <c r="M108" s="38">
        <v>60</v>
      </c>
      <c r="N108" s="434" t="s">
        <v>1177</v>
      </c>
      <c r="O108" s="432" t="s">
        <v>1250</v>
      </c>
    </row>
    <row r="109" spans="1:15" ht="15" customHeight="1" thickBot="1" x14ac:dyDescent="0.3">
      <c r="A109" s="547" t="s">
        <v>97</v>
      </c>
      <c r="B109" s="547"/>
      <c r="C109" s="547"/>
      <c r="D109" s="547"/>
      <c r="E109" s="547"/>
      <c r="F109" s="547"/>
      <c r="G109" s="34">
        <f>SUM(G91:G108)</f>
        <v>15309.36</v>
      </c>
      <c r="H109" s="34">
        <f t="shared" si="13"/>
        <v>16074.828000000001</v>
      </c>
      <c r="I109" s="35"/>
      <c r="J109" s="35"/>
      <c r="K109" s="36"/>
      <c r="L109" s="36"/>
      <c r="M109" s="36"/>
      <c r="N109" s="20"/>
      <c r="O109" s="20"/>
    </row>
    <row r="110" spans="1:15" ht="15.75" hidden="1" customHeight="1" thickBot="1" x14ac:dyDescent="0.3">
      <c r="A110" s="19" t="s">
        <v>98</v>
      </c>
      <c r="B110" s="629" t="s">
        <v>114</v>
      </c>
      <c r="C110" s="629"/>
      <c r="D110" s="629"/>
      <c r="E110" s="629"/>
      <c r="F110" s="629"/>
      <c r="G110" s="629"/>
      <c r="H110" s="629"/>
      <c r="I110" s="629"/>
      <c r="J110" s="629"/>
      <c r="K110" s="629"/>
      <c r="L110" s="629"/>
      <c r="M110" s="629"/>
      <c r="N110" s="20"/>
      <c r="O110" s="20"/>
    </row>
    <row r="111" spans="1:15" ht="15.75" hidden="1" thickBot="1" x14ac:dyDescent="0.3">
      <c r="A111" s="18"/>
      <c r="B111" s="43"/>
      <c r="C111" s="38" t="s">
        <v>21</v>
      </c>
      <c r="D111" s="44">
        <v>252</v>
      </c>
      <c r="E111" s="37"/>
      <c r="F111" s="37"/>
      <c r="G111" s="37"/>
      <c r="H111" s="37"/>
      <c r="I111" s="38">
        <v>2</v>
      </c>
      <c r="J111" s="38"/>
      <c r="K111" s="38"/>
      <c r="L111" s="38"/>
      <c r="M111" s="38" t="s">
        <v>115</v>
      </c>
      <c r="N111" s="434"/>
      <c r="O111" s="20"/>
    </row>
    <row r="112" spans="1:15" ht="15.75" hidden="1" customHeight="1" thickBot="1" x14ac:dyDescent="0.3">
      <c r="A112" s="547" t="s">
        <v>102</v>
      </c>
      <c r="B112" s="547"/>
      <c r="C112" s="547"/>
      <c r="D112" s="547"/>
      <c r="E112" s="547"/>
      <c r="F112" s="547"/>
      <c r="G112" s="37"/>
      <c r="H112" s="37"/>
      <c r="I112" s="38"/>
      <c r="J112" s="38"/>
      <c r="K112" s="38"/>
      <c r="L112" s="38"/>
      <c r="M112" s="38"/>
      <c r="N112" s="20"/>
      <c r="O112" s="20"/>
    </row>
    <row r="113" spans="1:15" ht="15.75" hidden="1" customHeight="1" thickBot="1" x14ac:dyDescent="0.3">
      <c r="A113" s="19" t="s">
        <v>918</v>
      </c>
      <c r="B113" s="629" t="s">
        <v>118</v>
      </c>
      <c r="C113" s="629"/>
      <c r="D113" s="629"/>
      <c r="E113" s="629"/>
      <c r="F113" s="629"/>
      <c r="G113" s="629"/>
      <c r="H113" s="629"/>
      <c r="I113" s="629"/>
      <c r="J113" s="629"/>
      <c r="K113" s="629"/>
      <c r="L113" s="629"/>
      <c r="M113" s="629"/>
      <c r="N113" s="20"/>
      <c r="O113" s="20"/>
    </row>
    <row r="114" spans="1:15" ht="15.75" hidden="1" thickBot="1" x14ac:dyDescent="0.3">
      <c r="A114" s="18"/>
      <c r="B114" s="43"/>
      <c r="C114" s="38" t="s">
        <v>21</v>
      </c>
      <c r="D114" s="44">
        <v>396</v>
      </c>
      <c r="E114" s="37"/>
      <c r="F114" s="37"/>
      <c r="G114" s="37"/>
      <c r="H114" s="37"/>
      <c r="I114" s="38" t="s">
        <v>28</v>
      </c>
      <c r="J114" s="38"/>
      <c r="K114" s="38"/>
      <c r="L114" s="38"/>
      <c r="M114" s="38" t="s">
        <v>35</v>
      </c>
      <c r="N114" s="20"/>
      <c r="O114" s="20"/>
    </row>
    <row r="115" spans="1:15" ht="15.75" hidden="1" customHeight="1" thickBot="1" x14ac:dyDescent="0.3">
      <c r="A115" s="547" t="s">
        <v>919</v>
      </c>
      <c r="B115" s="547"/>
      <c r="C115" s="547"/>
      <c r="D115" s="547"/>
      <c r="E115" s="547"/>
      <c r="F115" s="547"/>
      <c r="G115" s="37"/>
      <c r="H115" s="37"/>
      <c r="I115" s="38"/>
      <c r="J115" s="38"/>
      <c r="K115" s="38"/>
      <c r="L115" s="38"/>
      <c r="M115" s="38"/>
      <c r="N115" s="20"/>
      <c r="O115" s="20"/>
    </row>
    <row r="116" spans="1:15" ht="15.75" hidden="1" customHeight="1" thickBot="1" x14ac:dyDescent="0.3">
      <c r="A116" s="639" t="s">
        <v>103</v>
      </c>
      <c r="B116" s="629" t="s">
        <v>121</v>
      </c>
      <c r="C116" s="629"/>
      <c r="D116" s="629"/>
      <c r="E116" s="629"/>
      <c r="F116" s="629"/>
      <c r="G116" s="629"/>
      <c r="H116" s="629"/>
      <c r="I116" s="629"/>
      <c r="J116" s="629"/>
      <c r="K116" s="629"/>
      <c r="L116" s="629"/>
      <c r="M116" s="629"/>
      <c r="N116" s="20"/>
      <c r="O116" s="20"/>
    </row>
    <row r="117" spans="1:15" ht="15" hidden="1" customHeight="1" thickBot="1" x14ac:dyDescent="0.3">
      <c r="A117" s="639"/>
      <c r="B117" s="555" t="s">
        <v>122</v>
      </c>
      <c r="C117" s="555"/>
      <c r="D117" s="555"/>
      <c r="E117" s="555"/>
      <c r="F117" s="555"/>
      <c r="G117" s="555"/>
      <c r="H117" s="555"/>
      <c r="I117" s="555"/>
      <c r="J117" s="555"/>
      <c r="K117" s="555"/>
      <c r="L117" s="555"/>
      <c r="M117" s="555"/>
      <c r="N117" s="20"/>
      <c r="O117" s="20"/>
    </row>
    <row r="118" spans="1:15" ht="15" hidden="1" customHeight="1" thickBot="1" x14ac:dyDescent="0.3">
      <c r="A118" s="55" t="s">
        <v>920</v>
      </c>
      <c r="B118" s="555" t="s">
        <v>124</v>
      </c>
      <c r="C118" s="555"/>
      <c r="D118" s="555"/>
      <c r="E118" s="555"/>
      <c r="F118" s="555"/>
      <c r="G118" s="555"/>
      <c r="H118" s="555"/>
      <c r="I118" s="555"/>
      <c r="J118" s="555"/>
      <c r="K118" s="555"/>
      <c r="L118" s="555"/>
      <c r="M118" s="555"/>
      <c r="N118" s="20"/>
      <c r="O118" s="20"/>
    </row>
    <row r="119" spans="1:15" ht="30.75" hidden="1" thickBot="1" x14ac:dyDescent="0.3">
      <c r="A119" s="49" t="s">
        <v>921</v>
      </c>
      <c r="B119" s="43"/>
      <c r="C119" s="38" t="s">
        <v>21</v>
      </c>
      <c r="D119" s="44">
        <v>108</v>
      </c>
      <c r="E119" s="37"/>
      <c r="F119" s="37"/>
      <c r="G119" s="37"/>
      <c r="H119" s="37"/>
      <c r="I119" s="38" t="s">
        <v>28</v>
      </c>
      <c r="J119" s="45" t="s">
        <v>51</v>
      </c>
      <c r="K119" s="38">
        <v>24</v>
      </c>
      <c r="L119" s="38" t="s">
        <v>125</v>
      </c>
      <c r="M119" s="38" t="s">
        <v>126</v>
      </c>
      <c r="N119" s="20"/>
      <c r="O119" s="20"/>
    </row>
    <row r="120" spans="1:15" ht="30.75" hidden="1" thickBot="1" x14ac:dyDescent="0.3">
      <c r="A120" s="82" t="s">
        <v>922</v>
      </c>
      <c r="B120" s="43"/>
      <c r="C120" s="38" t="s">
        <v>21</v>
      </c>
      <c r="D120" s="44">
        <v>72</v>
      </c>
      <c r="E120" s="37"/>
      <c r="F120" s="37"/>
      <c r="G120" s="37"/>
      <c r="H120" s="37"/>
      <c r="I120" s="38" t="s">
        <v>96</v>
      </c>
      <c r="J120" s="45" t="s">
        <v>51</v>
      </c>
      <c r="K120" s="38">
        <v>13</v>
      </c>
      <c r="L120" s="38" t="s">
        <v>125</v>
      </c>
      <c r="M120" s="38" t="s">
        <v>127</v>
      </c>
      <c r="N120" s="20"/>
      <c r="O120" s="20"/>
    </row>
    <row r="121" spans="1:15" ht="30.75" hidden="1" thickBot="1" x14ac:dyDescent="0.3">
      <c r="A121" s="82" t="s">
        <v>923</v>
      </c>
      <c r="B121" s="43"/>
      <c r="C121" s="38" t="s">
        <v>21</v>
      </c>
      <c r="D121" s="44">
        <v>72</v>
      </c>
      <c r="E121" s="37"/>
      <c r="F121" s="37"/>
      <c r="G121" s="37"/>
      <c r="H121" s="37"/>
      <c r="I121" s="38" t="s">
        <v>63</v>
      </c>
      <c r="J121" s="45" t="s">
        <v>51</v>
      </c>
      <c r="K121" s="38">
        <v>16</v>
      </c>
      <c r="L121" s="38" t="s">
        <v>125</v>
      </c>
      <c r="M121" s="38" t="s">
        <v>127</v>
      </c>
      <c r="N121" s="20"/>
      <c r="O121" s="20"/>
    </row>
    <row r="122" spans="1:15" ht="30.75" hidden="1" thickBot="1" x14ac:dyDescent="0.3">
      <c r="A122" s="82" t="s">
        <v>924</v>
      </c>
      <c r="B122" s="43"/>
      <c r="C122" s="38" t="s">
        <v>21</v>
      </c>
      <c r="D122" s="44">
        <v>108</v>
      </c>
      <c r="E122" s="37"/>
      <c r="F122" s="37"/>
      <c r="G122" s="37"/>
      <c r="H122" s="37"/>
      <c r="I122" s="38" t="s">
        <v>33</v>
      </c>
      <c r="J122" s="45" t="s">
        <v>51</v>
      </c>
      <c r="K122" s="38">
        <v>19</v>
      </c>
      <c r="L122" s="38" t="s">
        <v>125</v>
      </c>
      <c r="M122" s="38" t="s">
        <v>127</v>
      </c>
      <c r="N122" s="20"/>
      <c r="O122" s="20"/>
    </row>
    <row r="123" spans="1:15" ht="30.75" hidden="1" thickBot="1" x14ac:dyDescent="0.3">
      <c r="A123" s="82" t="s">
        <v>925</v>
      </c>
      <c r="B123" s="43"/>
      <c r="C123" s="38" t="s">
        <v>21</v>
      </c>
      <c r="D123" s="44">
        <v>72</v>
      </c>
      <c r="E123" s="37"/>
      <c r="F123" s="37"/>
      <c r="G123" s="37"/>
      <c r="H123" s="37"/>
      <c r="I123" s="38" t="s">
        <v>26</v>
      </c>
      <c r="J123" s="45" t="s">
        <v>22</v>
      </c>
      <c r="K123" s="38">
        <v>36</v>
      </c>
      <c r="L123" s="38" t="s">
        <v>125</v>
      </c>
      <c r="M123" s="38">
        <v>70</v>
      </c>
      <c r="N123" s="20"/>
      <c r="O123" s="20"/>
    </row>
    <row r="124" spans="1:15" ht="15" hidden="1" customHeight="1" thickBot="1" x14ac:dyDescent="0.3">
      <c r="A124" s="55" t="s">
        <v>105</v>
      </c>
      <c r="B124" s="555" t="s">
        <v>129</v>
      </c>
      <c r="C124" s="555"/>
      <c r="D124" s="555"/>
      <c r="E124" s="555"/>
      <c r="F124" s="555"/>
      <c r="G124" s="555"/>
      <c r="H124" s="555"/>
      <c r="I124" s="555"/>
      <c r="J124" s="555"/>
      <c r="K124" s="555"/>
      <c r="L124" s="555"/>
      <c r="M124" s="555"/>
      <c r="N124" s="20"/>
      <c r="O124" s="20"/>
    </row>
    <row r="125" spans="1:15" ht="30.75" hidden="1" thickBot="1" x14ac:dyDescent="0.3">
      <c r="A125" s="49" t="s">
        <v>926</v>
      </c>
      <c r="B125" s="43"/>
      <c r="C125" s="38" t="s">
        <v>21</v>
      </c>
      <c r="D125" s="44">
        <v>36</v>
      </c>
      <c r="E125" s="37"/>
      <c r="F125" s="37"/>
      <c r="G125" s="37"/>
      <c r="H125" s="37"/>
      <c r="I125" s="38" t="s">
        <v>96</v>
      </c>
      <c r="J125" s="45" t="s">
        <v>51</v>
      </c>
      <c r="K125" s="38">
        <v>13</v>
      </c>
      <c r="L125" s="38" t="s">
        <v>125</v>
      </c>
      <c r="M125" s="38" t="s">
        <v>130</v>
      </c>
      <c r="N125" s="20"/>
      <c r="O125" s="20"/>
    </row>
    <row r="126" spans="1:15" ht="30.75" hidden="1" thickBot="1" x14ac:dyDescent="0.3">
      <c r="A126" s="82" t="s">
        <v>927</v>
      </c>
      <c r="B126" s="43"/>
      <c r="C126" s="38" t="s">
        <v>21</v>
      </c>
      <c r="D126" s="44">
        <v>108</v>
      </c>
      <c r="E126" s="37"/>
      <c r="F126" s="37"/>
      <c r="G126" s="37"/>
      <c r="H126" s="37"/>
      <c r="I126" s="38" t="s">
        <v>63</v>
      </c>
      <c r="J126" s="45" t="s">
        <v>51</v>
      </c>
      <c r="K126" s="38">
        <v>16</v>
      </c>
      <c r="L126" s="38" t="s">
        <v>125</v>
      </c>
      <c r="M126" s="38" t="s">
        <v>126</v>
      </c>
      <c r="N126" s="20"/>
      <c r="O126" s="20"/>
    </row>
    <row r="127" spans="1:15" ht="30.75" hidden="1" thickBot="1" x14ac:dyDescent="0.3">
      <c r="A127" s="82" t="s">
        <v>928</v>
      </c>
      <c r="B127" s="43"/>
      <c r="C127" s="38" t="s">
        <v>21</v>
      </c>
      <c r="D127" s="44">
        <v>144</v>
      </c>
      <c r="E127" s="37"/>
      <c r="F127" s="37"/>
      <c r="G127" s="37"/>
      <c r="H127" s="37"/>
      <c r="I127" s="38" t="s">
        <v>33</v>
      </c>
      <c r="J127" s="45" t="s">
        <v>51</v>
      </c>
      <c r="K127" s="38">
        <v>19</v>
      </c>
      <c r="L127" s="38" t="s">
        <v>125</v>
      </c>
      <c r="M127" s="38" t="s">
        <v>130</v>
      </c>
      <c r="N127" s="20"/>
      <c r="O127" s="20"/>
    </row>
    <row r="128" spans="1:15" ht="30.75" hidden="1" thickBot="1" x14ac:dyDescent="0.3">
      <c r="A128" s="82" t="s">
        <v>929</v>
      </c>
      <c r="B128" s="43"/>
      <c r="C128" s="38" t="s">
        <v>21</v>
      </c>
      <c r="D128" s="44">
        <v>144</v>
      </c>
      <c r="E128" s="37"/>
      <c r="F128" s="37"/>
      <c r="G128" s="37"/>
      <c r="H128" s="37"/>
      <c r="I128" s="38" t="s">
        <v>28</v>
      </c>
      <c r="J128" s="45" t="s">
        <v>51</v>
      </c>
      <c r="K128" s="38">
        <v>24</v>
      </c>
      <c r="L128" s="38" t="s">
        <v>125</v>
      </c>
      <c r="M128" s="38">
        <v>70</v>
      </c>
      <c r="N128" s="20"/>
      <c r="O128" s="20"/>
    </row>
    <row r="129" spans="1:15" s="58" customFormat="1" ht="15" hidden="1" customHeight="1" thickBot="1" x14ac:dyDescent="0.3">
      <c r="A129" s="56" t="s">
        <v>106</v>
      </c>
      <c r="B129" s="636" t="s">
        <v>75</v>
      </c>
      <c r="C129" s="636"/>
      <c r="D129" s="636"/>
      <c r="E129" s="636"/>
      <c r="F129" s="636"/>
      <c r="G129" s="636"/>
      <c r="H129" s="636"/>
      <c r="I129" s="636"/>
      <c r="J129" s="636"/>
      <c r="K129" s="636"/>
      <c r="L129" s="636"/>
      <c r="M129" s="636"/>
      <c r="N129" s="57"/>
      <c r="O129" s="57"/>
    </row>
    <row r="130" spans="1:15" ht="30.75" hidden="1" thickBot="1" x14ac:dyDescent="0.3">
      <c r="A130" s="51"/>
      <c r="B130" s="28"/>
      <c r="C130" s="23" t="s">
        <v>21</v>
      </c>
      <c r="D130" s="29">
        <v>36</v>
      </c>
      <c r="E130" s="25"/>
      <c r="F130" s="25"/>
      <c r="G130" s="25"/>
      <c r="H130" s="25"/>
      <c r="I130" s="23" t="s">
        <v>63</v>
      </c>
      <c r="J130" s="52" t="s">
        <v>51</v>
      </c>
      <c r="K130" s="23">
        <v>16</v>
      </c>
      <c r="L130" s="23" t="s">
        <v>132</v>
      </c>
      <c r="M130" s="23" t="s">
        <v>133</v>
      </c>
      <c r="N130" s="57"/>
      <c r="O130" s="57"/>
    </row>
    <row r="131" spans="1:15" ht="15" hidden="1" customHeight="1" thickBot="1" x14ac:dyDescent="0.3">
      <c r="A131" s="55" t="s">
        <v>107</v>
      </c>
      <c r="B131" s="555" t="s">
        <v>134</v>
      </c>
      <c r="C131" s="555"/>
      <c r="D131" s="555"/>
      <c r="E131" s="555"/>
      <c r="F131" s="555"/>
      <c r="G131" s="555"/>
      <c r="H131" s="555"/>
      <c r="I131" s="555"/>
      <c r="J131" s="555"/>
      <c r="K131" s="555"/>
      <c r="L131" s="555"/>
      <c r="M131" s="555"/>
      <c r="N131" s="20"/>
      <c r="O131" s="20"/>
    </row>
    <row r="132" spans="1:15" ht="15.75" hidden="1" thickBot="1" x14ac:dyDescent="0.3">
      <c r="A132" s="49" t="s">
        <v>930</v>
      </c>
      <c r="B132" s="43"/>
      <c r="C132" s="38" t="s">
        <v>21</v>
      </c>
      <c r="D132" s="44">
        <v>36</v>
      </c>
      <c r="E132" s="37"/>
      <c r="F132" s="37"/>
      <c r="G132" s="37"/>
      <c r="H132" s="37"/>
      <c r="I132" s="38" t="s">
        <v>33</v>
      </c>
      <c r="J132" s="45" t="s">
        <v>51</v>
      </c>
      <c r="K132" s="38">
        <v>19</v>
      </c>
      <c r="L132" s="38" t="s">
        <v>90</v>
      </c>
      <c r="M132" s="38" t="s">
        <v>127</v>
      </c>
      <c r="N132" s="20"/>
      <c r="O132" s="20"/>
    </row>
    <row r="133" spans="1:15" ht="15.75" hidden="1" thickBot="1" x14ac:dyDescent="0.3">
      <c r="A133" s="82" t="s">
        <v>931</v>
      </c>
      <c r="B133" s="43"/>
      <c r="C133" s="38" t="s">
        <v>21</v>
      </c>
      <c r="D133" s="44">
        <v>72</v>
      </c>
      <c r="E133" s="37"/>
      <c r="F133" s="37"/>
      <c r="G133" s="37"/>
      <c r="H133" s="37"/>
      <c r="I133" s="38" t="s">
        <v>28</v>
      </c>
      <c r="J133" s="45" t="s">
        <v>51</v>
      </c>
      <c r="K133" s="38">
        <v>24</v>
      </c>
      <c r="L133" s="38" t="s">
        <v>90</v>
      </c>
      <c r="M133" s="38" t="s">
        <v>127</v>
      </c>
      <c r="N133" s="20"/>
      <c r="O133" s="20"/>
    </row>
    <row r="134" spans="1:15" ht="15.75" hidden="1" thickBot="1" x14ac:dyDescent="0.3">
      <c r="A134" s="82" t="s">
        <v>932</v>
      </c>
      <c r="B134" s="43"/>
      <c r="C134" s="38" t="s">
        <v>21</v>
      </c>
      <c r="D134" s="44">
        <v>36</v>
      </c>
      <c r="E134" s="37"/>
      <c r="F134" s="37"/>
      <c r="G134" s="37"/>
      <c r="H134" s="37"/>
      <c r="I134" s="38" t="s">
        <v>63</v>
      </c>
      <c r="J134" s="45" t="s">
        <v>51</v>
      </c>
      <c r="K134" s="38">
        <v>16</v>
      </c>
      <c r="L134" s="38" t="s">
        <v>90</v>
      </c>
      <c r="M134" s="38">
        <v>45</v>
      </c>
      <c r="N134" s="20"/>
      <c r="O134" s="20"/>
    </row>
    <row r="135" spans="1:15" ht="15" hidden="1" customHeight="1" thickBot="1" x14ac:dyDescent="0.3">
      <c r="A135" s="55" t="s">
        <v>108</v>
      </c>
      <c r="B135" s="555" t="s">
        <v>135</v>
      </c>
      <c r="C135" s="555"/>
      <c r="D135" s="555"/>
      <c r="E135" s="555"/>
      <c r="F135" s="555"/>
      <c r="G135" s="555"/>
      <c r="H135" s="555"/>
      <c r="I135" s="555"/>
      <c r="J135" s="555"/>
      <c r="K135" s="555"/>
      <c r="L135" s="555"/>
      <c r="M135" s="555"/>
      <c r="N135" s="20"/>
      <c r="O135" s="20"/>
    </row>
    <row r="136" spans="1:15" ht="30.75" hidden="1" thickBot="1" x14ac:dyDescent="0.3">
      <c r="A136" s="49" t="s">
        <v>933</v>
      </c>
      <c r="B136" s="43"/>
      <c r="C136" s="38" t="s">
        <v>21</v>
      </c>
      <c r="D136" s="44">
        <v>72</v>
      </c>
      <c r="E136" s="37"/>
      <c r="F136" s="37"/>
      <c r="G136" s="37"/>
      <c r="H136" s="37"/>
      <c r="I136" s="38" t="s">
        <v>33</v>
      </c>
      <c r="J136" s="45" t="s">
        <v>51</v>
      </c>
      <c r="K136" s="38">
        <v>19</v>
      </c>
      <c r="L136" s="38" t="s">
        <v>90</v>
      </c>
      <c r="M136" s="38" t="s">
        <v>136</v>
      </c>
      <c r="N136" s="20"/>
      <c r="O136" s="20"/>
    </row>
    <row r="137" spans="1:15" ht="30.75" hidden="1" thickBot="1" x14ac:dyDescent="0.3">
      <c r="A137" s="82" t="s">
        <v>934</v>
      </c>
      <c r="B137" s="43"/>
      <c r="C137" s="38" t="s">
        <v>21</v>
      </c>
      <c r="D137" s="44">
        <v>72</v>
      </c>
      <c r="E137" s="37"/>
      <c r="F137" s="37"/>
      <c r="G137" s="37"/>
      <c r="H137" s="37"/>
      <c r="I137" s="38" t="s">
        <v>28</v>
      </c>
      <c r="J137" s="45" t="s">
        <v>51</v>
      </c>
      <c r="K137" s="38">
        <v>24</v>
      </c>
      <c r="L137" s="38" t="s">
        <v>90</v>
      </c>
      <c r="M137" s="38" t="s">
        <v>136</v>
      </c>
      <c r="N137" s="20"/>
      <c r="O137" s="20"/>
    </row>
    <row r="138" spans="1:15" ht="30.75" hidden="1" thickBot="1" x14ac:dyDescent="0.3">
      <c r="A138" s="82" t="s">
        <v>935</v>
      </c>
      <c r="B138" s="43"/>
      <c r="C138" s="38" t="s">
        <v>21</v>
      </c>
      <c r="D138" s="44">
        <v>72</v>
      </c>
      <c r="E138" s="37"/>
      <c r="F138" s="37"/>
      <c r="G138" s="37"/>
      <c r="H138" s="37"/>
      <c r="I138" s="38" t="s">
        <v>96</v>
      </c>
      <c r="J138" s="45" t="s">
        <v>51</v>
      </c>
      <c r="K138" s="38">
        <v>13</v>
      </c>
      <c r="L138" s="38" t="s">
        <v>90</v>
      </c>
      <c r="M138" s="38" t="s">
        <v>136</v>
      </c>
      <c r="N138" s="20"/>
      <c r="O138" s="20"/>
    </row>
    <row r="139" spans="1:15" ht="30.75" hidden="1" thickBot="1" x14ac:dyDescent="0.3">
      <c r="A139" s="82" t="s">
        <v>936</v>
      </c>
      <c r="B139" s="43"/>
      <c r="C139" s="38" t="s">
        <v>21</v>
      </c>
      <c r="D139" s="44">
        <v>72</v>
      </c>
      <c r="E139" s="37"/>
      <c r="F139" s="37"/>
      <c r="G139" s="37"/>
      <c r="H139" s="37"/>
      <c r="I139" s="38" t="s">
        <v>63</v>
      </c>
      <c r="J139" s="45" t="s">
        <v>51</v>
      </c>
      <c r="K139" s="38">
        <v>16</v>
      </c>
      <c r="L139" s="38" t="s">
        <v>90</v>
      </c>
      <c r="M139" s="38" t="s">
        <v>136</v>
      </c>
      <c r="N139" s="20"/>
      <c r="O139" s="20"/>
    </row>
    <row r="140" spans="1:15" ht="15.75" hidden="1" customHeight="1" thickBot="1" x14ac:dyDescent="0.3">
      <c r="A140" s="547" t="s">
        <v>112</v>
      </c>
      <c r="B140" s="547"/>
      <c r="C140" s="547"/>
      <c r="D140" s="547"/>
      <c r="E140" s="547"/>
      <c r="F140" s="547"/>
      <c r="G140" s="34"/>
      <c r="H140" s="34"/>
      <c r="I140" s="35"/>
      <c r="J140" s="35"/>
      <c r="K140" s="35"/>
      <c r="L140" s="59"/>
      <c r="M140" s="59"/>
      <c r="N140" s="20"/>
      <c r="O140" s="20"/>
    </row>
    <row r="141" spans="1:15" ht="15.75" thickBot="1" x14ac:dyDescent="0.3">
      <c r="A141"/>
      <c r="B141"/>
      <c r="C141"/>
    </row>
    <row r="142" spans="1:15" ht="51.75" thickBot="1" x14ac:dyDescent="0.3">
      <c r="A142" s="60"/>
      <c r="B142" s="13" t="s">
        <v>138</v>
      </c>
      <c r="C142" s="14" t="s">
        <v>3</v>
      </c>
      <c r="D142" s="61" t="s">
        <v>139</v>
      </c>
      <c r="E142" s="62" t="s">
        <v>140</v>
      </c>
      <c r="F142" s="62" t="s">
        <v>141</v>
      </c>
      <c r="G142" s="62" t="s">
        <v>7</v>
      </c>
      <c r="H142" s="62" t="s">
        <v>8</v>
      </c>
      <c r="I142" s="14" t="s">
        <v>142</v>
      </c>
      <c r="J142" s="14" t="s">
        <v>143</v>
      </c>
      <c r="K142" s="14" t="s">
        <v>144</v>
      </c>
      <c r="L142" s="14" t="s">
        <v>145</v>
      </c>
    </row>
    <row r="143" spans="1:15" s="58" customFormat="1" ht="31.5" customHeight="1" thickBot="1" x14ac:dyDescent="0.3">
      <c r="A143" s="63" t="s">
        <v>113</v>
      </c>
      <c r="B143" s="637" t="s">
        <v>147</v>
      </c>
      <c r="C143" s="637"/>
      <c r="D143" s="637"/>
      <c r="E143" s="637"/>
      <c r="F143" s="637"/>
      <c r="G143" s="637"/>
      <c r="H143" s="637"/>
      <c r="I143" s="637"/>
      <c r="J143" s="637"/>
      <c r="K143" s="637"/>
      <c r="L143" s="57"/>
    </row>
    <row r="144" spans="1:15" ht="30.75" thickBot="1" x14ac:dyDescent="0.3">
      <c r="A144" s="437" t="s">
        <v>937</v>
      </c>
      <c r="B144" s="438" t="s">
        <v>149</v>
      </c>
      <c r="C144" s="440" t="s">
        <v>21</v>
      </c>
      <c r="D144" s="441">
        <v>500</v>
      </c>
      <c r="E144" s="444">
        <v>13.75</v>
      </c>
      <c r="F144" s="445">
        <v>0.05</v>
      </c>
      <c r="G144" s="442">
        <f>E144*D144</f>
        <v>6875</v>
      </c>
      <c r="H144" s="475">
        <f>G144*1.05</f>
        <v>7218.75</v>
      </c>
      <c r="I144" s="440" t="s">
        <v>150</v>
      </c>
      <c r="J144" s="440" t="s">
        <v>151</v>
      </c>
      <c r="K144" s="443" t="s">
        <v>1259</v>
      </c>
      <c r="L144" s="439" t="s">
        <v>1177</v>
      </c>
    </row>
    <row r="145" spans="1:14" ht="30.75" thickBot="1" x14ac:dyDescent="0.3">
      <c r="A145" s="437" t="s">
        <v>938</v>
      </c>
      <c r="B145" s="438" t="s">
        <v>149</v>
      </c>
      <c r="C145" s="440" t="s">
        <v>21</v>
      </c>
      <c r="D145" s="441">
        <v>500</v>
      </c>
      <c r="E145" s="444">
        <v>17.5</v>
      </c>
      <c r="F145" s="445">
        <v>0.05</v>
      </c>
      <c r="G145" s="442">
        <f t="shared" ref="G145:G147" si="14">E145*D145</f>
        <v>8750</v>
      </c>
      <c r="H145" s="475">
        <f t="shared" ref="H145:H148" si="15">G145*1.05</f>
        <v>9187.5</v>
      </c>
      <c r="I145" s="440" t="s">
        <v>150</v>
      </c>
      <c r="J145" s="440" t="s">
        <v>153</v>
      </c>
      <c r="K145" s="443" t="s">
        <v>1260</v>
      </c>
      <c r="L145" s="439" t="s">
        <v>1177</v>
      </c>
    </row>
    <row r="146" spans="1:14" ht="30.75" thickBot="1" x14ac:dyDescent="0.3">
      <c r="A146" s="437" t="s">
        <v>939</v>
      </c>
      <c r="B146" s="438" t="s">
        <v>149</v>
      </c>
      <c r="C146" s="440" t="s">
        <v>21</v>
      </c>
      <c r="D146" s="441">
        <v>45</v>
      </c>
      <c r="E146" s="444">
        <v>31.25</v>
      </c>
      <c r="F146" s="445">
        <v>0.05</v>
      </c>
      <c r="G146" s="442">
        <f t="shared" si="14"/>
        <v>1406.25</v>
      </c>
      <c r="H146" s="475">
        <f t="shared" si="15"/>
        <v>1476.5625</v>
      </c>
      <c r="I146" s="440" t="s">
        <v>150</v>
      </c>
      <c r="J146" s="440" t="s">
        <v>154</v>
      </c>
      <c r="K146" s="443" t="s">
        <v>1261</v>
      </c>
      <c r="L146" s="439" t="s">
        <v>1177</v>
      </c>
    </row>
    <row r="147" spans="1:14" ht="30.75" thickBot="1" x14ac:dyDescent="0.3">
      <c r="A147" s="437" t="s">
        <v>940</v>
      </c>
      <c r="B147" s="438" t="s">
        <v>149</v>
      </c>
      <c r="C147" s="440" t="s">
        <v>21</v>
      </c>
      <c r="D147" s="441">
        <v>220</v>
      </c>
      <c r="E147" s="444">
        <v>75</v>
      </c>
      <c r="F147" s="445">
        <v>0.05</v>
      </c>
      <c r="G147" s="442">
        <f t="shared" si="14"/>
        <v>16500</v>
      </c>
      <c r="H147" s="475">
        <f t="shared" si="15"/>
        <v>17325</v>
      </c>
      <c r="I147" s="440" t="s">
        <v>150</v>
      </c>
      <c r="J147" s="440" t="s">
        <v>155</v>
      </c>
      <c r="K147" s="443" t="s">
        <v>1262</v>
      </c>
      <c r="L147" s="439" t="s">
        <v>1177</v>
      </c>
    </row>
    <row r="148" spans="1:14" ht="15" customHeight="1" thickBot="1" x14ac:dyDescent="0.3">
      <c r="A148" s="601" t="s">
        <v>116</v>
      </c>
      <c r="B148" s="601"/>
      <c r="C148" s="601"/>
      <c r="D148" s="601"/>
      <c r="E148" s="601"/>
      <c r="F148" s="601"/>
      <c r="G148" s="39">
        <f>SUM(G144:G147)</f>
        <v>33531.25</v>
      </c>
      <c r="H148" s="474">
        <f t="shared" si="15"/>
        <v>35207.8125</v>
      </c>
      <c r="I148" s="40"/>
      <c r="J148" s="638"/>
      <c r="K148" s="638"/>
      <c r="L148" s="57"/>
    </row>
    <row r="149" spans="1:14" x14ac:dyDescent="0.25">
      <c r="A149"/>
      <c r="B149"/>
      <c r="C149"/>
    </row>
    <row r="150" spans="1:14" ht="57" hidden="1" x14ac:dyDescent="0.25">
      <c r="A150" s="64" t="s">
        <v>157</v>
      </c>
      <c r="B150" s="13" t="s">
        <v>138</v>
      </c>
      <c r="C150" s="13" t="s">
        <v>3</v>
      </c>
      <c r="D150" s="15" t="s">
        <v>139</v>
      </c>
      <c r="E150" s="16" t="s">
        <v>140</v>
      </c>
      <c r="F150" s="16" t="s">
        <v>141</v>
      </c>
      <c r="G150" s="16" t="s">
        <v>7</v>
      </c>
      <c r="H150" s="16" t="s">
        <v>8</v>
      </c>
      <c r="I150" s="64" t="s">
        <v>142</v>
      </c>
      <c r="J150" s="64" t="s">
        <v>143</v>
      </c>
      <c r="K150" s="64" t="s">
        <v>158</v>
      </c>
      <c r="L150" s="64" t="s">
        <v>144</v>
      </c>
      <c r="M150" s="64" t="s">
        <v>159</v>
      </c>
    </row>
    <row r="151" spans="1:14" ht="15.75" hidden="1" customHeight="1" x14ac:dyDescent="0.25">
      <c r="A151" s="65" t="s">
        <v>117</v>
      </c>
      <c r="B151" s="629" t="s">
        <v>161</v>
      </c>
      <c r="C151" s="629"/>
      <c r="D151" s="629"/>
      <c r="E151" s="629"/>
      <c r="F151" s="629"/>
      <c r="G151" s="629"/>
      <c r="H151" s="629"/>
      <c r="I151" s="629"/>
      <c r="J151" s="629"/>
      <c r="K151" s="629"/>
      <c r="L151" s="629"/>
      <c r="M151" s="20"/>
    </row>
    <row r="152" spans="1:14" ht="15" hidden="1" customHeight="1" x14ac:dyDescent="0.25">
      <c r="A152" s="55" t="s">
        <v>941</v>
      </c>
      <c r="B152" s="579" t="s">
        <v>163</v>
      </c>
      <c r="C152" s="579"/>
      <c r="D152" s="579"/>
      <c r="E152" s="579"/>
      <c r="F152" s="579"/>
      <c r="G152" s="579"/>
      <c r="H152" s="579"/>
      <c r="I152" s="579"/>
      <c r="J152" s="579"/>
      <c r="K152" s="579"/>
      <c r="L152" s="579"/>
      <c r="M152" s="20"/>
    </row>
    <row r="153" spans="1:14" ht="34.5" hidden="1" customHeight="1" x14ac:dyDescent="0.25">
      <c r="A153" s="49" t="s">
        <v>942</v>
      </c>
      <c r="B153" s="43" t="s">
        <v>164</v>
      </c>
      <c r="C153" s="38" t="s">
        <v>21</v>
      </c>
      <c r="D153" s="44">
        <v>200</v>
      </c>
      <c r="E153" s="66"/>
      <c r="F153" s="37"/>
      <c r="G153" s="67"/>
      <c r="H153" s="67"/>
      <c r="I153" s="38" t="s">
        <v>165</v>
      </c>
      <c r="J153" s="38" t="s">
        <v>166</v>
      </c>
      <c r="K153" s="68"/>
      <c r="L153" s="46"/>
      <c r="M153" s="20"/>
    </row>
    <row r="154" spans="1:14" ht="60" hidden="1" x14ac:dyDescent="0.25">
      <c r="A154" s="49" t="s">
        <v>943</v>
      </c>
      <c r="B154" s="43" t="s">
        <v>167</v>
      </c>
      <c r="C154" s="38" t="s">
        <v>21</v>
      </c>
      <c r="D154" s="44">
        <v>5</v>
      </c>
      <c r="E154" s="66"/>
      <c r="F154" s="37"/>
      <c r="G154" s="67"/>
      <c r="H154" s="67"/>
      <c r="I154" s="38"/>
      <c r="J154" s="38"/>
      <c r="K154" s="68"/>
      <c r="L154" s="46"/>
      <c r="M154" s="20"/>
    </row>
    <row r="155" spans="1:14" ht="15" hidden="1" customHeight="1" x14ac:dyDescent="0.25">
      <c r="A155" s="55" t="s">
        <v>944</v>
      </c>
      <c r="B155" s="579" t="s">
        <v>169</v>
      </c>
      <c r="C155" s="579"/>
      <c r="D155" s="579"/>
      <c r="E155" s="579"/>
      <c r="F155" s="579"/>
      <c r="G155" s="579"/>
      <c r="H155" s="579"/>
      <c r="I155" s="579"/>
      <c r="J155" s="579"/>
      <c r="K155" s="579"/>
      <c r="L155" s="579"/>
      <c r="M155" s="20"/>
    </row>
    <row r="156" spans="1:14" ht="36.75" hidden="1" customHeight="1" x14ac:dyDescent="0.25">
      <c r="A156" s="49" t="s">
        <v>945</v>
      </c>
      <c r="B156" s="43" t="s">
        <v>164</v>
      </c>
      <c r="C156" s="38" t="s">
        <v>21</v>
      </c>
      <c r="D156" s="44">
        <v>5</v>
      </c>
      <c r="E156" s="66"/>
      <c r="F156" s="37"/>
      <c r="G156" s="67"/>
      <c r="H156" s="67"/>
      <c r="I156" s="38" t="s">
        <v>165</v>
      </c>
      <c r="J156" s="38" t="s">
        <v>166</v>
      </c>
      <c r="K156" s="68"/>
      <c r="L156" s="46"/>
      <c r="M156" s="20"/>
    </row>
    <row r="157" spans="1:14" ht="74.25" hidden="1" customHeight="1" x14ac:dyDescent="0.25">
      <c r="A157" s="49" t="s">
        <v>946</v>
      </c>
      <c r="B157" s="43" t="s">
        <v>170</v>
      </c>
      <c r="C157" s="38" t="s">
        <v>21</v>
      </c>
      <c r="D157" s="44">
        <v>1</v>
      </c>
      <c r="E157" s="66"/>
      <c r="F157" s="37"/>
      <c r="G157" s="67"/>
      <c r="H157" s="67"/>
      <c r="I157" s="38"/>
      <c r="J157" s="38"/>
      <c r="K157" s="68"/>
      <c r="L157" s="46"/>
      <c r="M157" s="20"/>
    </row>
    <row r="158" spans="1:14" ht="15" hidden="1" customHeight="1" x14ac:dyDescent="0.25">
      <c r="A158" s="547" t="s">
        <v>119</v>
      </c>
      <c r="B158" s="547"/>
      <c r="C158" s="547"/>
      <c r="D158" s="547"/>
      <c r="E158" s="547"/>
      <c r="F158" s="547"/>
      <c r="G158" s="34"/>
      <c r="H158" s="34"/>
      <c r="I158" s="46"/>
      <c r="J158" s="46"/>
      <c r="K158" s="635"/>
      <c r="L158" s="635"/>
      <c r="M158" s="20"/>
    </row>
    <row r="159" spans="1:14" hidden="1" x14ac:dyDescent="0.25">
      <c r="A159"/>
      <c r="B159"/>
      <c r="C159"/>
    </row>
    <row r="160" spans="1:14" ht="57" hidden="1" x14ac:dyDescent="0.25">
      <c r="A160" s="64" t="s">
        <v>157</v>
      </c>
      <c r="B160" s="13" t="s">
        <v>142</v>
      </c>
      <c r="C160" s="13" t="s">
        <v>3</v>
      </c>
      <c r="D160" s="15" t="s">
        <v>139</v>
      </c>
      <c r="E160" s="16" t="s">
        <v>140</v>
      </c>
      <c r="F160" s="16" t="s">
        <v>141</v>
      </c>
      <c r="G160" s="16" t="s">
        <v>7</v>
      </c>
      <c r="H160" s="16" t="s">
        <v>8</v>
      </c>
      <c r="I160" s="13" t="s">
        <v>172</v>
      </c>
      <c r="J160" s="13" t="s">
        <v>173</v>
      </c>
      <c r="K160" s="13" t="s">
        <v>174</v>
      </c>
      <c r="L160" s="13" t="s">
        <v>175</v>
      </c>
      <c r="M160" s="13" t="s">
        <v>144</v>
      </c>
      <c r="N160" s="14" t="s">
        <v>159</v>
      </c>
    </row>
    <row r="161" spans="1:18" ht="15.75" hidden="1" customHeight="1" x14ac:dyDescent="0.25">
      <c r="A161" s="65" t="s">
        <v>120</v>
      </c>
      <c r="B161" s="629" t="s">
        <v>177</v>
      </c>
      <c r="C161" s="629"/>
      <c r="D161" s="629"/>
      <c r="E161" s="629"/>
      <c r="F161" s="629"/>
      <c r="G161" s="629"/>
      <c r="H161" s="629"/>
      <c r="I161" s="629"/>
      <c r="J161" s="629"/>
      <c r="K161" s="629"/>
      <c r="L161" s="629"/>
      <c r="M161" s="629"/>
      <c r="N161" s="20"/>
    </row>
    <row r="162" spans="1:18" hidden="1" x14ac:dyDescent="0.25">
      <c r="A162" s="49" t="s">
        <v>123</v>
      </c>
      <c r="B162" s="43" t="s">
        <v>179</v>
      </c>
      <c r="C162" s="38" t="s">
        <v>21</v>
      </c>
      <c r="D162" s="44">
        <v>12</v>
      </c>
      <c r="E162" s="37"/>
      <c r="F162" s="37"/>
      <c r="G162" s="37"/>
      <c r="H162" s="67"/>
      <c r="I162" s="38" t="s">
        <v>180</v>
      </c>
      <c r="J162" s="38" t="s">
        <v>181</v>
      </c>
      <c r="K162" s="38">
        <v>2</v>
      </c>
      <c r="L162" s="38">
        <v>5</v>
      </c>
      <c r="M162" s="46"/>
      <c r="N162" s="20"/>
    </row>
    <row r="163" spans="1:18" hidden="1" x14ac:dyDescent="0.25">
      <c r="A163" s="82" t="s">
        <v>128</v>
      </c>
      <c r="B163" s="43" t="s">
        <v>179</v>
      </c>
      <c r="C163" s="38" t="s">
        <v>21</v>
      </c>
      <c r="D163" s="44">
        <v>24</v>
      </c>
      <c r="E163" s="37"/>
      <c r="F163" s="37"/>
      <c r="G163" s="37"/>
      <c r="H163" s="67"/>
      <c r="I163" s="38" t="s">
        <v>183</v>
      </c>
      <c r="J163" s="38" t="s">
        <v>184</v>
      </c>
      <c r="K163" s="45" t="s">
        <v>185</v>
      </c>
      <c r="L163" s="38">
        <v>2.5</v>
      </c>
      <c r="M163" s="46"/>
      <c r="N163" s="20"/>
    </row>
    <row r="164" spans="1:18" ht="15.75" hidden="1" customHeight="1" x14ac:dyDescent="0.25">
      <c r="A164" s="82" t="s">
        <v>131</v>
      </c>
      <c r="B164" s="43" t="s">
        <v>179</v>
      </c>
      <c r="C164" s="38" t="s">
        <v>21</v>
      </c>
      <c r="D164" s="44">
        <v>12</v>
      </c>
      <c r="E164" s="37"/>
      <c r="F164" s="37"/>
      <c r="G164" s="37"/>
      <c r="H164" s="67"/>
      <c r="I164" s="38" t="s">
        <v>183</v>
      </c>
      <c r="J164" s="38" t="s">
        <v>184</v>
      </c>
      <c r="K164" s="38">
        <v>1</v>
      </c>
      <c r="L164" s="38">
        <v>1.3</v>
      </c>
      <c r="M164" s="46"/>
      <c r="N164" s="20"/>
    </row>
    <row r="165" spans="1:18" ht="15" hidden="1" customHeight="1" x14ac:dyDescent="0.25">
      <c r="A165" s="547" t="s">
        <v>137</v>
      </c>
      <c r="B165" s="547"/>
      <c r="C165" s="547"/>
      <c r="D165" s="547"/>
      <c r="E165" s="547"/>
      <c r="F165" s="547"/>
      <c r="G165" s="34"/>
      <c r="H165" s="34"/>
      <c r="I165" s="35"/>
      <c r="J165" s="46"/>
      <c r="K165" s="46"/>
      <c r="L165" s="635"/>
      <c r="M165" s="635"/>
      <c r="N165" s="20"/>
    </row>
    <row r="166" spans="1:18" hidden="1" x14ac:dyDescent="0.25">
      <c r="A166"/>
      <c r="B166"/>
      <c r="C166"/>
    </row>
    <row r="167" spans="1:18" ht="57.75" hidden="1" customHeight="1" x14ac:dyDescent="0.25">
      <c r="A167" s="64" t="s">
        <v>157</v>
      </c>
      <c r="B167" s="13" t="s">
        <v>138</v>
      </c>
      <c r="C167" s="13" t="s">
        <v>3</v>
      </c>
      <c r="D167" s="15" t="s">
        <v>139</v>
      </c>
      <c r="E167" s="16" t="s">
        <v>140</v>
      </c>
      <c r="F167" s="16" t="s">
        <v>141</v>
      </c>
      <c r="G167" s="16" t="s">
        <v>7</v>
      </c>
      <c r="H167" s="16" t="s">
        <v>8</v>
      </c>
      <c r="I167" s="13" t="s">
        <v>142</v>
      </c>
      <c r="J167" s="13" t="s">
        <v>187</v>
      </c>
      <c r="K167" s="602" t="s">
        <v>188</v>
      </c>
      <c r="L167" s="602"/>
      <c r="M167" s="13" t="s">
        <v>144</v>
      </c>
      <c r="N167" s="13" t="s">
        <v>159</v>
      </c>
      <c r="R167" s="69"/>
    </row>
    <row r="168" spans="1:18" ht="15.75" hidden="1" customHeight="1" x14ac:dyDescent="0.25">
      <c r="A168" s="65" t="s">
        <v>146</v>
      </c>
      <c r="B168" s="629" t="s">
        <v>190</v>
      </c>
      <c r="C168" s="629"/>
      <c r="D168" s="629"/>
      <c r="E168" s="629"/>
      <c r="F168" s="629"/>
      <c r="G168" s="629"/>
      <c r="H168" s="629"/>
      <c r="I168" s="629"/>
      <c r="J168" s="629"/>
      <c r="K168" s="629"/>
      <c r="L168" s="629"/>
      <c r="M168" s="20"/>
      <c r="N168" s="20"/>
      <c r="R168" s="70"/>
    </row>
    <row r="169" spans="1:18" ht="50.25" hidden="1" customHeight="1" x14ac:dyDescent="0.25">
      <c r="A169" s="49" t="s">
        <v>148</v>
      </c>
      <c r="B169" s="43" t="s">
        <v>191</v>
      </c>
      <c r="C169" s="38" t="s">
        <v>21</v>
      </c>
      <c r="D169" s="413">
        <v>9960</v>
      </c>
      <c r="E169" s="37"/>
      <c r="F169" s="37"/>
      <c r="G169" s="37"/>
      <c r="H169" s="72"/>
      <c r="I169" s="38" t="s">
        <v>192</v>
      </c>
      <c r="J169" s="43" t="s">
        <v>193</v>
      </c>
      <c r="K169" s="630" t="s">
        <v>194</v>
      </c>
      <c r="L169" s="630"/>
      <c r="M169" s="46"/>
      <c r="N169" s="20"/>
      <c r="R169" s="73"/>
    </row>
    <row r="170" spans="1:18" ht="50.25" hidden="1" customHeight="1" x14ac:dyDescent="0.25">
      <c r="A170" s="49" t="s">
        <v>152</v>
      </c>
      <c r="B170" s="43" t="s">
        <v>191</v>
      </c>
      <c r="C170" s="38" t="s">
        <v>21</v>
      </c>
      <c r="D170" s="44">
        <v>120</v>
      </c>
      <c r="E170" s="37"/>
      <c r="F170" s="37"/>
      <c r="G170" s="37"/>
      <c r="H170" s="72"/>
      <c r="I170" s="38" t="s">
        <v>192</v>
      </c>
      <c r="J170" s="43" t="s">
        <v>195</v>
      </c>
      <c r="K170" s="630"/>
      <c r="L170" s="630"/>
      <c r="M170" s="46"/>
      <c r="N170" s="20"/>
      <c r="R170" s="73"/>
    </row>
    <row r="171" spans="1:18" ht="16.5" hidden="1" customHeight="1" x14ac:dyDescent="0.25">
      <c r="A171" s="547" t="s">
        <v>156</v>
      </c>
      <c r="B171" s="547"/>
      <c r="C171" s="547"/>
      <c r="D171" s="547"/>
      <c r="E171" s="547"/>
      <c r="F171" s="547"/>
      <c r="G171" s="34"/>
      <c r="H171" s="34"/>
      <c r="I171" s="35"/>
      <c r="J171" s="46"/>
      <c r="K171" s="631"/>
      <c r="L171" s="631"/>
      <c r="M171" s="46"/>
      <c r="N171" s="20"/>
    </row>
    <row r="172" spans="1:18" ht="15.75" thickBot="1" x14ac:dyDescent="0.3">
      <c r="A172"/>
      <c r="B172"/>
      <c r="C172"/>
    </row>
    <row r="173" spans="1:18" ht="62.25" customHeight="1" thickBot="1" x14ac:dyDescent="0.3">
      <c r="A173" s="64" t="s">
        <v>157</v>
      </c>
      <c r="B173" s="13" t="s">
        <v>138</v>
      </c>
      <c r="C173" s="13" t="s">
        <v>3</v>
      </c>
      <c r="D173" s="15" t="s">
        <v>139</v>
      </c>
      <c r="E173" s="16" t="s">
        <v>140</v>
      </c>
      <c r="F173" s="16" t="s">
        <v>141</v>
      </c>
      <c r="G173" s="16" t="s">
        <v>7</v>
      </c>
      <c r="H173" s="16" t="s">
        <v>8</v>
      </c>
      <c r="I173" s="13" t="s">
        <v>142</v>
      </c>
      <c r="J173" s="13" t="s">
        <v>197</v>
      </c>
      <c r="K173" s="13" t="s">
        <v>198</v>
      </c>
      <c r="L173" s="13" t="s">
        <v>144</v>
      </c>
      <c r="M173" s="13" t="s">
        <v>159</v>
      </c>
    </row>
    <row r="174" spans="1:18" ht="24.75" customHeight="1" thickBot="1" x14ac:dyDescent="0.3">
      <c r="A174" s="459" t="s">
        <v>160</v>
      </c>
      <c r="B174" s="519" t="s">
        <v>834</v>
      </c>
      <c r="C174" s="520"/>
      <c r="D174" s="520"/>
      <c r="E174" s="520"/>
      <c r="F174" s="520"/>
      <c r="G174" s="520"/>
      <c r="H174" s="520"/>
      <c r="I174" s="520"/>
      <c r="J174" s="520"/>
      <c r="K174" s="520"/>
      <c r="L174" s="520"/>
      <c r="M174" s="521"/>
    </row>
    <row r="175" spans="1:18" ht="86.25" customHeight="1" thickBot="1" x14ac:dyDescent="0.3">
      <c r="A175" s="460" t="s">
        <v>162</v>
      </c>
      <c r="B175" s="461" t="s">
        <v>833</v>
      </c>
      <c r="C175" s="462" t="s">
        <v>21</v>
      </c>
      <c r="D175" s="463">
        <v>600</v>
      </c>
      <c r="E175" s="464">
        <v>25</v>
      </c>
      <c r="F175" s="465">
        <v>0.05</v>
      </c>
      <c r="G175" s="466">
        <f>E175*D175</f>
        <v>15000</v>
      </c>
      <c r="H175" s="466">
        <f>G175*1.05</f>
        <v>15750</v>
      </c>
      <c r="I175" s="467" t="s">
        <v>200</v>
      </c>
      <c r="J175" s="467">
        <v>0</v>
      </c>
      <c r="K175" s="467" t="s">
        <v>201</v>
      </c>
      <c r="L175" s="468" t="s">
        <v>1263</v>
      </c>
      <c r="M175" s="469" t="s">
        <v>1177</v>
      </c>
    </row>
    <row r="176" spans="1:18" ht="86.25" customHeight="1" thickBot="1" x14ac:dyDescent="0.3">
      <c r="A176" s="460" t="s">
        <v>168</v>
      </c>
      <c r="B176" s="461" t="s">
        <v>833</v>
      </c>
      <c r="C176" s="462" t="s">
        <v>21</v>
      </c>
      <c r="D176" s="463">
        <v>24</v>
      </c>
      <c r="E176" s="464">
        <v>25</v>
      </c>
      <c r="F176" s="465">
        <v>0.05</v>
      </c>
      <c r="G176" s="466">
        <f>E176*D176</f>
        <v>600</v>
      </c>
      <c r="H176" s="466">
        <f>G176*1.05</f>
        <v>630</v>
      </c>
      <c r="I176" s="467" t="s">
        <v>200</v>
      </c>
      <c r="J176" s="467" t="s">
        <v>26</v>
      </c>
      <c r="K176" s="467" t="s">
        <v>201</v>
      </c>
      <c r="L176" s="468" t="s">
        <v>1264</v>
      </c>
      <c r="M176" s="469" t="s">
        <v>1177</v>
      </c>
    </row>
    <row r="177" spans="1:14" ht="15.75" thickBot="1" x14ac:dyDescent="0.3">
      <c r="A177" s="632" t="s">
        <v>171</v>
      </c>
      <c r="B177" s="632"/>
      <c r="C177" s="632"/>
      <c r="D177" s="632"/>
      <c r="E177" s="632"/>
      <c r="F177" s="632"/>
      <c r="G177" s="473">
        <f>SUM(G175:G176)</f>
        <v>15600</v>
      </c>
      <c r="H177" s="473">
        <f>SUM(H175:H176)</f>
        <v>16380</v>
      </c>
      <c r="I177" s="20"/>
      <c r="J177" s="20"/>
      <c r="K177" s="20"/>
      <c r="L177" s="20"/>
      <c r="M177" s="20"/>
    </row>
    <row r="178" spans="1:14" ht="57.75" hidden="1" thickBot="1" x14ac:dyDescent="0.3">
      <c r="A178" s="64" t="s">
        <v>157</v>
      </c>
      <c r="B178" s="13" t="s">
        <v>138</v>
      </c>
      <c r="C178" s="13" t="s">
        <v>3</v>
      </c>
      <c r="D178" s="15" t="s">
        <v>139</v>
      </c>
      <c r="E178" s="16" t="s">
        <v>140</v>
      </c>
      <c r="F178" s="16" t="s">
        <v>141</v>
      </c>
      <c r="G178" s="74" t="s">
        <v>7</v>
      </c>
      <c r="H178" s="74" t="s">
        <v>8</v>
      </c>
      <c r="I178" s="75" t="s">
        <v>142</v>
      </c>
      <c r="J178" s="75" t="s">
        <v>197</v>
      </c>
      <c r="K178" s="75" t="s">
        <v>203</v>
      </c>
      <c r="L178" s="75" t="s">
        <v>144</v>
      </c>
      <c r="M178" s="75" t="s">
        <v>159</v>
      </c>
    </row>
    <row r="179" spans="1:14" ht="15.75" hidden="1" customHeight="1" x14ac:dyDescent="0.25">
      <c r="A179" s="18" t="s">
        <v>176</v>
      </c>
      <c r="B179" s="629" t="s">
        <v>190</v>
      </c>
      <c r="C179" s="629"/>
      <c r="D179" s="629"/>
      <c r="E179" s="629"/>
      <c r="F179" s="629"/>
      <c r="G179" s="629"/>
      <c r="H179" s="629"/>
      <c r="I179" s="629"/>
      <c r="J179" s="629"/>
      <c r="K179" s="629"/>
      <c r="L179" s="629"/>
      <c r="M179" s="20"/>
    </row>
    <row r="180" spans="1:14" ht="75" hidden="1" x14ac:dyDescent="0.25">
      <c r="A180" s="49" t="s">
        <v>178</v>
      </c>
      <c r="B180" s="43" t="s">
        <v>205</v>
      </c>
      <c r="C180" s="38" t="s">
        <v>21</v>
      </c>
      <c r="D180" s="44">
        <v>240</v>
      </c>
      <c r="E180" s="37"/>
      <c r="F180" s="37"/>
      <c r="G180" s="72"/>
      <c r="H180" s="72"/>
      <c r="I180" s="38" t="s">
        <v>206</v>
      </c>
      <c r="J180" s="38" t="s">
        <v>207</v>
      </c>
      <c r="K180" s="43" t="s">
        <v>208</v>
      </c>
      <c r="L180" s="43"/>
      <c r="M180" s="20"/>
    </row>
    <row r="181" spans="1:14" ht="75" hidden="1" x14ac:dyDescent="0.25">
      <c r="A181" s="82" t="s">
        <v>182</v>
      </c>
      <c r="B181" s="43" t="s">
        <v>205</v>
      </c>
      <c r="C181" s="38" t="s">
        <v>21</v>
      </c>
      <c r="D181" s="44">
        <v>480</v>
      </c>
      <c r="E181" s="37"/>
      <c r="F181" s="37"/>
      <c r="G181" s="72"/>
      <c r="H181" s="72"/>
      <c r="I181" s="38" t="s">
        <v>206</v>
      </c>
      <c r="J181" s="38" t="s">
        <v>195</v>
      </c>
      <c r="K181" s="43" t="s">
        <v>208</v>
      </c>
      <c r="L181" s="43"/>
      <c r="M181" s="20"/>
    </row>
    <row r="182" spans="1:14" ht="15.75" hidden="1" customHeight="1" x14ac:dyDescent="0.25">
      <c r="A182" s="547" t="s">
        <v>186</v>
      </c>
      <c r="B182" s="547"/>
      <c r="C182" s="547"/>
      <c r="D182" s="547"/>
      <c r="E182" s="547"/>
      <c r="F182" s="547"/>
      <c r="G182" s="34"/>
      <c r="H182" s="34"/>
      <c r="I182" s="43"/>
      <c r="J182" s="43"/>
      <c r="K182" s="43"/>
      <c r="L182" s="76"/>
      <c r="M182" s="20"/>
    </row>
    <row r="183" spans="1:14" ht="15.75" thickBot="1" x14ac:dyDescent="0.3">
      <c r="A183"/>
      <c r="B183"/>
      <c r="C183"/>
    </row>
    <row r="184" spans="1:14" ht="57.75" thickBot="1" x14ac:dyDescent="0.3">
      <c r="A184" s="64" t="s">
        <v>157</v>
      </c>
      <c r="B184" s="13" t="s">
        <v>138</v>
      </c>
      <c r="C184" s="13" t="s">
        <v>3</v>
      </c>
      <c r="D184" s="15" t="s">
        <v>139</v>
      </c>
      <c r="E184" s="16" t="s">
        <v>140</v>
      </c>
      <c r="F184" s="16" t="s">
        <v>141</v>
      </c>
      <c r="G184" s="16" t="s">
        <v>7</v>
      </c>
      <c r="H184" s="16" t="s">
        <v>8</v>
      </c>
      <c r="I184" s="13" t="s">
        <v>210</v>
      </c>
      <c r="J184" s="13" t="s">
        <v>211</v>
      </c>
      <c r="K184" s="13" t="s">
        <v>187</v>
      </c>
      <c r="L184" s="13" t="s">
        <v>144</v>
      </c>
      <c r="M184" s="13" t="s">
        <v>159</v>
      </c>
    </row>
    <row r="185" spans="1:14" s="458" customFormat="1" ht="129" thickBot="1" x14ac:dyDescent="0.3">
      <c r="A185" s="453" t="s">
        <v>189</v>
      </c>
      <c r="B185" s="454" t="s">
        <v>213</v>
      </c>
      <c r="C185" s="448" t="s">
        <v>21</v>
      </c>
      <c r="D185" s="449">
        <v>120</v>
      </c>
      <c r="E185" s="455">
        <v>143</v>
      </c>
      <c r="F185" s="456">
        <v>0.05</v>
      </c>
      <c r="G185" s="455">
        <f>E185*D185</f>
        <v>17160</v>
      </c>
      <c r="H185" s="455">
        <f>G185*1.05</f>
        <v>18018</v>
      </c>
      <c r="I185" s="448" t="s">
        <v>214</v>
      </c>
      <c r="J185" s="447" t="s">
        <v>215</v>
      </c>
      <c r="K185" s="447" t="s">
        <v>216</v>
      </c>
      <c r="L185" s="447">
        <v>174006</v>
      </c>
      <c r="M185" s="457" t="s">
        <v>1177</v>
      </c>
    </row>
    <row r="186" spans="1:14" ht="16.5" thickBot="1" x14ac:dyDescent="0.3">
      <c r="A186" s="633" t="s">
        <v>196</v>
      </c>
      <c r="B186" s="633"/>
      <c r="C186" s="633"/>
      <c r="D186" s="633"/>
      <c r="E186" s="633"/>
      <c r="F186" s="633"/>
      <c r="G186" s="473">
        <f>SUM(G185)</f>
        <v>17160</v>
      </c>
      <c r="H186" s="473">
        <f>SUM(H185)</f>
        <v>18018</v>
      </c>
      <c r="I186" s="20"/>
      <c r="J186" s="20"/>
      <c r="K186" s="20"/>
      <c r="L186" s="20"/>
      <c r="M186" s="20"/>
    </row>
    <row r="187" spans="1:14" ht="57" hidden="1" x14ac:dyDescent="0.25">
      <c r="A187" s="13" t="s">
        <v>157</v>
      </c>
      <c r="B187" s="13" t="s">
        <v>138</v>
      </c>
      <c r="C187" s="13" t="s">
        <v>3</v>
      </c>
      <c r="D187" s="15" t="s">
        <v>139</v>
      </c>
      <c r="E187" s="16" t="s">
        <v>140</v>
      </c>
      <c r="F187" s="16" t="s">
        <v>141</v>
      </c>
      <c r="G187" s="16" t="s">
        <v>7</v>
      </c>
      <c r="H187" s="16" t="s">
        <v>8</v>
      </c>
      <c r="I187" s="13" t="s">
        <v>218</v>
      </c>
      <c r="J187" s="13" t="s">
        <v>203</v>
      </c>
      <c r="K187" s="13" t="s">
        <v>142</v>
      </c>
      <c r="L187" s="13" t="s">
        <v>219</v>
      </c>
      <c r="M187" s="13" t="s">
        <v>144</v>
      </c>
      <c r="N187" s="13" t="s">
        <v>220</v>
      </c>
    </row>
    <row r="188" spans="1:14" ht="128.25" hidden="1" x14ac:dyDescent="0.25">
      <c r="A188" s="55" t="s">
        <v>199</v>
      </c>
      <c r="B188" s="35" t="s">
        <v>222</v>
      </c>
      <c r="C188" s="38" t="s">
        <v>21</v>
      </c>
      <c r="D188" s="44">
        <v>80</v>
      </c>
      <c r="E188" s="67"/>
      <c r="F188" s="67"/>
      <c r="G188" s="67"/>
      <c r="H188" s="67"/>
      <c r="I188" s="38" t="s">
        <v>223</v>
      </c>
      <c r="J188" s="43" t="s">
        <v>224</v>
      </c>
      <c r="K188" s="43" t="s">
        <v>225</v>
      </c>
      <c r="L188" s="38">
        <v>19</v>
      </c>
      <c r="M188" s="46"/>
      <c r="N188" s="46"/>
    </row>
    <row r="189" spans="1:14" ht="15.75" hidden="1" x14ac:dyDescent="0.25">
      <c r="A189" s="634" t="s">
        <v>202</v>
      </c>
      <c r="B189" s="634"/>
      <c r="C189" s="634"/>
      <c r="D189" s="634"/>
      <c r="E189" s="634"/>
      <c r="F189" s="634"/>
      <c r="G189" s="20"/>
      <c r="H189" s="20"/>
      <c r="I189" s="20"/>
      <c r="J189" s="20"/>
      <c r="K189" s="20"/>
      <c r="L189" s="20"/>
      <c r="M189" s="20"/>
      <c r="N189" s="20"/>
    </row>
    <row r="190" spans="1:14" hidden="1" x14ac:dyDescent="0.25">
      <c r="A190"/>
      <c r="B190" s="77" t="s">
        <v>994</v>
      </c>
      <c r="C190"/>
    </row>
    <row r="191" spans="1:14" ht="15" hidden="1" customHeight="1" x14ac:dyDescent="0.25">
      <c r="A191"/>
      <c r="B191" s="626" t="s">
        <v>227</v>
      </c>
      <c r="C191" s="626"/>
      <c r="D191" s="626"/>
      <c r="E191" s="626"/>
      <c r="F191" s="626"/>
      <c r="G191" s="626"/>
      <c r="H191" s="626"/>
      <c r="I191" s="626"/>
      <c r="J191" s="626"/>
      <c r="K191" s="626"/>
      <c r="L191" s="626"/>
      <c r="M191" s="626"/>
    </row>
    <row r="192" spans="1:14" ht="15" hidden="1" customHeight="1" x14ac:dyDescent="0.25">
      <c r="A192"/>
      <c r="B192" s="626" t="s">
        <v>228</v>
      </c>
      <c r="C192" s="626"/>
      <c r="D192" s="626"/>
      <c r="E192" s="626"/>
      <c r="F192" s="626"/>
      <c r="G192" s="626"/>
      <c r="H192" s="626"/>
      <c r="I192" s="626"/>
      <c r="J192" s="626"/>
      <c r="K192" s="626"/>
      <c r="L192" s="626"/>
      <c r="M192" s="626"/>
    </row>
    <row r="193" spans="1:13" s="58" customFormat="1" ht="15" hidden="1" customHeight="1" x14ac:dyDescent="0.25">
      <c r="A193" s="78"/>
      <c r="B193" s="625" t="s">
        <v>996</v>
      </c>
      <c r="C193" s="625"/>
      <c r="D193" s="625"/>
      <c r="E193" s="625"/>
      <c r="F193" s="625"/>
      <c r="G193" s="625"/>
      <c r="H193" s="625"/>
      <c r="I193" s="625"/>
      <c r="J193" s="625"/>
      <c r="K193" s="625"/>
      <c r="L193" s="625"/>
      <c r="M193" s="625"/>
    </row>
    <row r="194" spans="1:13" ht="15" hidden="1" customHeight="1" x14ac:dyDescent="0.25">
      <c r="A194"/>
      <c r="B194" s="626" t="s">
        <v>229</v>
      </c>
      <c r="C194" s="626"/>
      <c r="D194" s="626"/>
      <c r="E194" s="626"/>
      <c r="F194" s="626"/>
      <c r="G194" s="626"/>
      <c r="H194" s="626"/>
      <c r="I194" s="626"/>
      <c r="J194" s="626"/>
      <c r="K194" s="626"/>
      <c r="L194" s="626"/>
      <c r="M194" s="626"/>
    </row>
    <row r="195" spans="1:13" ht="15" hidden="1" customHeight="1" x14ac:dyDescent="0.25">
      <c r="A195"/>
      <c r="B195" s="627" t="s">
        <v>230</v>
      </c>
      <c r="C195" s="627"/>
      <c r="D195" s="627"/>
      <c r="E195" s="627"/>
      <c r="F195" s="627"/>
      <c r="G195" s="627"/>
      <c r="H195" s="627"/>
      <c r="I195" s="627"/>
      <c r="J195" s="627"/>
      <c r="K195" s="627"/>
      <c r="L195" s="627"/>
      <c r="M195" s="627"/>
    </row>
    <row r="196" spans="1:13" ht="15" hidden="1" customHeight="1" x14ac:dyDescent="0.25">
      <c r="A196"/>
      <c r="B196" s="626" t="s">
        <v>231</v>
      </c>
      <c r="C196" s="626"/>
      <c r="D196" s="626"/>
      <c r="E196" s="626"/>
      <c r="F196" s="626"/>
      <c r="G196" s="626"/>
      <c r="H196" s="626"/>
      <c r="I196" s="626"/>
      <c r="J196" s="626"/>
      <c r="K196" s="626"/>
      <c r="L196" s="626"/>
      <c r="M196" s="626"/>
    </row>
    <row r="197" spans="1:13" ht="36.75" hidden="1" customHeight="1" x14ac:dyDescent="0.25">
      <c r="A197"/>
      <c r="B197" s="628" t="s">
        <v>232</v>
      </c>
      <c r="C197" s="628"/>
      <c r="D197" s="628"/>
      <c r="E197" s="628"/>
      <c r="F197" s="628"/>
      <c r="G197" s="628"/>
      <c r="H197" s="628"/>
      <c r="I197" s="628"/>
      <c r="J197" s="628"/>
      <c r="K197" s="628"/>
      <c r="L197" s="628"/>
      <c r="M197" s="628"/>
    </row>
    <row r="198" spans="1:13" ht="15" hidden="1" customHeight="1" x14ac:dyDescent="0.25">
      <c r="A198"/>
      <c r="B198" s="626" t="s">
        <v>233</v>
      </c>
      <c r="C198" s="626"/>
      <c r="D198" s="626"/>
      <c r="E198" s="626"/>
      <c r="F198" s="626"/>
      <c r="G198" s="626"/>
      <c r="H198" s="626"/>
      <c r="I198" s="626"/>
      <c r="J198" s="626"/>
      <c r="K198" s="626"/>
      <c r="L198" s="626"/>
      <c r="M198" s="626"/>
    </row>
    <row r="199" spans="1:13" ht="15" hidden="1" customHeight="1" x14ac:dyDescent="0.25">
      <c r="A199"/>
      <c r="B199" s="626" t="s">
        <v>234</v>
      </c>
      <c r="C199" s="626"/>
      <c r="D199" s="626"/>
      <c r="E199" s="626"/>
      <c r="F199" s="626"/>
      <c r="G199" s="626"/>
      <c r="H199" s="626"/>
      <c r="I199" s="626"/>
      <c r="J199" s="626"/>
      <c r="K199" s="626"/>
      <c r="L199" s="626"/>
      <c r="M199" s="626"/>
    </row>
    <row r="200" spans="1:13" ht="15" hidden="1" customHeight="1" x14ac:dyDescent="0.25">
      <c r="A200"/>
      <c r="B200" s="625" t="s">
        <v>235</v>
      </c>
      <c r="C200" s="625"/>
      <c r="D200" s="625"/>
      <c r="E200" s="625"/>
      <c r="F200" s="625"/>
      <c r="G200" s="625"/>
      <c r="H200" s="625"/>
      <c r="I200" s="625"/>
      <c r="J200" s="625"/>
      <c r="K200" s="625"/>
      <c r="L200" s="625"/>
      <c r="M200" s="625"/>
    </row>
    <row r="201" spans="1:13" hidden="1" x14ac:dyDescent="0.25">
      <c r="A201"/>
      <c r="B201"/>
      <c r="C201"/>
    </row>
    <row r="202" spans="1:13" ht="68.25" hidden="1" customHeight="1" x14ac:dyDescent="0.25">
      <c r="A202" s="13" t="s">
        <v>157</v>
      </c>
      <c r="B202" s="13" t="s">
        <v>138</v>
      </c>
      <c r="C202" s="13" t="s">
        <v>3</v>
      </c>
      <c r="D202" s="15" t="s">
        <v>139</v>
      </c>
      <c r="E202" s="16" t="s">
        <v>140</v>
      </c>
      <c r="F202" s="16" t="s">
        <v>141</v>
      </c>
      <c r="G202" s="16" t="s">
        <v>7</v>
      </c>
      <c r="H202" s="16" t="s">
        <v>8</v>
      </c>
      <c r="I202" s="602" t="s">
        <v>236</v>
      </c>
      <c r="J202" s="602"/>
      <c r="K202" s="602"/>
      <c r="L202" s="13" t="s">
        <v>14</v>
      </c>
      <c r="M202" s="13" t="s">
        <v>15</v>
      </c>
    </row>
    <row r="203" spans="1:13" ht="159" hidden="1" customHeight="1" x14ac:dyDescent="0.25">
      <c r="A203" s="55" t="s">
        <v>204</v>
      </c>
      <c r="B203" s="35" t="s">
        <v>238</v>
      </c>
      <c r="C203" s="38" t="s">
        <v>21</v>
      </c>
      <c r="D203" s="44">
        <v>6</v>
      </c>
      <c r="E203" s="66"/>
      <c r="F203" s="66"/>
      <c r="G203" s="66"/>
      <c r="H203" s="66"/>
      <c r="I203" s="531" t="s">
        <v>1173</v>
      </c>
      <c r="J203" s="531"/>
      <c r="K203" s="531"/>
      <c r="L203" s="43"/>
      <c r="M203" s="43"/>
    </row>
    <row r="204" spans="1:13" ht="18.75" hidden="1" customHeight="1" x14ac:dyDescent="0.25">
      <c r="A204" s="617" t="s">
        <v>209</v>
      </c>
      <c r="B204" s="617"/>
      <c r="C204" s="617"/>
      <c r="D204" s="617"/>
      <c r="E204" s="617"/>
      <c r="F204" s="617"/>
      <c r="G204" s="66"/>
      <c r="H204" s="66"/>
      <c r="I204" s="531"/>
      <c r="J204" s="531"/>
      <c r="K204" s="531"/>
      <c r="L204" s="43"/>
      <c r="M204" s="43"/>
    </row>
    <row r="205" spans="1:13" ht="15" hidden="1" customHeight="1" x14ac:dyDescent="0.25">
      <c r="A205" s="80" t="s">
        <v>212</v>
      </c>
      <c r="B205" s="580" t="s">
        <v>241</v>
      </c>
      <c r="C205" s="580"/>
      <c r="D205" s="580"/>
      <c r="E205" s="580"/>
      <c r="F205" s="580"/>
      <c r="G205" s="580"/>
      <c r="H205" s="580"/>
      <c r="I205" s="580"/>
      <c r="J205" s="580"/>
      <c r="K205" s="580"/>
      <c r="L205" s="580"/>
      <c r="M205" s="580"/>
    </row>
    <row r="206" spans="1:13" ht="15" hidden="1" customHeight="1" x14ac:dyDescent="0.25">
      <c r="A206" s="82" t="s">
        <v>998</v>
      </c>
      <c r="B206" s="83" t="s">
        <v>242</v>
      </c>
      <c r="C206" s="84" t="s">
        <v>21</v>
      </c>
      <c r="D206" s="85">
        <v>900</v>
      </c>
      <c r="E206" s="86"/>
      <c r="F206" s="86"/>
      <c r="G206" s="86"/>
      <c r="H206" s="86"/>
      <c r="I206" s="531" t="s">
        <v>243</v>
      </c>
      <c r="J206" s="531"/>
      <c r="K206" s="531"/>
      <c r="L206" s="35"/>
      <c r="M206" s="35"/>
    </row>
    <row r="207" spans="1:13" hidden="1" x14ac:dyDescent="0.25">
      <c r="A207" s="82" t="s">
        <v>999</v>
      </c>
      <c r="B207" s="83" t="s">
        <v>244</v>
      </c>
      <c r="C207" s="84" t="s">
        <v>21</v>
      </c>
      <c r="D207" s="87">
        <v>4000</v>
      </c>
      <c r="E207" s="86"/>
      <c r="F207" s="86"/>
      <c r="G207" s="86"/>
      <c r="H207" s="86"/>
      <c r="I207" s="531"/>
      <c r="J207" s="531"/>
      <c r="K207" s="531"/>
      <c r="L207" s="35"/>
      <c r="M207" s="35"/>
    </row>
    <row r="208" spans="1:13" hidden="1" x14ac:dyDescent="0.25">
      <c r="A208" s="82" t="s">
        <v>1000</v>
      </c>
      <c r="B208" s="83" t="s">
        <v>245</v>
      </c>
      <c r="C208" s="84" t="s">
        <v>21</v>
      </c>
      <c r="D208" s="87">
        <v>1000</v>
      </c>
      <c r="E208" s="86"/>
      <c r="F208" s="86"/>
      <c r="G208" s="86"/>
      <c r="H208" s="86"/>
      <c r="I208" s="531"/>
      <c r="J208" s="531"/>
      <c r="K208" s="531"/>
      <c r="L208" s="35"/>
      <c r="M208" s="35"/>
    </row>
    <row r="209" spans="1:13" hidden="1" x14ac:dyDescent="0.25">
      <c r="A209" s="82" t="s">
        <v>1001</v>
      </c>
      <c r="B209" s="83" t="s">
        <v>246</v>
      </c>
      <c r="C209" s="84" t="s">
        <v>21</v>
      </c>
      <c r="D209" s="413">
        <v>30000</v>
      </c>
      <c r="E209" s="86"/>
      <c r="F209" s="86"/>
      <c r="G209" s="86"/>
      <c r="H209" s="86"/>
      <c r="I209" s="531"/>
      <c r="J209" s="531"/>
      <c r="K209" s="531"/>
      <c r="L209" s="35"/>
      <c r="M209" s="35"/>
    </row>
    <row r="210" spans="1:13" hidden="1" x14ac:dyDescent="0.25">
      <c r="A210" s="82" t="s">
        <v>1002</v>
      </c>
      <c r="B210" s="83" t="s">
        <v>247</v>
      </c>
      <c r="C210" s="84" t="s">
        <v>21</v>
      </c>
      <c r="D210" s="413">
        <v>90000</v>
      </c>
      <c r="E210" s="86"/>
      <c r="F210" s="86"/>
      <c r="G210" s="86"/>
      <c r="H210" s="86"/>
      <c r="I210" s="531"/>
      <c r="J210" s="531"/>
      <c r="K210" s="531"/>
      <c r="L210" s="35"/>
      <c r="M210" s="35"/>
    </row>
    <row r="211" spans="1:13" hidden="1" x14ac:dyDescent="0.25">
      <c r="A211" s="82" t="s">
        <v>1003</v>
      </c>
      <c r="B211" s="83" t="s">
        <v>248</v>
      </c>
      <c r="C211" s="84" t="s">
        <v>21</v>
      </c>
      <c r="D211" s="413">
        <v>70000</v>
      </c>
      <c r="E211" s="86"/>
      <c r="F211" s="86"/>
      <c r="G211" s="86"/>
      <c r="H211" s="86"/>
      <c r="I211" s="531"/>
      <c r="J211" s="531"/>
      <c r="K211" s="531"/>
      <c r="L211" s="35"/>
      <c r="M211" s="35"/>
    </row>
    <row r="212" spans="1:13" ht="15" hidden="1" customHeight="1" x14ac:dyDescent="0.25">
      <c r="A212" s="547" t="s">
        <v>217</v>
      </c>
      <c r="B212" s="547"/>
      <c r="C212" s="547"/>
      <c r="D212" s="547"/>
      <c r="E212" s="547"/>
      <c r="F212" s="547"/>
      <c r="G212" s="88"/>
      <c r="H212" s="88"/>
      <c r="I212" s="591"/>
      <c r="J212" s="591"/>
      <c r="K212" s="591"/>
      <c r="L212" s="591"/>
      <c r="M212" s="591"/>
    </row>
    <row r="213" spans="1:13" ht="29.25" hidden="1" customHeight="1" x14ac:dyDescent="0.25">
      <c r="A213" s="18" t="s">
        <v>221</v>
      </c>
      <c r="B213" s="35" t="s">
        <v>251</v>
      </c>
      <c r="C213" s="38" t="s">
        <v>21</v>
      </c>
      <c r="D213" s="413">
        <v>500</v>
      </c>
      <c r="E213" s="66"/>
      <c r="F213" s="66"/>
      <c r="G213" s="66"/>
      <c r="H213" s="66"/>
      <c r="I213" s="624" t="s">
        <v>252</v>
      </c>
      <c r="J213" s="624"/>
      <c r="K213" s="624"/>
      <c r="L213" s="43"/>
      <c r="M213" s="43"/>
    </row>
    <row r="214" spans="1:13" ht="15.75" hidden="1" customHeight="1" x14ac:dyDescent="0.25">
      <c r="A214" s="547" t="s">
        <v>226</v>
      </c>
      <c r="B214" s="547"/>
      <c r="C214" s="547"/>
      <c r="D214" s="547"/>
      <c r="E214" s="547"/>
      <c r="F214" s="547"/>
      <c r="G214" s="66"/>
      <c r="H214" s="66"/>
      <c r="I214" s="624"/>
      <c r="J214" s="624"/>
      <c r="K214" s="624"/>
      <c r="L214" s="43"/>
      <c r="M214" s="43"/>
    </row>
    <row r="215" spans="1:13" ht="15" hidden="1" customHeight="1" x14ac:dyDescent="0.25">
      <c r="A215" s="55" t="s">
        <v>237</v>
      </c>
      <c r="B215" s="580" t="s">
        <v>255</v>
      </c>
      <c r="C215" s="580"/>
      <c r="D215" s="580"/>
      <c r="E215" s="580"/>
      <c r="F215" s="580"/>
      <c r="G215" s="580"/>
      <c r="H215" s="580"/>
      <c r="I215" s="580"/>
      <c r="J215" s="580"/>
      <c r="K215" s="580"/>
      <c r="L215" s="580"/>
      <c r="M215" s="580"/>
    </row>
    <row r="216" spans="1:13" ht="45" hidden="1" customHeight="1" x14ac:dyDescent="0.25">
      <c r="A216" s="49" t="s">
        <v>1004</v>
      </c>
      <c r="B216" s="43" t="s">
        <v>257</v>
      </c>
      <c r="C216" s="38" t="s">
        <v>21</v>
      </c>
      <c r="D216" s="44">
        <v>200</v>
      </c>
      <c r="E216" s="66"/>
      <c r="F216" s="66"/>
      <c r="G216" s="66"/>
      <c r="H216" s="66"/>
      <c r="I216" s="531" t="s">
        <v>258</v>
      </c>
      <c r="J216" s="531"/>
      <c r="K216" s="531"/>
      <c r="L216" s="43"/>
      <c r="M216" s="43"/>
    </row>
    <row r="217" spans="1:13" ht="45" hidden="1" x14ac:dyDescent="0.25">
      <c r="A217" s="82" t="s">
        <v>1005</v>
      </c>
      <c r="B217" s="43" t="s">
        <v>260</v>
      </c>
      <c r="C217" s="38" t="s">
        <v>21</v>
      </c>
      <c r="D217" s="44">
        <v>50</v>
      </c>
      <c r="E217" s="66"/>
      <c r="F217" s="66"/>
      <c r="G217" s="66"/>
      <c r="H217" s="66"/>
      <c r="I217" s="531"/>
      <c r="J217" s="531"/>
      <c r="K217" s="531"/>
      <c r="L217" s="43"/>
      <c r="M217" s="43"/>
    </row>
    <row r="218" spans="1:13" ht="45" hidden="1" x14ac:dyDescent="0.25">
      <c r="A218" s="82" t="s">
        <v>1006</v>
      </c>
      <c r="B218" s="43" t="s">
        <v>262</v>
      </c>
      <c r="C218" s="38" t="s">
        <v>21</v>
      </c>
      <c r="D218" s="44">
        <v>75</v>
      </c>
      <c r="E218" s="66"/>
      <c r="F218" s="66"/>
      <c r="G218" s="66"/>
      <c r="H218" s="66"/>
      <c r="I218" s="531"/>
      <c r="J218" s="531"/>
      <c r="K218" s="531"/>
      <c r="L218" s="43"/>
      <c r="M218" s="43"/>
    </row>
    <row r="219" spans="1:13" ht="45" hidden="1" x14ac:dyDescent="0.25">
      <c r="A219" s="82" t="s">
        <v>1007</v>
      </c>
      <c r="B219" s="43" t="s">
        <v>264</v>
      </c>
      <c r="C219" s="38" t="s">
        <v>21</v>
      </c>
      <c r="D219" s="44">
        <v>500</v>
      </c>
      <c r="E219" s="66"/>
      <c r="F219" s="66"/>
      <c r="G219" s="66"/>
      <c r="H219" s="66"/>
      <c r="I219" s="531"/>
      <c r="J219" s="531"/>
      <c r="K219" s="531"/>
      <c r="L219" s="43"/>
      <c r="M219" s="43"/>
    </row>
    <row r="220" spans="1:13" ht="45" hidden="1" x14ac:dyDescent="0.25">
      <c r="A220" s="82" t="s">
        <v>1008</v>
      </c>
      <c r="B220" s="43" t="s">
        <v>266</v>
      </c>
      <c r="C220" s="38" t="s">
        <v>21</v>
      </c>
      <c r="D220" s="413">
        <v>4000</v>
      </c>
      <c r="E220" s="66"/>
      <c r="F220" s="66"/>
      <c r="G220" s="66"/>
      <c r="H220" s="66"/>
      <c r="I220" s="531"/>
      <c r="J220" s="531"/>
      <c r="K220" s="531"/>
      <c r="L220" s="43"/>
      <c r="M220" s="43"/>
    </row>
    <row r="221" spans="1:13" ht="45" hidden="1" x14ac:dyDescent="0.25">
      <c r="A221" s="82" t="s">
        <v>1009</v>
      </c>
      <c r="B221" s="43" t="s">
        <v>267</v>
      </c>
      <c r="C221" s="38" t="s">
        <v>21</v>
      </c>
      <c r="D221" s="44">
        <v>100</v>
      </c>
      <c r="E221" s="66"/>
      <c r="F221" s="66"/>
      <c r="G221" s="66"/>
      <c r="H221" s="66"/>
      <c r="I221" s="531"/>
      <c r="J221" s="531"/>
      <c r="K221" s="531"/>
      <c r="L221" s="43"/>
      <c r="M221" s="43"/>
    </row>
    <row r="222" spans="1:13" ht="45" hidden="1" x14ac:dyDescent="0.25">
      <c r="A222" s="82" t="s">
        <v>1010</v>
      </c>
      <c r="B222" s="43" t="s">
        <v>268</v>
      </c>
      <c r="C222" s="38" t="s">
        <v>21</v>
      </c>
      <c r="D222" s="413">
        <v>2200</v>
      </c>
      <c r="E222" s="66"/>
      <c r="F222" s="66"/>
      <c r="G222" s="66"/>
      <c r="H222" s="66"/>
      <c r="I222" s="531"/>
      <c r="J222" s="531"/>
      <c r="K222" s="531"/>
      <c r="L222" s="43"/>
      <c r="M222" s="43"/>
    </row>
    <row r="223" spans="1:13" ht="45" hidden="1" x14ac:dyDescent="0.25">
      <c r="A223" s="82" t="s">
        <v>1011</v>
      </c>
      <c r="B223" s="43" t="s">
        <v>269</v>
      </c>
      <c r="C223" s="38" t="s">
        <v>21</v>
      </c>
      <c r="D223" s="44">
        <v>50</v>
      </c>
      <c r="E223" s="66"/>
      <c r="F223" s="66"/>
      <c r="G223" s="66"/>
      <c r="H223" s="66"/>
      <c r="I223" s="531"/>
      <c r="J223" s="531"/>
      <c r="K223" s="531"/>
      <c r="L223" s="43"/>
      <c r="M223" s="43"/>
    </row>
    <row r="224" spans="1:13" ht="45" hidden="1" x14ac:dyDescent="0.25">
      <c r="A224" s="82" t="s">
        <v>1012</v>
      </c>
      <c r="B224" s="43" t="s">
        <v>270</v>
      </c>
      <c r="C224" s="38" t="s">
        <v>21</v>
      </c>
      <c r="D224" s="44">
        <v>100</v>
      </c>
      <c r="E224" s="66"/>
      <c r="F224" s="66"/>
      <c r="G224" s="66"/>
      <c r="H224" s="66"/>
      <c r="I224" s="531"/>
      <c r="J224" s="531"/>
      <c r="K224" s="531"/>
      <c r="L224" s="43"/>
      <c r="M224" s="43"/>
    </row>
    <row r="225" spans="1:13" ht="30" hidden="1" x14ac:dyDescent="0.25">
      <c r="A225" s="82" t="s">
        <v>1013</v>
      </c>
      <c r="B225" s="43" t="s">
        <v>271</v>
      </c>
      <c r="C225" s="38" t="s">
        <v>21</v>
      </c>
      <c r="D225" s="413">
        <v>1800</v>
      </c>
      <c r="E225" s="66"/>
      <c r="F225" s="66"/>
      <c r="G225" s="66"/>
      <c r="H225" s="66"/>
      <c r="I225" s="531"/>
      <c r="J225" s="531"/>
      <c r="K225" s="531"/>
      <c r="L225" s="43"/>
      <c r="M225" s="43"/>
    </row>
    <row r="226" spans="1:13" ht="15" hidden="1" customHeight="1" x14ac:dyDescent="0.25">
      <c r="A226" s="547" t="s">
        <v>239</v>
      </c>
      <c r="B226" s="547"/>
      <c r="C226" s="547"/>
      <c r="D226" s="547"/>
      <c r="E226" s="547"/>
      <c r="F226" s="547"/>
      <c r="G226" s="66"/>
      <c r="H226" s="66"/>
      <c r="I226" s="600"/>
      <c r="J226" s="600"/>
      <c r="K226" s="600"/>
      <c r="L226" s="600"/>
      <c r="M226" s="600"/>
    </row>
    <row r="227" spans="1:13" ht="54.75" hidden="1" customHeight="1" x14ac:dyDescent="0.25">
      <c r="A227" s="18" t="s">
        <v>240</v>
      </c>
      <c r="B227" s="35" t="s">
        <v>274</v>
      </c>
      <c r="C227" s="38" t="s">
        <v>21</v>
      </c>
      <c r="D227" s="413">
        <v>50</v>
      </c>
      <c r="E227" s="66"/>
      <c r="F227" s="66"/>
      <c r="G227" s="66"/>
      <c r="H227" s="66"/>
      <c r="I227" s="531" t="s">
        <v>275</v>
      </c>
      <c r="J227" s="531"/>
      <c r="K227" s="531"/>
      <c r="L227" s="43"/>
      <c r="M227" s="43"/>
    </row>
    <row r="228" spans="1:13" ht="15.75" hidden="1" customHeight="1" x14ac:dyDescent="0.25">
      <c r="A228" s="547" t="s">
        <v>249</v>
      </c>
      <c r="B228" s="547"/>
      <c r="C228" s="547"/>
      <c r="D228" s="547"/>
      <c r="E228" s="547"/>
      <c r="F228" s="547"/>
      <c r="G228" s="66"/>
      <c r="H228" s="66"/>
      <c r="I228" s="531"/>
      <c r="J228" s="531"/>
      <c r="K228" s="531"/>
      <c r="L228" s="43"/>
      <c r="M228" s="43"/>
    </row>
    <row r="229" spans="1:13" ht="15" hidden="1" customHeight="1" x14ac:dyDescent="0.25">
      <c r="A229" s="18" t="s">
        <v>250</v>
      </c>
      <c r="B229" s="580" t="s">
        <v>278</v>
      </c>
      <c r="C229" s="580"/>
      <c r="D229" s="580"/>
      <c r="E229" s="580"/>
      <c r="F229" s="580"/>
      <c r="G229" s="580"/>
      <c r="H229" s="580"/>
      <c r="I229" s="580"/>
      <c r="J229" s="580"/>
      <c r="K229" s="580"/>
      <c r="L229" s="580"/>
      <c r="M229" s="580"/>
    </row>
    <row r="230" spans="1:13" ht="15" hidden="1" customHeight="1" x14ac:dyDescent="0.25">
      <c r="A230" s="49" t="s">
        <v>947</v>
      </c>
      <c r="B230" s="38" t="s">
        <v>279</v>
      </c>
      <c r="C230" s="38" t="s">
        <v>21</v>
      </c>
      <c r="D230" s="44">
        <v>100</v>
      </c>
      <c r="E230" s="66"/>
      <c r="F230" s="66"/>
      <c r="G230" s="66"/>
      <c r="H230" s="66"/>
      <c r="I230" s="531" t="s">
        <v>280</v>
      </c>
      <c r="J230" s="531"/>
      <c r="K230" s="531"/>
      <c r="L230" s="43"/>
      <c r="M230" s="43"/>
    </row>
    <row r="231" spans="1:13" hidden="1" x14ac:dyDescent="0.25">
      <c r="A231" s="82" t="s">
        <v>948</v>
      </c>
      <c r="B231" s="38" t="s">
        <v>281</v>
      </c>
      <c r="C231" s="38" t="s">
        <v>21</v>
      </c>
      <c r="D231" s="44">
        <v>100</v>
      </c>
      <c r="E231" s="66"/>
      <c r="F231" s="66"/>
      <c r="G231" s="66"/>
      <c r="H231" s="66"/>
      <c r="I231" s="531"/>
      <c r="J231" s="531"/>
      <c r="K231" s="531"/>
      <c r="L231" s="43"/>
      <c r="M231" s="43"/>
    </row>
    <row r="232" spans="1:13" hidden="1" x14ac:dyDescent="0.25">
      <c r="A232" s="82" t="s">
        <v>949</v>
      </c>
      <c r="B232" s="38" t="s">
        <v>282</v>
      </c>
      <c r="C232" s="38" t="s">
        <v>21</v>
      </c>
      <c r="D232" s="413">
        <v>18000</v>
      </c>
      <c r="E232" s="66"/>
      <c r="F232" s="66"/>
      <c r="G232" s="66"/>
      <c r="H232" s="66"/>
      <c r="I232" s="531"/>
      <c r="J232" s="531"/>
      <c r="K232" s="531"/>
      <c r="L232" s="43"/>
      <c r="M232" s="43"/>
    </row>
    <row r="233" spans="1:13" hidden="1" x14ac:dyDescent="0.25">
      <c r="A233" s="82" t="s">
        <v>950</v>
      </c>
      <c r="B233" s="38" t="s">
        <v>283</v>
      </c>
      <c r="C233" s="38" t="s">
        <v>21</v>
      </c>
      <c r="D233" s="44">
        <v>100</v>
      </c>
      <c r="E233" s="66"/>
      <c r="F233" s="66"/>
      <c r="G233" s="66"/>
      <c r="H233" s="66"/>
      <c r="I233" s="531"/>
      <c r="J233" s="531"/>
      <c r="K233" s="531"/>
      <c r="L233" s="43"/>
      <c r="M233" s="43"/>
    </row>
    <row r="234" spans="1:13" hidden="1" x14ac:dyDescent="0.25">
      <c r="A234" s="82" t="s">
        <v>951</v>
      </c>
      <c r="B234" s="38" t="s">
        <v>284</v>
      </c>
      <c r="C234" s="38" t="s">
        <v>21</v>
      </c>
      <c r="D234" s="44">
        <v>100</v>
      </c>
      <c r="E234" s="66"/>
      <c r="F234" s="66"/>
      <c r="G234" s="66"/>
      <c r="H234" s="66"/>
      <c r="I234" s="531"/>
      <c r="J234" s="531"/>
      <c r="K234" s="531"/>
      <c r="L234" s="43"/>
      <c r="M234" s="43"/>
    </row>
    <row r="235" spans="1:13" ht="15" hidden="1" customHeight="1" x14ac:dyDescent="0.25">
      <c r="A235" s="547" t="s">
        <v>253</v>
      </c>
      <c r="B235" s="547"/>
      <c r="C235" s="547"/>
      <c r="D235" s="547"/>
      <c r="E235" s="547"/>
      <c r="F235" s="547"/>
      <c r="G235" s="66"/>
      <c r="H235" s="66"/>
      <c r="I235" s="600"/>
      <c r="J235" s="600"/>
      <c r="K235" s="600"/>
      <c r="L235" s="600"/>
      <c r="M235" s="600"/>
    </row>
    <row r="236" spans="1:13" ht="15" hidden="1" customHeight="1" x14ac:dyDescent="0.25">
      <c r="A236" s="55" t="s">
        <v>254</v>
      </c>
      <c r="B236" s="579" t="s">
        <v>287</v>
      </c>
      <c r="C236" s="579"/>
      <c r="D236" s="579"/>
      <c r="E236" s="579"/>
      <c r="F236" s="579"/>
      <c r="G236" s="579"/>
      <c r="H236" s="579"/>
      <c r="I236" s="579"/>
      <c r="J236" s="579"/>
      <c r="K236" s="579"/>
      <c r="L236" s="43"/>
      <c r="M236" s="43"/>
    </row>
    <row r="237" spans="1:13" ht="15" hidden="1" customHeight="1" x14ac:dyDescent="0.25">
      <c r="A237" s="49" t="s">
        <v>256</v>
      </c>
      <c r="B237" s="38" t="s">
        <v>288</v>
      </c>
      <c r="C237" s="38" t="s">
        <v>21</v>
      </c>
      <c r="D237" s="44">
        <v>320</v>
      </c>
      <c r="E237" s="66"/>
      <c r="F237" s="66"/>
      <c r="G237" s="66"/>
      <c r="H237" s="66"/>
      <c r="I237" s="531" t="s">
        <v>289</v>
      </c>
      <c r="J237" s="531"/>
      <c r="K237" s="531"/>
      <c r="L237" s="43"/>
      <c r="M237" s="43"/>
    </row>
    <row r="238" spans="1:13" hidden="1" x14ac:dyDescent="0.25">
      <c r="A238" s="82" t="s">
        <v>259</v>
      </c>
      <c r="B238" s="38" t="s">
        <v>290</v>
      </c>
      <c r="C238" s="38" t="s">
        <v>21</v>
      </c>
      <c r="D238" s="44">
        <v>900</v>
      </c>
      <c r="E238" s="66"/>
      <c r="F238" s="66"/>
      <c r="G238" s="66"/>
      <c r="H238" s="66"/>
      <c r="I238" s="531"/>
      <c r="J238" s="531"/>
      <c r="K238" s="531"/>
      <c r="L238" s="43"/>
      <c r="M238" s="43"/>
    </row>
    <row r="239" spans="1:13" ht="16.5" hidden="1" customHeight="1" x14ac:dyDescent="0.25">
      <c r="A239" s="82" t="s">
        <v>261</v>
      </c>
      <c r="B239" s="38" t="s">
        <v>291</v>
      </c>
      <c r="C239" s="38" t="s">
        <v>21</v>
      </c>
      <c r="D239" s="44">
        <v>25</v>
      </c>
      <c r="E239" s="66"/>
      <c r="F239" s="66"/>
      <c r="G239" s="66"/>
      <c r="H239" s="66"/>
      <c r="I239" s="531"/>
      <c r="J239" s="531"/>
      <c r="K239" s="531"/>
      <c r="L239" s="43"/>
      <c r="M239" s="43"/>
    </row>
    <row r="240" spans="1:13" ht="15" hidden="1" customHeight="1" x14ac:dyDescent="0.25">
      <c r="A240" s="82"/>
      <c r="B240" s="531" t="s">
        <v>292</v>
      </c>
      <c r="C240" s="531"/>
      <c r="D240" s="531"/>
      <c r="E240" s="531"/>
      <c r="F240" s="531"/>
      <c r="G240" s="531"/>
      <c r="H240" s="531"/>
      <c r="I240" s="531"/>
      <c r="J240" s="531"/>
      <c r="K240" s="531"/>
      <c r="L240" s="43"/>
      <c r="M240" s="43"/>
    </row>
    <row r="241" spans="1:13" hidden="1" x14ac:dyDescent="0.25">
      <c r="A241" s="82" t="s">
        <v>263</v>
      </c>
      <c r="B241" s="38" t="s">
        <v>288</v>
      </c>
      <c r="C241" s="38" t="s">
        <v>21</v>
      </c>
      <c r="D241" s="44">
        <v>10</v>
      </c>
      <c r="E241" s="66"/>
      <c r="F241" s="66"/>
      <c r="G241" s="66"/>
      <c r="H241" s="66"/>
      <c r="I241" s="531"/>
      <c r="J241" s="531"/>
      <c r="K241" s="531"/>
      <c r="L241" s="43"/>
      <c r="M241" s="43"/>
    </row>
    <row r="242" spans="1:13" ht="16.5" hidden="1" customHeight="1" x14ac:dyDescent="0.25">
      <c r="A242" s="82" t="s">
        <v>265</v>
      </c>
      <c r="B242" s="38" t="s">
        <v>293</v>
      </c>
      <c r="C242" s="38" t="s">
        <v>21</v>
      </c>
      <c r="D242" s="44">
        <v>10</v>
      </c>
      <c r="E242" s="66"/>
      <c r="F242" s="66"/>
      <c r="G242" s="66"/>
      <c r="H242" s="66"/>
      <c r="I242" s="531"/>
      <c r="J242" s="531"/>
      <c r="K242" s="531"/>
      <c r="L242" s="43"/>
      <c r="M242" s="43"/>
    </row>
    <row r="243" spans="1:13" ht="15" hidden="1" customHeight="1" x14ac:dyDescent="0.25">
      <c r="A243" s="547" t="s">
        <v>272</v>
      </c>
      <c r="B243" s="547"/>
      <c r="C243" s="547"/>
      <c r="D243" s="547"/>
      <c r="E243" s="547"/>
      <c r="F243" s="547"/>
      <c r="G243" s="66"/>
      <c r="H243" s="66"/>
      <c r="I243" s="600"/>
      <c r="J243" s="600"/>
      <c r="K243" s="600"/>
      <c r="L243" s="600"/>
      <c r="M243" s="600"/>
    </row>
    <row r="244" spans="1:13" ht="15" hidden="1" customHeight="1" x14ac:dyDescent="0.25">
      <c r="A244" s="18" t="s">
        <v>273</v>
      </c>
      <c r="B244" s="579" t="s">
        <v>296</v>
      </c>
      <c r="C244" s="579"/>
      <c r="D244" s="579"/>
      <c r="E244" s="579"/>
      <c r="F244" s="579"/>
      <c r="G244" s="579"/>
      <c r="H244" s="579"/>
      <c r="I244" s="579"/>
      <c r="J244" s="579"/>
      <c r="K244" s="579"/>
      <c r="L244" s="43"/>
      <c r="M244" s="43"/>
    </row>
    <row r="245" spans="1:13" ht="15" hidden="1" customHeight="1" x14ac:dyDescent="0.25">
      <c r="A245" s="49" t="s">
        <v>1016</v>
      </c>
      <c r="B245" s="43" t="s">
        <v>297</v>
      </c>
      <c r="C245" s="38" t="s">
        <v>21</v>
      </c>
      <c r="D245" s="413">
        <v>1000</v>
      </c>
      <c r="E245" s="66"/>
      <c r="F245" s="66"/>
      <c r="G245" s="66"/>
      <c r="H245" s="66"/>
      <c r="I245" s="531" t="s">
        <v>298</v>
      </c>
      <c r="J245" s="531"/>
      <c r="K245" s="531"/>
      <c r="L245" s="43"/>
      <c r="M245" s="43"/>
    </row>
    <row r="246" spans="1:13" hidden="1" x14ac:dyDescent="0.25">
      <c r="A246" s="82" t="s">
        <v>1017</v>
      </c>
      <c r="B246" s="43" t="s">
        <v>299</v>
      </c>
      <c r="C246" s="38" t="s">
        <v>21</v>
      </c>
      <c r="D246" s="413">
        <v>5000</v>
      </c>
      <c r="E246" s="66"/>
      <c r="F246" s="66"/>
      <c r="G246" s="66"/>
      <c r="H246" s="66"/>
      <c r="I246" s="531"/>
      <c r="J246" s="531"/>
      <c r="K246" s="531"/>
      <c r="L246" s="43"/>
      <c r="M246" s="43"/>
    </row>
    <row r="247" spans="1:13" ht="16.5" hidden="1" customHeight="1" x14ac:dyDescent="0.25">
      <c r="A247" s="82" t="s">
        <v>1018</v>
      </c>
      <c r="B247" s="43" t="s">
        <v>300</v>
      </c>
      <c r="C247" s="38" t="s">
        <v>21</v>
      </c>
      <c r="D247" s="413">
        <v>12000</v>
      </c>
      <c r="E247" s="66"/>
      <c r="F247" s="66"/>
      <c r="G247" s="66"/>
      <c r="H247" s="66"/>
      <c r="I247" s="531"/>
      <c r="J247" s="531"/>
      <c r="K247" s="531"/>
      <c r="L247" s="43"/>
      <c r="M247" s="43"/>
    </row>
    <row r="248" spans="1:13" ht="16.5" hidden="1" customHeight="1" x14ac:dyDescent="0.25">
      <c r="A248" s="82" t="s">
        <v>1019</v>
      </c>
      <c r="B248" s="43" t="s">
        <v>301</v>
      </c>
      <c r="C248" s="38" t="s">
        <v>21</v>
      </c>
      <c r="D248" s="413">
        <v>6500</v>
      </c>
      <c r="E248" s="66"/>
      <c r="F248" s="66"/>
      <c r="G248" s="66"/>
      <c r="H248" s="66"/>
      <c r="I248" s="531"/>
      <c r="J248" s="531"/>
      <c r="K248" s="531"/>
      <c r="L248" s="43"/>
      <c r="M248" s="43"/>
    </row>
    <row r="249" spans="1:13" hidden="1" x14ac:dyDescent="0.25">
      <c r="A249" s="82" t="s">
        <v>1020</v>
      </c>
      <c r="B249" s="43" t="s">
        <v>302</v>
      </c>
      <c r="C249" s="38" t="s">
        <v>21</v>
      </c>
      <c r="D249" s="413">
        <v>25000</v>
      </c>
      <c r="E249" s="66"/>
      <c r="F249" s="66"/>
      <c r="G249" s="66"/>
      <c r="H249" s="66"/>
      <c r="I249" s="531"/>
      <c r="J249" s="531"/>
      <c r="K249" s="531"/>
      <c r="L249" s="43"/>
      <c r="M249" s="43"/>
    </row>
    <row r="250" spans="1:13" ht="39" hidden="1" customHeight="1" x14ac:dyDescent="0.25">
      <c r="A250" s="82" t="s">
        <v>1021</v>
      </c>
      <c r="B250" s="43" t="s">
        <v>303</v>
      </c>
      <c r="C250" s="38" t="s">
        <v>21</v>
      </c>
      <c r="D250" s="44">
        <v>2000</v>
      </c>
      <c r="E250" s="66"/>
      <c r="F250" s="66"/>
      <c r="G250" s="66"/>
      <c r="H250" s="66"/>
      <c r="I250" s="531"/>
      <c r="J250" s="531"/>
      <c r="K250" s="531"/>
      <c r="L250" s="43"/>
      <c r="M250" s="43"/>
    </row>
    <row r="251" spans="1:13" ht="30" hidden="1" customHeight="1" x14ac:dyDescent="0.25">
      <c r="A251" s="82" t="s">
        <v>1022</v>
      </c>
      <c r="B251" s="43" t="s">
        <v>304</v>
      </c>
      <c r="C251" s="38" t="s">
        <v>21</v>
      </c>
      <c r="D251" s="44">
        <v>30</v>
      </c>
      <c r="E251" s="66"/>
      <c r="F251" s="66"/>
      <c r="G251" s="66"/>
      <c r="H251" s="66"/>
      <c r="I251" s="531" t="s">
        <v>305</v>
      </c>
      <c r="J251" s="531"/>
      <c r="K251" s="531"/>
      <c r="L251" s="43"/>
      <c r="M251" s="43"/>
    </row>
    <row r="252" spans="1:13" ht="39.75" hidden="1" customHeight="1" x14ac:dyDescent="0.25">
      <c r="A252" s="82" t="s">
        <v>1023</v>
      </c>
      <c r="B252" s="43" t="s">
        <v>306</v>
      </c>
      <c r="C252" s="38" t="s">
        <v>21</v>
      </c>
      <c r="D252" s="44">
        <v>30</v>
      </c>
      <c r="E252" s="66"/>
      <c r="F252" s="66"/>
      <c r="G252" s="66"/>
      <c r="H252" s="66"/>
      <c r="I252" s="531"/>
      <c r="J252" s="531"/>
      <c r="K252" s="531"/>
      <c r="L252" s="43"/>
      <c r="M252" s="43"/>
    </row>
    <row r="253" spans="1:13" ht="15" hidden="1" customHeight="1" x14ac:dyDescent="0.25">
      <c r="A253" s="617" t="s">
        <v>276</v>
      </c>
      <c r="B253" s="617"/>
      <c r="C253" s="617"/>
      <c r="D253" s="617"/>
      <c r="E253" s="617"/>
      <c r="F253" s="617"/>
      <c r="G253" s="66"/>
      <c r="H253" s="66"/>
      <c r="I253" s="600"/>
      <c r="J253" s="600"/>
      <c r="K253" s="600"/>
      <c r="L253" s="600"/>
      <c r="M253" s="600"/>
    </row>
    <row r="254" spans="1:13" ht="42.75" hidden="1" customHeight="1" x14ac:dyDescent="0.25">
      <c r="A254" s="55" t="s">
        <v>277</v>
      </c>
      <c r="B254" s="35" t="s">
        <v>308</v>
      </c>
      <c r="C254" s="38" t="s">
        <v>21</v>
      </c>
      <c r="D254" s="44">
        <v>2</v>
      </c>
      <c r="E254" s="66"/>
      <c r="F254" s="66"/>
      <c r="G254" s="66"/>
      <c r="H254" s="66"/>
      <c r="I254" s="531" t="s">
        <v>309</v>
      </c>
      <c r="J254" s="531"/>
      <c r="K254" s="531"/>
      <c r="L254" s="43"/>
      <c r="M254" s="43"/>
    </row>
    <row r="255" spans="1:13" ht="13.5" hidden="1" customHeight="1" x14ac:dyDescent="0.25">
      <c r="A255" s="617" t="s">
        <v>285</v>
      </c>
      <c r="B255" s="617"/>
      <c r="C255" s="617"/>
      <c r="D255" s="617"/>
      <c r="E255" s="617"/>
      <c r="F255" s="617"/>
      <c r="G255" s="66"/>
      <c r="H255" s="66"/>
      <c r="I255" s="531"/>
      <c r="J255" s="531"/>
      <c r="K255" s="531"/>
      <c r="L255" s="43"/>
      <c r="M255" s="43"/>
    </row>
    <row r="256" spans="1:13" ht="66.75" customHeight="1" thickBot="1" x14ac:dyDescent="0.3">
      <c r="A256" s="55" t="s">
        <v>286</v>
      </c>
      <c r="B256" s="35" t="s">
        <v>311</v>
      </c>
      <c r="C256" s="38" t="s">
        <v>21</v>
      </c>
      <c r="D256" s="413">
        <v>160000</v>
      </c>
      <c r="E256" s="476">
        <v>4.5999999999999999E-2</v>
      </c>
      <c r="F256" s="477">
        <v>0.05</v>
      </c>
      <c r="G256" s="66">
        <v>7360</v>
      </c>
      <c r="H256" s="66">
        <v>7728</v>
      </c>
      <c r="I256" s="531" t="s">
        <v>312</v>
      </c>
      <c r="J256" s="531"/>
      <c r="K256" s="531"/>
      <c r="L256" s="43" t="s">
        <v>1254</v>
      </c>
      <c r="M256" s="43">
        <v>14648</v>
      </c>
    </row>
    <row r="257" spans="1:13" ht="17.25" customHeight="1" thickBot="1" x14ac:dyDescent="0.3">
      <c r="A257" s="617" t="s">
        <v>294</v>
      </c>
      <c r="B257" s="617"/>
      <c r="C257" s="617"/>
      <c r="D257" s="617"/>
      <c r="E257" s="617"/>
      <c r="F257" s="617"/>
      <c r="G257" s="66">
        <v>7360</v>
      </c>
      <c r="H257" s="127">
        <v>7728</v>
      </c>
      <c r="I257" s="531"/>
      <c r="J257" s="531"/>
      <c r="K257" s="531"/>
      <c r="L257" s="43"/>
      <c r="M257" s="43"/>
    </row>
    <row r="258" spans="1:13" ht="83.25" customHeight="1" x14ac:dyDescent="0.25">
      <c r="A258" s="55" t="s">
        <v>295</v>
      </c>
      <c r="B258" s="35" t="s">
        <v>315</v>
      </c>
      <c r="C258" s="38" t="s">
        <v>21</v>
      </c>
      <c r="D258" s="413">
        <v>2000</v>
      </c>
      <c r="E258" s="476">
        <v>4.5999999999999999E-2</v>
      </c>
      <c r="F258" s="477">
        <v>0.05</v>
      </c>
      <c r="G258" s="66">
        <v>92</v>
      </c>
      <c r="H258" s="66">
        <v>96.6</v>
      </c>
      <c r="I258" s="531" t="s">
        <v>316</v>
      </c>
      <c r="J258" s="531"/>
      <c r="K258" s="531"/>
      <c r="L258" s="43" t="s">
        <v>1254</v>
      </c>
      <c r="M258" s="43">
        <v>15004</v>
      </c>
    </row>
    <row r="259" spans="1:13" ht="16.5" customHeight="1" thickBot="1" x14ac:dyDescent="0.3">
      <c r="A259" s="617" t="s">
        <v>307</v>
      </c>
      <c r="B259" s="617"/>
      <c r="C259" s="617"/>
      <c r="D259" s="617"/>
      <c r="E259" s="617"/>
      <c r="F259" s="617"/>
      <c r="G259" s="66">
        <v>92</v>
      </c>
      <c r="H259" s="66">
        <v>96.6</v>
      </c>
      <c r="I259" s="531"/>
      <c r="J259" s="531"/>
      <c r="K259" s="531"/>
      <c r="L259" s="43"/>
      <c r="M259" s="43"/>
    </row>
    <row r="260" spans="1:13" ht="15" hidden="1" customHeight="1" x14ac:dyDescent="0.25">
      <c r="A260" s="56" t="s">
        <v>310</v>
      </c>
      <c r="B260" s="581" t="s">
        <v>321</v>
      </c>
      <c r="C260" s="581"/>
      <c r="D260" s="581"/>
      <c r="E260" s="581"/>
      <c r="F260" s="581"/>
      <c r="G260" s="581"/>
      <c r="H260" s="581"/>
      <c r="I260" s="581"/>
      <c r="J260" s="581"/>
      <c r="K260" s="581"/>
      <c r="L260" s="43"/>
      <c r="M260" s="43"/>
    </row>
    <row r="261" spans="1:13" ht="70.5" hidden="1" customHeight="1" x14ac:dyDescent="0.25">
      <c r="A261" s="51" t="s">
        <v>952</v>
      </c>
      <c r="B261" s="28" t="s">
        <v>322</v>
      </c>
      <c r="C261" s="23" t="s">
        <v>21</v>
      </c>
      <c r="D261" s="29">
        <v>450</v>
      </c>
      <c r="E261" s="90"/>
      <c r="F261" s="90"/>
      <c r="G261" s="90"/>
      <c r="H261" s="90"/>
      <c r="I261" s="590" t="s">
        <v>323</v>
      </c>
      <c r="J261" s="590"/>
      <c r="K261" s="590"/>
      <c r="L261" s="43"/>
      <c r="M261" s="43"/>
    </row>
    <row r="262" spans="1:13" ht="24.75" hidden="1" customHeight="1" x14ac:dyDescent="0.25">
      <c r="A262" s="51" t="s">
        <v>953</v>
      </c>
      <c r="B262" s="28" t="s">
        <v>324</v>
      </c>
      <c r="C262" s="23" t="s">
        <v>21</v>
      </c>
      <c r="D262" s="29">
        <v>10</v>
      </c>
      <c r="E262" s="90"/>
      <c r="F262" s="90"/>
      <c r="G262" s="90"/>
      <c r="H262" s="90"/>
      <c r="I262" s="590"/>
      <c r="J262" s="590"/>
      <c r="K262" s="590"/>
      <c r="L262" s="43"/>
      <c r="M262" s="43"/>
    </row>
    <row r="263" spans="1:13" ht="24.75" hidden="1" customHeight="1" x14ac:dyDescent="0.25">
      <c r="A263" s="51" t="s">
        <v>954</v>
      </c>
      <c r="B263" s="28" t="s">
        <v>325</v>
      </c>
      <c r="C263" s="23" t="s">
        <v>21</v>
      </c>
      <c r="D263" s="29">
        <v>10</v>
      </c>
      <c r="E263" s="90"/>
      <c r="F263" s="90"/>
      <c r="G263" s="90"/>
      <c r="H263" s="90"/>
      <c r="I263" s="590"/>
      <c r="J263" s="590"/>
      <c r="K263" s="590"/>
      <c r="L263" s="43"/>
      <c r="M263" s="43"/>
    </row>
    <row r="264" spans="1:13" ht="24.75" hidden="1" customHeight="1" x14ac:dyDescent="0.25">
      <c r="A264" s="51" t="s">
        <v>1024</v>
      </c>
      <c r="B264" s="28" t="s">
        <v>326</v>
      </c>
      <c r="C264" s="23" t="s">
        <v>21</v>
      </c>
      <c r="D264" s="29">
        <v>5</v>
      </c>
      <c r="E264" s="90"/>
      <c r="F264" s="90"/>
      <c r="G264" s="90"/>
      <c r="H264" s="90"/>
      <c r="I264" s="590"/>
      <c r="J264" s="590"/>
      <c r="K264" s="590"/>
      <c r="L264" s="43"/>
      <c r="M264" s="43"/>
    </row>
    <row r="265" spans="1:13" ht="15" hidden="1" customHeight="1" x14ac:dyDescent="0.25">
      <c r="A265" s="547" t="s">
        <v>313</v>
      </c>
      <c r="B265" s="547"/>
      <c r="C265" s="547"/>
      <c r="D265" s="547"/>
      <c r="E265" s="547"/>
      <c r="F265" s="547"/>
      <c r="G265" s="91"/>
      <c r="H265" s="91"/>
      <c r="I265" s="600"/>
      <c r="J265" s="600"/>
      <c r="K265" s="600"/>
      <c r="L265" s="600"/>
      <c r="M265" s="600"/>
    </row>
    <row r="266" spans="1:13" ht="15.75" hidden="1" customHeight="1" x14ac:dyDescent="0.25">
      <c r="A266" s="92" t="s">
        <v>314</v>
      </c>
      <c r="B266" s="580" t="s">
        <v>329</v>
      </c>
      <c r="C266" s="580"/>
      <c r="D266" s="580"/>
      <c r="E266" s="580"/>
      <c r="F266" s="580"/>
      <c r="G266" s="580"/>
      <c r="H266" s="580"/>
      <c r="I266" s="580"/>
      <c r="J266" s="580"/>
      <c r="K266" s="580"/>
      <c r="L266" s="580"/>
      <c r="M266" s="580"/>
    </row>
    <row r="267" spans="1:13" ht="15" hidden="1" customHeight="1" x14ac:dyDescent="0.25">
      <c r="A267" s="49" t="s">
        <v>955</v>
      </c>
      <c r="B267" s="38" t="s">
        <v>330</v>
      </c>
      <c r="C267" s="38" t="s">
        <v>21</v>
      </c>
      <c r="D267" s="44">
        <v>50</v>
      </c>
      <c r="E267" s="66"/>
      <c r="F267" s="66"/>
      <c r="G267" s="66"/>
      <c r="H267" s="66"/>
      <c r="I267" s="531" t="s">
        <v>331</v>
      </c>
      <c r="J267" s="531"/>
      <c r="K267" s="531"/>
      <c r="L267" s="43"/>
      <c r="M267" s="43"/>
    </row>
    <row r="268" spans="1:13" ht="16.5" hidden="1" customHeight="1" x14ac:dyDescent="0.25">
      <c r="A268" s="82" t="s">
        <v>956</v>
      </c>
      <c r="B268" s="38" t="s">
        <v>279</v>
      </c>
      <c r="C268" s="38" t="s">
        <v>21</v>
      </c>
      <c r="D268" s="44">
        <v>45</v>
      </c>
      <c r="E268" s="66"/>
      <c r="F268" s="66"/>
      <c r="G268" s="66"/>
      <c r="H268" s="66"/>
      <c r="I268" s="531"/>
      <c r="J268" s="531"/>
      <c r="K268" s="531"/>
      <c r="L268" s="43"/>
      <c r="M268" s="43"/>
    </row>
    <row r="269" spans="1:13" ht="19.5" hidden="1" customHeight="1" x14ac:dyDescent="0.25">
      <c r="A269" s="82" t="s">
        <v>1025</v>
      </c>
      <c r="B269" s="38" t="s">
        <v>281</v>
      </c>
      <c r="C269" s="38" t="s">
        <v>21</v>
      </c>
      <c r="D269" s="44">
        <v>5</v>
      </c>
      <c r="E269" s="66"/>
      <c r="F269" s="66"/>
      <c r="G269" s="66"/>
      <c r="H269" s="66"/>
      <c r="I269" s="531"/>
      <c r="J269" s="531"/>
      <c r="K269" s="531"/>
      <c r="L269" s="43"/>
      <c r="M269" s="43"/>
    </row>
    <row r="270" spans="1:13" ht="15" hidden="1" customHeight="1" x14ac:dyDescent="0.25">
      <c r="A270" s="547" t="s">
        <v>317</v>
      </c>
      <c r="B270" s="547"/>
      <c r="C270" s="547"/>
      <c r="D270" s="547"/>
      <c r="E270" s="547"/>
      <c r="F270" s="547"/>
      <c r="G270" s="66"/>
      <c r="H270" s="66"/>
      <c r="I270" s="600"/>
      <c r="J270" s="600"/>
      <c r="K270" s="600"/>
      <c r="L270" s="600"/>
      <c r="M270" s="600"/>
    </row>
    <row r="271" spans="1:13" ht="15.75" hidden="1" customHeight="1" x14ac:dyDescent="0.25">
      <c r="A271" s="18" t="s">
        <v>318</v>
      </c>
      <c r="B271" s="580" t="s">
        <v>334</v>
      </c>
      <c r="C271" s="580"/>
      <c r="D271" s="580"/>
      <c r="E271" s="580"/>
      <c r="F271" s="580"/>
      <c r="G271" s="580"/>
      <c r="H271" s="580"/>
      <c r="I271" s="580"/>
      <c r="J271" s="580"/>
      <c r="K271" s="580"/>
      <c r="L271" s="580"/>
      <c r="M271" s="580"/>
    </row>
    <row r="272" spans="1:13" ht="45" hidden="1" customHeight="1" x14ac:dyDescent="0.25">
      <c r="A272" s="49" t="s">
        <v>1026</v>
      </c>
      <c r="B272" s="43" t="s">
        <v>335</v>
      </c>
      <c r="C272" s="38" t="s">
        <v>21</v>
      </c>
      <c r="D272" s="44">
        <v>20</v>
      </c>
      <c r="E272" s="66"/>
      <c r="F272" s="66"/>
      <c r="G272" s="66"/>
      <c r="H272" s="66"/>
      <c r="I272" s="531" t="s">
        <v>331</v>
      </c>
      <c r="J272" s="531"/>
      <c r="K272" s="531"/>
      <c r="L272" s="43"/>
      <c r="M272" s="43"/>
    </row>
    <row r="273" spans="1:13" ht="45" hidden="1" x14ac:dyDescent="0.25">
      <c r="A273" s="82" t="s">
        <v>1027</v>
      </c>
      <c r="B273" s="43" t="s">
        <v>336</v>
      </c>
      <c r="C273" s="38" t="s">
        <v>21</v>
      </c>
      <c r="D273" s="44">
        <v>20</v>
      </c>
      <c r="E273" s="66"/>
      <c r="F273" s="66"/>
      <c r="G273" s="66"/>
      <c r="H273" s="66"/>
      <c r="I273" s="531"/>
      <c r="J273" s="531"/>
      <c r="K273" s="531"/>
      <c r="L273" s="43"/>
      <c r="M273" s="43"/>
    </row>
    <row r="274" spans="1:13" ht="15" hidden="1" customHeight="1" x14ac:dyDescent="0.25">
      <c r="A274" s="547" t="s">
        <v>319</v>
      </c>
      <c r="B274" s="547"/>
      <c r="C274" s="547"/>
      <c r="D274" s="547"/>
      <c r="E274" s="547"/>
      <c r="F274" s="547"/>
      <c r="G274" s="66"/>
      <c r="H274" s="66"/>
      <c r="I274" s="600"/>
      <c r="J274" s="600"/>
      <c r="K274" s="600"/>
      <c r="L274" s="600"/>
      <c r="M274" s="600"/>
    </row>
    <row r="275" spans="1:13" ht="116.25" hidden="1" customHeight="1" x14ac:dyDescent="0.25">
      <c r="A275" s="55" t="s">
        <v>320</v>
      </c>
      <c r="B275" s="35" t="s">
        <v>339</v>
      </c>
      <c r="C275" s="38" t="s">
        <v>340</v>
      </c>
      <c r="D275" s="413">
        <v>30000</v>
      </c>
      <c r="E275" s="66"/>
      <c r="F275" s="66"/>
      <c r="G275" s="66"/>
      <c r="H275" s="66"/>
      <c r="I275" s="559" t="s">
        <v>341</v>
      </c>
      <c r="J275" s="559"/>
      <c r="K275" s="559"/>
      <c r="L275" s="43"/>
      <c r="M275" s="43"/>
    </row>
    <row r="276" spans="1:13" ht="16.5" hidden="1" customHeight="1" x14ac:dyDescent="0.25">
      <c r="A276" s="623" t="s">
        <v>327</v>
      </c>
      <c r="B276" s="623"/>
      <c r="C276" s="623"/>
      <c r="D276" s="623"/>
      <c r="E276" s="623"/>
      <c r="F276" s="623"/>
      <c r="G276" s="66"/>
      <c r="H276" s="66"/>
      <c r="I276" s="559"/>
      <c r="J276" s="559"/>
      <c r="K276" s="559"/>
      <c r="L276" s="43"/>
      <c r="M276" s="43"/>
    </row>
    <row r="277" spans="1:13" ht="117.75" hidden="1" customHeight="1" x14ac:dyDescent="0.25">
      <c r="A277" s="55" t="s">
        <v>328</v>
      </c>
      <c r="B277" s="35" t="s">
        <v>339</v>
      </c>
      <c r="C277" s="38" t="s">
        <v>340</v>
      </c>
      <c r="D277" s="413">
        <v>105000</v>
      </c>
      <c r="E277" s="93"/>
      <c r="F277" s="93"/>
      <c r="G277" s="93"/>
      <c r="H277" s="66"/>
      <c r="I277" s="559" t="s">
        <v>344</v>
      </c>
      <c r="J277" s="559"/>
      <c r="K277" s="559"/>
      <c r="L277" s="43"/>
      <c r="M277" s="43"/>
    </row>
    <row r="278" spans="1:13" ht="23.25" hidden="1" customHeight="1" x14ac:dyDescent="0.25">
      <c r="A278" s="623" t="s">
        <v>332</v>
      </c>
      <c r="B278" s="623"/>
      <c r="C278" s="623"/>
      <c r="D278" s="623"/>
      <c r="E278" s="623"/>
      <c r="F278" s="623"/>
      <c r="G278" s="93"/>
      <c r="H278" s="66"/>
      <c r="I278" s="559"/>
      <c r="J278" s="559"/>
      <c r="K278" s="559"/>
      <c r="L278" s="43"/>
      <c r="M278" s="43"/>
    </row>
    <row r="279" spans="1:13" ht="100.5" hidden="1" customHeight="1" x14ac:dyDescent="0.25">
      <c r="A279" s="55" t="s">
        <v>333</v>
      </c>
      <c r="B279" s="35" t="s">
        <v>339</v>
      </c>
      <c r="C279" s="38" t="s">
        <v>347</v>
      </c>
      <c r="D279" s="413">
        <v>4500</v>
      </c>
      <c r="E279" s="93"/>
      <c r="F279" s="93"/>
      <c r="G279" s="93"/>
      <c r="H279" s="66"/>
      <c r="I279" s="559" t="s">
        <v>348</v>
      </c>
      <c r="J279" s="559"/>
      <c r="K279" s="559"/>
      <c r="L279" s="43"/>
      <c r="M279" s="43"/>
    </row>
    <row r="280" spans="1:13" ht="21" hidden="1" customHeight="1" x14ac:dyDescent="0.25">
      <c r="A280" s="617" t="s">
        <v>337</v>
      </c>
      <c r="B280" s="617"/>
      <c r="C280" s="617"/>
      <c r="D280" s="617"/>
      <c r="E280" s="617"/>
      <c r="F280" s="617"/>
      <c r="G280" s="93"/>
      <c r="H280" s="66"/>
      <c r="I280" s="559"/>
      <c r="J280" s="559"/>
      <c r="K280" s="559"/>
      <c r="L280" s="43"/>
      <c r="M280" s="43"/>
    </row>
    <row r="281" spans="1:13" s="58" customFormat="1" ht="37.5" hidden="1" customHeight="1" x14ac:dyDescent="0.25">
      <c r="A281" s="56" t="s">
        <v>338</v>
      </c>
      <c r="B281" s="22" t="s">
        <v>351</v>
      </c>
      <c r="C281" s="23" t="s">
        <v>352</v>
      </c>
      <c r="D281" s="29">
        <v>600</v>
      </c>
      <c r="E281" s="94"/>
      <c r="F281" s="94"/>
      <c r="G281" s="94"/>
      <c r="H281" s="90"/>
      <c r="I281" s="590" t="s">
        <v>353</v>
      </c>
      <c r="J281" s="590"/>
      <c r="K281" s="590"/>
      <c r="L281" s="28"/>
      <c r="M281" s="28"/>
    </row>
    <row r="282" spans="1:13" ht="19.5" hidden="1" customHeight="1" x14ac:dyDescent="0.25">
      <c r="A282" s="622" t="s">
        <v>342</v>
      </c>
      <c r="B282" s="622"/>
      <c r="C282" s="622"/>
      <c r="D282" s="622"/>
      <c r="E282" s="622"/>
      <c r="F282" s="622"/>
      <c r="G282" s="94"/>
      <c r="H282" s="90"/>
      <c r="I282" s="590"/>
      <c r="J282" s="590"/>
      <c r="K282" s="590"/>
      <c r="L282" s="28"/>
      <c r="M282" s="28"/>
    </row>
    <row r="283" spans="1:13" ht="15" hidden="1" customHeight="1" x14ac:dyDescent="0.25">
      <c r="A283" s="55" t="s">
        <v>343</v>
      </c>
      <c r="B283" s="580" t="s">
        <v>356</v>
      </c>
      <c r="C283" s="580"/>
      <c r="D283" s="580"/>
      <c r="E283" s="580"/>
      <c r="F283" s="580"/>
      <c r="G283" s="580"/>
      <c r="H283" s="580"/>
      <c r="I283" s="580"/>
      <c r="J283" s="580"/>
      <c r="K283" s="580"/>
      <c r="L283" s="580"/>
      <c r="M283" s="580"/>
    </row>
    <row r="284" spans="1:13" ht="49.5" hidden="1" customHeight="1" x14ac:dyDescent="0.25">
      <c r="A284" s="49" t="s">
        <v>957</v>
      </c>
      <c r="B284" s="43" t="s">
        <v>357</v>
      </c>
      <c r="C284" s="38" t="s">
        <v>21</v>
      </c>
      <c r="D284" s="413">
        <v>65000</v>
      </c>
      <c r="E284" s="66"/>
      <c r="F284" s="66"/>
      <c r="G284" s="66"/>
      <c r="H284" s="66"/>
      <c r="I284" s="531" t="s">
        <v>358</v>
      </c>
      <c r="J284" s="531"/>
      <c r="K284" s="531"/>
      <c r="L284" s="43"/>
      <c r="M284" s="43"/>
    </row>
    <row r="285" spans="1:13" ht="53.25" hidden="1" customHeight="1" x14ac:dyDescent="0.25">
      <c r="A285" s="82" t="s">
        <v>958</v>
      </c>
      <c r="B285" s="43" t="s">
        <v>359</v>
      </c>
      <c r="C285" s="38" t="s">
        <v>21</v>
      </c>
      <c r="D285" s="413">
        <v>26000</v>
      </c>
      <c r="E285" s="66"/>
      <c r="F285" s="66"/>
      <c r="G285" s="66"/>
      <c r="H285" s="66"/>
      <c r="I285" s="531"/>
      <c r="J285" s="531"/>
      <c r="K285" s="531"/>
      <c r="L285" s="43"/>
      <c r="M285" s="43"/>
    </row>
    <row r="286" spans="1:13" ht="15" hidden="1" customHeight="1" x14ac:dyDescent="0.25">
      <c r="A286" s="547" t="s">
        <v>345</v>
      </c>
      <c r="B286" s="547"/>
      <c r="C286" s="547"/>
      <c r="D286" s="547"/>
      <c r="E286" s="547"/>
      <c r="F286" s="547"/>
      <c r="G286" s="66"/>
      <c r="H286" s="66"/>
      <c r="I286" s="600"/>
      <c r="J286" s="600"/>
      <c r="K286" s="600"/>
      <c r="L286" s="600"/>
      <c r="M286" s="600"/>
    </row>
    <row r="287" spans="1:13" ht="15" hidden="1" customHeight="1" x14ac:dyDescent="0.25">
      <c r="A287" s="95"/>
      <c r="B287" s="96"/>
      <c r="C287" s="97"/>
      <c r="D287" s="96"/>
      <c r="E287" s="96"/>
      <c r="F287" s="96"/>
      <c r="G287" s="96"/>
      <c r="H287" s="96"/>
      <c r="I287" s="96"/>
      <c r="J287" s="96"/>
      <c r="K287" s="96"/>
      <c r="L287" s="96"/>
      <c r="M287" s="96"/>
    </row>
    <row r="288" spans="1:13" ht="93.75" hidden="1" customHeight="1" x14ac:dyDescent="0.25">
      <c r="A288" s="13" t="s">
        <v>157</v>
      </c>
      <c r="B288" s="13" t="s">
        <v>138</v>
      </c>
      <c r="C288" s="13" t="s">
        <v>3</v>
      </c>
      <c r="D288" s="15" t="s">
        <v>139</v>
      </c>
      <c r="E288" s="16" t="s">
        <v>140</v>
      </c>
      <c r="F288" s="16" t="s">
        <v>141</v>
      </c>
      <c r="G288" s="16" t="s">
        <v>7</v>
      </c>
      <c r="H288" s="16" t="s">
        <v>8</v>
      </c>
      <c r="I288" s="602" t="s">
        <v>236</v>
      </c>
      <c r="J288" s="602"/>
      <c r="K288" s="602"/>
      <c r="L288" s="13" t="s">
        <v>14</v>
      </c>
      <c r="M288" s="13" t="s">
        <v>15</v>
      </c>
    </row>
    <row r="289" spans="1:13" ht="15" hidden="1" customHeight="1" x14ac:dyDescent="0.25">
      <c r="A289" s="55" t="s">
        <v>346</v>
      </c>
      <c r="B289" s="580" t="s">
        <v>362</v>
      </c>
      <c r="C289" s="580"/>
      <c r="D289" s="580"/>
      <c r="E289" s="580"/>
      <c r="F289" s="580"/>
      <c r="G289" s="580"/>
      <c r="H289" s="580"/>
      <c r="I289" s="580"/>
      <c r="J289" s="580"/>
      <c r="K289" s="580"/>
      <c r="L289" s="580"/>
      <c r="M289" s="580"/>
    </row>
    <row r="290" spans="1:13" ht="15.75" hidden="1" customHeight="1" x14ac:dyDescent="0.25">
      <c r="A290" s="49" t="s">
        <v>959</v>
      </c>
      <c r="B290" s="43" t="s">
        <v>363</v>
      </c>
      <c r="C290" s="38" t="s">
        <v>21</v>
      </c>
      <c r="D290" s="44">
        <v>380</v>
      </c>
      <c r="E290" s="93"/>
      <c r="F290" s="93"/>
      <c r="G290" s="93"/>
      <c r="H290" s="66"/>
      <c r="I290" s="531" t="s">
        <v>364</v>
      </c>
      <c r="J290" s="531"/>
      <c r="K290" s="531"/>
      <c r="L290" s="43"/>
      <c r="M290" s="43"/>
    </row>
    <row r="291" spans="1:13" ht="19.5" hidden="1" customHeight="1" x14ac:dyDescent="0.25">
      <c r="A291" s="82" t="s">
        <v>960</v>
      </c>
      <c r="B291" s="43" t="s">
        <v>365</v>
      </c>
      <c r="C291" s="38" t="s">
        <v>21</v>
      </c>
      <c r="D291" s="44">
        <v>100</v>
      </c>
      <c r="E291" s="93"/>
      <c r="F291" s="93"/>
      <c r="G291" s="93"/>
      <c r="H291" s="66"/>
      <c r="I291" s="531"/>
      <c r="J291" s="531"/>
      <c r="K291" s="531"/>
      <c r="L291" s="43"/>
      <c r="M291" s="43"/>
    </row>
    <row r="292" spans="1:13" ht="15.75" hidden="1" customHeight="1" x14ac:dyDescent="0.25">
      <c r="A292" s="547" t="s">
        <v>349</v>
      </c>
      <c r="B292" s="547"/>
      <c r="C292" s="547"/>
      <c r="D292" s="547"/>
      <c r="E292" s="547"/>
      <c r="F292" s="547"/>
      <c r="G292" s="93"/>
      <c r="H292" s="66"/>
      <c r="I292" s="600"/>
      <c r="J292" s="600"/>
      <c r="K292" s="600"/>
      <c r="L292" s="600"/>
      <c r="M292" s="600"/>
    </row>
    <row r="293" spans="1:13" ht="20.25" hidden="1" customHeight="1" x14ac:dyDescent="0.25">
      <c r="A293" s="55" t="s">
        <v>350</v>
      </c>
      <c r="B293" s="580" t="s">
        <v>368</v>
      </c>
      <c r="C293" s="580"/>
      <c r="D293" s="580"/>
      <c r="E293" s="580"/>
      <c r="F293" s="580"/>
      <c r="G293" s="580"/>
      <c r="H293" s="580"/>
      <c r="I293" s="580"/>
      <c r="J293" s="580"/>
      <c r="K293" s="580"/>
      <c r="L293" s="580"/>
      <c r="M293" s="580"/>
    </row>
    <row r="294" spans="1:13" ht="20.25" hidden="1" customHeight="1" x14ac:dyDescent="0.25">
      <c r="A294" s="49" t="s">
        <v>961</v>
      </c>
      <c r="B294" s="43" t="s">
        <v>369</v>
      </c>
      <c r="C294" s="38" t="s">
        <v>21</v>
      </c>
      <c r="D294" s="413">
        <v>250000</v>
      </c>
      <c r="E294" s="66"/>
      <c r="F294" s="66"/>
      <c r="G294" s="66"/>
      <c r="H294" s="66"/>
      <c r="I294" s="531" t="s">
        <v>370</v>
      </c>
      <c r="J294" s="531"/>
      <c r="K294" s="531"/>
      <c r="L294" s="43"/>
      <c r="M294" s="43"/>
    </row>
    <row r="295" spans="1:13" ht="20.25" hidden="1" customHeight="1" x14ac:dyDescent="0.25">
      <c r="A295" s="82" t="s">
        <v>962</v>
      </c>
      <c r="B295" s="43" t="s">
        <v>371</v>
      </c>
      <c r="C295" s="38" t="s">
        <v>21</v>
      </c>
      <c r="D295" s="413">
        <v>80000</v>
      </c>
      <c r="E295" s="66"/>
      <c r="F295" s="66"/>
      <c r="G295" s="66"/>
      <c r="H295" s="66"/>
      <c r="I295" s="531"/>
      <c r="J295" s="531"/>
      <c r="K295" s="531"/>
      <c r="L295" s="43"/>
      <c r="M295" s="43"/>
    </row>
    <row r="296" spans="1:13" ht="20.25" hidden="1" customHeight="1" x14ac:dyDescent="0.25">
      <c r="A296" s="82" t="s">
        <v>963</v>
      </c>
      <c r="B296" s="43" t="s">
        <v>372</v>
      </c>
      <c r="C296" s="38" t="s">
        <v>21</v>
      </c>
      <c r="D296" s="413">
        <v>50000</v>
      </c>
      <c r="E296" s="66"/>
      <c r="F296" s="66"/>
      <c r="G296" s="66"/>
      <c r="H296" s="66"/>
      <c r="I296" s="531"/>
      <c r="J296" s="531"/>
      <c r="K296" s="531"/>
      <c r="L296" s="43"/>
      <c r="M296" s="43"/>
    </row>
    <row r="297" spans="1:13" ht="20.25" hidden="1" customHeight="1" x14ac:dyDescent="0.25">
      <c r="A297" s="82" t="s">
        <v>1028</v>
      </c>
      <c r="B297" s="43" t="s">
        <v>373</v>
      </c>
      <c r="C297" s="38" t="s">
        <v>21</v>
      </c>
      <c r="D297" s="413">
        <v>42000</v>
      </c>
      <c r="E297" s="66"/>
      <c r="F297" s="66"/>
      <c r="G297" s="66"/>
      <c r="H297" s="66"/>
      <c r="I297" s="531"/>
      <c r="J297" s="531"/>
      <c r="K297" s="531"/>
      <c r="L297" s="43"/>
      <c r="M297" s="43"/>
    </row>
    <row r="298" spans="1:13" ht="20.25" hidden="1" customHeight="1" x14ac:dyDescent="0.25">
      <c r="A298" s="82" t="s">
        <v>1029</v>
      </c>
      <c r="B298" s="43" t="s">
        <v>374</v>
      </c>
      <c r="C298" s="38" t="s">
        <v>21</v>
      </c>
      <c r="D298" s="413">
        <v>22000</v>
      </c>
      <c r="E298" s="66"/>
      <c r="F298" s="66"/>
      <c r="G298" s="66"/>
      <c r="H298" s="66"/>
      <c r="I298" s="531"/>
      <c r="J298" s="531"/>
      <c r="K298" s="531"/>
      <c r="L298" s="43"/>
      <c r="M298" s="43"/>
    </row>
    <row r="299" spans="1:13" ht="20.25" hidden="1" customHeight="1" x14ac:dyDescent="0.25">
      <c r="A299" s="82" t="s">
        <v>1030</v>
      </c>
      <c r="B299" s="43" t="s">
        <v>375</v>
      </c>
      <c r="C299" s="38" t="s">
        <v>21</v>
      </c>
      <c r="D299" s="413">
        <v>22000</v>
      </c>
      <c r="E299" s="66"/>
      <c r="F299" s="66"/>
      <c r="G299" s="66"/>
      <c r="H299" s="66"/>
      <c r="I299" s="531"/>
      <c r="J299" s="531"/>
      <c r="K299" s="531"/>
      <c r="L299" s="43"/>
      <c r="M299" s="43"/>
    </row>
    <row r="300" spans="1:13" ht="28.5" hidden="1" customHeight="1" x14ac:dyDescent="0.25">
      <c r="A300" s="82" t="s">
        <v>1031</v>
      </c>
      <c r="B300" s="43" t="s">
        <v>376</v>
      </c>
      <c r="C300" s="38" t="s">
        <v>21</v>
      </c>
      <c r="D300" s="413">
        <v>12000</v>
      </c>
      <c r="E300" s="66"/>
      <c r="F300" s="66"/>
      <c r="G300" s="66"/>
      <c r="H300" s="66"/>
      <c r="I300" s="531"/>
      <c r="J300" s="531"/>
      <c r="K300" s="531"/>
      <c r="L300" s="43"/>
      <c r="M300" s="43"/>
    </row>
    <row r="301" spans="1:13" ht="16.5" hidden="1" customHeight="1" x14ac:dyDescent="0.25">
      <c r="A301" s="547" t="s">
        <v>354</v>
      </c>
      <c r="B301" s="547"/>
      <c r="C301" s="547"/>
      <c r="D301" s="547"/>
      <c r="E301" s="547"/>
      <c r="F301" s="547"/>
      <c r="G301" s="66"/>
      <c r="H301" s="66"/>
      <c r="I301" s="600"/>
      <c r="J301" s="600"/>
      <c r="K301" s="600"/>
      <c r="L301" s="600"/>
      <c r="M301" s="600"/>
    </row>
    <row r="302" spans="1:13" ht="20.25" hidden="1" customHeight="1" x14ac:dyDescent="0.25">
      <c r="A302" s="55" t="s">
        <v>355</v>
      </c>
      <c r="B302" s="580" t="s">
        <v>379</v>
      </c>
      <c r="C302" s="580"/>
      <c r="D302" s="580"/>
      <c r="E302" s="580"/>
      <c r="F302" s="580"/>
      <c r="G302" s="580"/>
      <c r="H302" s="580"/>
      <c r="I302" s="580"/>
      <c r="J302" s="580"/>
      <c r="K302" s="580"/>
      <c r="L302" s="580"/>
      <c r="M302" s="580"/>
    </row>
    <row r="303" spans="1:13" ht="27" hidden="1" customHeight="1" x14ac:dyDescent="0.25">
      <c r="A303" s="49" t="s">
        <v>1032</v>
      </c>
      <c r="B303" s="43" t="s">
        <v>380</v>
      </c>
      <c r="C303" s="38" t="s">
        <v>21</v>
      </c>
      <c r="D303" s="413">
        <v>7200</v>
      </c>
      <c r="E303" s="93"/>
      <c r="F303" s="93"/>
      <c r="G303" s="93"/>
      <c r="H303" s="66"/>
      <c r="I303" s="531" t="s">
        <v>381</v>
      </c>
      <c r="J303" s="531"/>
      <c r="K303" s="531"/>
      <c r="L303" s="43"/>
      <c r="M303" s="43"/>
    </row>
    <row r="304" spans="1:13" ht="27" hidden="1" customHeight="1" x14ac:dyDescent="0.25">
      <c r="A304" s="82" t="s">
        <v>1033</v>
      </c>
      <c r="B304" s="43" t="s">
        <v>382</v>
      </c>
      <c r="C304" s="38" t="s">
        <v>21</v>
      </c>
      <c r="D304" s="413">
        <v>8000</v>
      </c>
      <c r="E304" s="93"/>
      <c r="F304" s="93"/>
      <c r="G304" s="93"/>
      <c r="H304" s="66"/>
      <c r="I304" s="531"/>
      <c r="J304" s="531"/>
      <c r="K304" s="531"/>
      <c r="L304" s="43"/>
      <c r="M304" s="43"/>
    </row>
    <row r="305" spans="1:13" ht="46.5" hidden="1" customHeight="1" x14ac:dyDescent="0.25">
      <c r="A305" s="82" t="s">
        <v>1034</v>
      </c>
      <c r="B305" s="43" t="s">
        <v>383</v>
      </c>
      <c r="C305" s="38" t="s">
        <v>21</v>
      </c>
      <c r="D305" s="413">
        <v>7500</v>
      </c>
      <c r="E305" s="93"/>
      <c r="F305" s="93"/>
      <c r="G305" s="93"/>
      <c r="H305" s="66"/>
      <c r="I305" s="531"/>
      <c r="J305" s="531"/>
      <c r="K305" s="531"/>
      <c r="L305" s="43"/>
      <c r="M305" s="43"/>
    </row>
    <row r="306" spans="1:13" ht="15" hidden="1" customHeight="1" x14ac:dyDescent="0.25">
      <c r="A306" s="547" t="s">
        <v>360</v>
      </c>
      <c r="B306" s="547"/>
      <c r="C306" s="547"/>
      <c r="D306" s="547"/>
      <c r="E306" s="547"/>
      <c r="F306" s="547"/>
      <c r="G306" s="93"/>
      <c r="H306" s="66"/>
      <c r="I306" s="600"/>
      <c r="J306" s="600"/>
      <c r="K306" s="600"/>
      <c r="L306" s="600"/>
      <c r="M306" s="600"/>
    </row>
    <row r="307" spans="1:13" ht="15.75" hidden="1" customHeight="1" x14ac:dyDescent="0.25">
      <c r="A307" s="618" t="s">
        <v>361</v>
      </c>
      <c r="B307" s="579" t="s">
        <v>386</v>
      </c>
      <c r="C307" s="600" t="s">
        <v>21</v>
      </c>
      <c r="D307" s="619">
        <v>3500</v>
      </c>
      <c r="E307" s="621"/>
      <c r="F307" s="621"/>
      <c r="G307" s="621"/>
      <c r="H307" s="621"/>
      <c r="I307" s="531" t="s">
        <v>387</v>
      </c>
      <c r="J307" s="531"/>
      <c r="K307" s="531"/>
      <c r="L307" s="43"/>
      <c r="M307" s="43"/>
    </row>
    <row r="308" spans="1:13" ht="15" hidden="1" customHeight="1" x14ac:dyDescent="0.25">
      <c r="A308" s="618"/>
      <c r="B308" s="579"/>
      <c r="C308" s="600"/>
      <c r="D308" s="620"/>
      <c r="E308" s="621"/>
      <c r="F308" s="621"/>
      <c r="G308" s="621"/>
      <c r="H308" s="621"/>
      <c r="I308" s="531"/>
      <c r="J308" s="531"/>
      <c r="K308" s="531"/>
      <c r="L308" s="43"/>
      <c r="M308" s="43"/>
    </row>
    <row r="309" spans="1:13" ht="15" hidden="1" customHeight="1" x14ac:dyDescent="0.25">
      <c r="A309" s="618"/>
      <c r="B309" s="579"/>
      <c r="C309" s="600"/>
      <c r="D309" s="620"/>
      <c r="E309" s="621"/>
      <c r="F309" s="621"/>
      <c r="G309" s="621"/>
      <c r="H309" s="621"/>
      <c r="I309" s="531"/>
      <c r="J309" s="531"/>
      <c r="K309" s="531"/>
      <c r="L309" s="43"/>
      <c r="M309" s="43"/>
    </row>
    <row r="310" spans="1:13" hidden="1" x14ac:dyDescent="0.25">
      <c r="A310" s="618"/>
      <c r="B310" s="579"/>
      <c r="C310" s="600"/>
      <c r="D310" s="620"/>
      <c r="E310" s="621"/>
      <c r="F310" s="621"/>
      <c r="G310" s="621"/>
      <c r="H310" s="621"/>
      <c r="I310" s="531"/>
      <c r="J310" s="531"/>
      <c r="K310" s="531"/>
      <c r="L310" s="43"/>
      <c r="M310" s="43"/>
    </row>
    <row r="311" spans="1:13" hidden="1" x14ac:dyDescent="0.25">
      <c r="A311" s="618"/>
      <c r="B311" s="579"/>
      <c r="C311" s="600"/>
      <c r="D311" s="620"/>
      <c r="E311" s="621"/>
      <c r="F311" s="621"/>
      <c r="G311" s="621"/>
      <c r="H311" s="621"/>
      <c r="I311" s="531"/>
      <c r="J311" s="531"/>
      <c r="K311" s="531"/>
      <c r="L311" s="43"/>
      <c r="M311" s="43"/>
    </row>
    <row r="312" spans="1:13" ht="16.5" hidden="1" customHeight="1" x14ac:dyDescent="0.25">
      <c r="A312" s="618"/>
      <c r="B312" s="579"/>
      <c r="C312" s="600"/>
      <c r="D312" s="620"/>
      <c r="E312" s="621"/>
      <c r="F312" s="621"/>
      <c r="G312" s="621"/>
      <c r="H312" s="621"/>
      <c r="I312" s="531"/>
      <c r="J312" s="531"/>
      <c r="K312" s="531"/>
      <c r="L312" s="43"/>
      <c r="M312" s="43"/>
    </row>
    <row r="313" spans="1:13" ht="19.5" hidden="1" customHeight="1" x14ac:dyDescent="0.25">
      <c r="A313" s="618"/>
      <c r="B313" s="579"/>
      <c r="C313" s="600"/>
      <c r="D313" s="620"/>
      <c r="E313" s="621"/>
      <c r="F313" s="621"/>
      <c r="G313" s="621"/>
      <c r="H313" s="621"/>
      <c r="I313" s="531"/>
      <c r="J313" s="531"/>
      <c r="K313" s="531"/>
      <c r="L313" s="43"/>
      <c r="M313" s="43"/>
    </row>
    <row r="314" spans="1:13" ht="17.25" hidden="1" customHeight="1" x14ac:dyDescent="0.25">
      <c r="A314" s="617" t="s">
        <v>366</v>
      </c>
      <c r="B314" s="617"/>
      <c r="C314" s="617"/>
      <c r="D314" s="617"/>
      <c r="E314" s="617"/>
      <c r="F314" s="617"/>
      <c r="G314" s="72"/>
      <c r="H314" s="72"/>
      <c r="I314" s="531"/>
      <c r="J314" s="531"/>
      <c r="K314" s="531"/>
      <c r="L314" s="43"/>
      <c r="M314" s="43"/>
    </row>
    <row r="315" spans="1:13" ht="111" hidden="1" customHeight="1" x14ac:dyDescent="0.25">
      <c r="A315" s="55" t="s">
        <v>367</v>
      </c>
      <c r="B315" s="35" t="s">
        <v>390</v>
      </c>
      <c r="C315" s="38" t="s">
        <v>21</v>
      </c>
      <c r="D315" s="413">
        <v>16000</v>
      </c>
      <c r="E315" s="72"/>
      <c r="F315" s="72"/>
      <c r="G315" s="72"/>
      <c r="H315" s="72"/>
      <c r="I315" s="531" t="s">
        <v>387</v>
      </c>
      <c r="J315" s="531"/>
      <c r="K315" s="531"/>
      <c r="L315" s="43"/>
      <c r="M315" s="43"/>
    </row>
    <row r="316" spans="1:13" ht="18" hidden="1" customHeight="1" x14ac:dyDescent="0.25">
      <c r="A316" s="617" t="s">
        <v>377</v>
      </c>
      <c r="B316" s="617"/>
      <c r="C316" s="617"/>
      <c r="D316" s="617"/>
      <c r="E316" s="617"/>
      <c r="F316" s="617"/>
      <c r="G316" s="72"/>
      <c r="H316" s="72"/>
      <c r="I316" s="531"/>
      <c r="J316" s="531"/>
      <c r="K316" s="531"/>
      <c r="L316" s="43"/>
      <c r="M316" s="43"/>
    </row>
    <row r="317" spans="1:13" ht="134.25" hidden="1" customHeight="1" x14ac:dyDescent="0.25">
      <c r="A317" s="18" t="s">
        <v>378</v>
      </c>
      <c r="B317" s="98" t="s">
        <v>393</v>
      </c>
      <c r="C317" s="38" t="s">
        <v>21</v>
      </c>
      <c r="D317" s="413">
        <v>160000</v>
      </c>
      <c r="E317" s="72"/>
      <c r="F317" s="72"/>
      <c r="G317" s="72"/>
      <c r="H317" s="72"/>
      <c r="I317" s="531" t="s">
        <v>394</v>
      </c>
      <c r="J317" s="531"/>
      <c r="K317" s="531"/>
      <c r="L317" s="43"/>
      <c r="M317" s="43"/>
    </row>
    <row r="318" spans="1:13" ht="15.75" hidden="1" customHeight="1" x14ac:dyDescent="0.25">
      <c r="A318" s="547" t="s">
        <v>384</v>
      </c>
      <c r="B318" s="547"/>
      <c r="C318" s="547"/>
      <c r="D318" s="547"/>
      <c r="E318" s="547"/>
      <c r="F318" s="547"/>
      <c r="G318" s="72"/>
      <c r="H318" s="72"/>
      <c r="I318" s="531"/>
      <c r="J318" s="531"/>
      <c r="K318" s="531"/>
      <c r="L318" s="43"/>
      <c r="M318" s="43"/>
    </row>
    <row r="319" spans="1:13" ht="15" hidden="1" customHeight="1" x14ac:dyDescent="0.25">
      <c r="A319" s="18" t="s">
        <v>385</v>
      </c>
      <c r="B319" s="580" t="s">
        <v>397</v>
      </c>
      <c r="C319" s="580"/>
      <c r="D319" s="580"/>
      <c r="E319" s="580"/>
      <c r="F319" s="580"/>
      <c r="G319" s="580"/>
      <c r="H319" s="580"/>
      <c r="I319" s="580"/>
      <c r="J319" s="580"/>
      <c r="K319" s="580"/>
      <c r="L319" s="580"/>
      <c r="M319" s="580"/>
    </row>
    <row r="320" spans="1:13" ht="17.25" hidden="1" customHeight="1" x14ac:dyDescent="0.25">
      <c r="A320" s="49" t="s">
        <v>1035</v>
      </c>
      <c r="B320" s="43" t="s">
        <v>399</v>
      </c>
      <c r="C320" s="38" t="s">
        <v>21</v>
      </c>
      <c r="D320" s="44">
        <v>480</v>
      </c>
      <c r="E320" s="72"/>
      <c r="F320" s="72"/>
      <c r="G320" s="72"/>
      <c r="H320" s="72"/>
      <c r="I320" s="531" t="s">
        <v>400</v>
      </c>
      <c r="J320" s="531"/>
      <c r="K320" s="531"/>
      <c r="L320" s="43"/>
      <c r="M320" s="43"/>
    </row>
    <row r="321" spans="1:13" ht="20.25" hidden="1" customHeight="1" x14ac:dyDescent="0.25">
      <c r="A321" s="82" t="s">
        <v>1036</v>
      </c>
      <c r="B321" s="43" t="s">
        <v>402</v>
      </c>
      <c r="C321" s="38" t="s">
        <v>21</v>
      </c>
      <c r="D321" s="44">
        <v>660</v>
      </c>
      <c r="E321" s="72"/>
      <c r="F321" s="72"/>
      <c r="G321" s="72"/>
      <c r="H321" s="72"/>
      <c r="I321" s="531"/>
      <c r="J321" s="531"/>
      <c r="K321" s="531"/>
      <c r="L321" s="43"/>
      <c r="M321" s="43"/>
    </row>
    <row r="322" spans="1:13" ht="20.25" hidden="1" customHeight="1" x14ac:dyDescent="0.25">
      <c r="A322" s="547" t="s">
        <v>388</v>
      </c>
      <c r="B322" s="547"/>
      <c r="C322" s="547"/>
      <c r="D322" s="547"/>
      <c r="E322" s="547"/>
      <c r="F322" s="547"/>
      <c r="G322" s="72"/>
      <c r="H322" s="72"/>
      <c r="I322" s="600"/>
      <c r="J322" s="600"/>
      <c r="K322" s="600"/>
      <c r="L322" s="600"/>
      <c r="M322" s="600"/>
    </row>
    <row r="323" spans="1:13" ht="63.75" hidden="1" customHeight="1" x14ac:dyDescent="0.25">
      <c r="A323" s="18" t="s">
        <v>389</v>
      </c>
      <c r="B323" s="35" t="s">
        <v>405</v>
      </c>
      <c r="C323" s="38" t="s">
        <v>21</v>
      </c>
      <c r="D323" s="71" t="s">
        <v>406</v>
      </c>
      <c r="E323" s="93"/>
      <c r="F323" s="93"/>
      <c r="G323" s="93"/>
      <c r="H323" s="66"/>
      <c r="I323" s="590" t="s">
        <v>407</v>
      </c>
      <c r="J323" s="590"/>
      <c r="K323" s="590"/>
      <c r="L323" s="43"/>
      <c r="M323" s="43"/>
    </row>
    <row r="324" spans="1:13" ht="15.75" hidden="1" customHeight="1" x14ac:dyDescent="0.25">
      <c r="A324" s="547" t="s">
        <v>391</v>
      </c>
      <c r="B324" s="547"/>
      <c r="C324" s="547"/>
      <c r="D324" s="547"/>
      <c r="E324" s="547"/>
      <c r="F324" s="547"/>
      <c r="G324" s="93"/>
      <c r="H324" s="66"/>
      <c r="I324" s="590"/>
      <c r="J324" s="590"/>
      <c r="K324" s="590"/>
      <c r="L324" s="43"/>
      <c r="M324" s="43"/>
    </row>
    <row r="325" spans="1:13" ht="30" hidden="1" customHeight="1" x14ac:dyDescent="0.25">
      <c r="A325" s="99" t="s">
        <v>392</v>
      </c>
      <c r="B325" s="604" t="s">
        <v>410</v>
      </c>
      <c r="C325" s="604"/>
      <c r="D325" s="604"/>
      <c r="E325" s="604"/>
      <c r="F325" s="604"/>
      <c r="G325" s="604"/>
      <c r="H325" s="604"/>
      <c r="I325" s="604"/>
      <c r="J325" s="604"/>
      <c r="K325" s="604"/>
      <c r="L325" s="604"/>
      <c r="M325" s="604"/>
    </row>
    <row r="326" spans="1:13" ht="27" hidden="1" customHeight="1" x14ac:dyDescent="0.25">
      <c r="A326" s="100" t="s">
        <v>964</v>
      </c>
      <c r="B326" s="101" t="s">
        <v>412</v>
      </c>
      <c r="C326" s="102" t="s">
        <v>21</v>
      </c>
      <c r="D326" s="103">
        <v>320</v>
      </c>
      <c r="E326" s="104"/>
      <c r="F326" s="104"/>
      <c r="G326" s="104"/>
      <c r="H326" s="105"/>
      <c r="I326" s="543" t="s">
        <v>413</v>
      </c>
      <c r="J326" s="543"/>
      <c r="K326" s="543"/>
      <c r="L326" s="101"/>
      <c r="M326" s="101"/>
    </row>
    <row r="327" spans="1:13" ht="36.75" hidden="1" customHeight="1" x14ac:dyDescent="0.25">
      <c r="A327" s="100" t="s">
        <v>965</v>
      </c>
      <c r="B327" s="101" t="s">
        <v>415</v>
      </c>
      <c r="C327" s="102" t="s">
        <v>21</v>
      </c>
      <c r="D327" s="103">
        <v>450</v>
      </c>
      <c r="E327" s="104"/>
      <c r="F327" s="104"/>
      <c r="G327" s="104"/>
      <c r="H327" s="105"/>
      <c r="I327" s="543"/>
      <c r="J327" s="543"/>
      <c r="K327" s="543"/>
      <c r="L327" s="101"/>
      <c r="M327" s="101"/>
    </row>
    <row r="328" spans="1:13" ht="16.5" hidden="1" customHeight="1" x14ac:dyDescent="0.25">
      <c r="A328" s="100" t="s">
        <v>1037</v>
      </c>
      <c r="B328" s="101" t="s">
        <v>416</v>
      </c>
      <c r="C328" s="102" t="s">
        <v>21</v>
      </c>
      <c r="D328" s="103">
        <v>50</v>
      </c>
      <c r="E328" s="104"/>
      <c r="F328" s="104"/>
      <c r="G328" s="104"/>
      <c r="H328" s="105"/>
      <c r="I328" s="543"/>
      <c r="J328" s="543"/>
      <c r="K328" s="543"/>
      <c r="L328" s="101"/>
      <c r="M328" s="101"/>
    </row>
    <row r="329" spans="1:13" ht="15.75" hidden="1" customHeight="1" x14ac:dyDescent="0.25">
      <c r="A329" s="547" t="s">
        <v>395</v>
      </c>
      <c r="B329" s="547"/>
      <c r="C329" s="547"/>
      <c r="D329" s="547"/>
      <c r="E329" s="547"/>
      <c r="F329" s="547"/>
      <c r="G329" s="93"/>
      <c r="H329" s="66"/>
      <c r="I329" s="600"/>
      <c r="J329" s="600"/>
      <c r="K329" s="600"/>
      <c r="L329" s="600"/>
      <c r="M329" s="600"/>
    </row>
    <row r="330" spans="1:13" ht="22.5" hidden="1" customHeight="1" x14ac:dyDescent="0.25">
      <c r="A330" s="18" t="s">
        <v>396</v>
      </c>
      <c r="B330" s="589" t="s">
        <v>419</v>
      </c>
      <c r="C330" s="589"/>
      <c r="D330" s="589"/>
      <c r="E330" s="589"/>
      <c r="F330" s="589"/>
      <c r="G330" s="589"/>
      <c r="H330" s="589"/>
      <c r="I330" s="589"/>
      <c r="J330" s="589"/>
      <c r="K330" s="589"/>
      <c r="L330" s="589"/>
      <c r="M330" s="589"/>
    </row>
    <row r="331" spans="1:13" ht="72.75" hidden="1" customHeight="1" x14ac:dyDescent="0.25">
      <c r="A331" s="49" t="s">
        <v>398</v>
      </c>
      <c r="B331" s="43" t="s">
        <v>421</v>
      </c>
      <c r="C331" s="38" t="s">
        <v>21</v>
      </c>
      <c r="D331" s="44">
        <v>350</v>
      </c>
      <c r="E331" s="72"/>
      <c r="F331" s="72"/>
      <c r="G331" s="72"/>
      <c r="H331" s="72"/>
      <c r="I331" s="531" t="s">
        <v>422</v>
      </c>
      <c r="J331" s="531"/>
      <c r="K331" s="531"/>
      <c r="L331" s="43"/>
      <c r="M331" s="43"/>
    </row>
    <row r="332" spans="1:13" ht="56.25" hidden="1" customHeight="1" x14ac:dyDescent="0.25">
      <c r="A332" s="82" t="s">
        <v>401</v>
      </c>
      <c r="B332" s="43" t="s">
        <v>424</v>
      </c>
      <c r="C332" s="38" t="s">
        <v>21</v>
      </c>
      <c r="D332" s="44">
        <v>900</v>
      </c>
      <c r="E332" s="72"/>
      <c r="F332" s="72"/>
      <c r="G332" s="72"/>
      <c r="H332" s="72"/>
      <c r="I332" s="590" t="s">
        <v>425</v>
      </c>
      <c r="J332" s="590"/>
      <c r="K332" s="590"/>
      <c r="L332" s="43"/>
      <c r="M332" s="43"/>
    </row>
    <row r="333" spans="1:13" ht="15.75" hidden="1" customHeight="1" x14ac:dyDescent="0.25">
      <c r="A333" s="547" t="s">
        <v>403</v>
      </c>
      <c r="B333" s="547"/>
      <c r="C333" s="547"/>
      <c r="D333" s="547"/>
      <c r="E333" s="547"/>
      <c r="F333" s="547"/>
      <c r="G333" s="72"/>
      <c r="H333" s="72"/>
      <c r="I333" s="600"/>
      <c r="J333" s="600"/>
      <c r="K333" s="600"/>
      <c r="L333" s="600"/>
      <c r="M333" s="600"/>
    </row>
    <row r="334" spans="1:13" ht="16.5" hidden="1" customHeight="1" x14ac:dyDescent="0.25">
      <c r="A334" s="18" t="s">
        <v>404</v>
      </c>
      <c r="B334" s="580" t="s">
        <v>428</v>
      </c>
      <c r="C334" s="580"/>
      <c r="D334" s="580"/>
      <c r="E334" s="580"/>
      <c r="F334" s="580"/>
      <c r="G334" s="580"/>
      <c r="H334" s="580"/>
      <c r="I334" s="580"/>
      <c r="J334" s="580"/>
      <c r="K334" s="580"/>
      <c r="L334" s="580"/>
      <c r="M334" s="580"/>
    </row>
    <row r="335" spans="1:13" ht="45.75" hidden="1" customHeight="1" x14ac:dyDescent="0.25">
      <c r="A335" s="49" t="s">
        <v>966</v>
      </c>
      <c r="B335" s="43" t="s">
        <v>430</v>
      </c>
      <c r="C335" s="38" t="s">
        <v>21</v>
      </c>
      <c r="D335" s="44">
        <v>350</v>
      </c>
      <c r="E335" s="93"/>
      <c r="F335" s="93"/>
      <c r="G335" s="93"/>
      <c r="H335" s="66"/>
      <c r="I335" s="531" t="s">
        <v>431</v>
      </c>
      <c r="J335" s="531"/>
      <c r="K335" s="531"/>
      <c r="L335" s="43"/>
      <c r="M335" s="43"/>
    </row>
    <row r="336" spans="1:13" ht="94.5" hidden="1" customHeight="1" x14ac:dyDescent="0.25">
      <c r="A336" s="82" t="s">
        <v>967</v>
      </c>
      <c r="B336" s="43" t="s">
        <v>433</v>
      </c>
      <c r="C336" s="38" t="s">
        <v>21</v>
      </c>
      <c r="D336" s="44">
        <v>400</v>
      </c>
      <c r="E336" s="93"/>
      <c r="F336" s="93"/>
      <c r="G336" s="93"/>
      <c r="H336" s="66"/>
      <c r="I336" s="531"/>
      <c r="J336" s="531"/>
      <c r="K336" s="531"/>
      <c r="L336" s="43"/>
      <c r="M336" s="43"/>
    </row>
    <row r="337" spans="1:13" ht="99.75" hidden="1" customHeight="1" x14ac:dyDescent="0.25">
      <c r="A337" s="82" t="s">
        <v>1038</v>
      </c>
      <c r="B337" s="43" t="s">
        <v>434</v>
      </c>
      <c r="C337" s="38" t="s">
        <v>21</v>
      </c>
      <c r="D337" s="44">
        <v>30</v>
      </c>
      <c r="E337" s="93"/>
      <c r="F337" s="93"/>
      <c r="G337" s="93"/>
      <c r="H337" s="66"/>
      <c r="I337" s="531" t="s">
        <v>435</v>
      </c>
      <c r="J337" s="531"/>
      <c r="K337" s="531"/>
      <c r="L337" s="43"/>
      <c r="M337" s="43"/>
    </row>
    <row r="338" spans="1:13" ht="16.5" hidden="1" customHeight="1" x14ac:dyDescent="0.25">
      <c r="A338" s="547" t="s">
        <v>408</v>
      </c>
      <c r="B338" s="547"/>
      <c r="C338" s="547"/>
      <c r="D338" s="547"/>
      <c r="E338" s="547"/>
      <c r="F338" s="547"/>
      <c r="G338" s="93"/>
      <c r="H338" s="66"/>
      <c r="I338" s="600"/>
      <c r="J338" s="600"/>
      <c r="K338" s="600"/>
      <c r="L338" s="600"/>
      <c r="M338" s="600"/>
    </row>
    <row r="339" spans="1:13" ht="20.25" hidden="1" customHeight="1" x14ac:dyDescent="0.25">
      <c r="A339" s="18" t="s">
        <v>409</v>
      </c>
      <c r="B339" s="580" t="s">
        <v>438</v>
      </c>
      <c r="C339" s="580"/>
      <c r="D339" s="580"/>
      <c r="E339" s="580"/>
      <c r="F339" s="580"/>
      <c r="G339" s="580"/>
      <c r="H339" s="580"/>
      <c r="I339" s="580"/>
      <c r="J339" s="580"/>
      <c r="K339" s="580"/>
      <c r="L339" s="580"/>
      <c r="M339" s="580"/>
    </row>
    <row r="340" spans="1:13" ht="42" hidden="1" customHeight="1" x14ac:dyDescent="0.25">
      <c r="A340" s="49" t="s">
        <v>411</v>
      </c>
      <c r="B340" s="43" t="s">
        <v>439</v>
      </c>
      <c r="C340" s="38" t="s">
        <v>21</v>
      </c>
      <c r="D340" s="44">
        <v>350</v>
      </c>
      <c r="E340" s="93"/>
      <c r="F340" s="93"/>
      <c r="G340" s="93"/>
      <c r="H340" s="66"/>
      <c r="I340" s="531" t="s">
        <v>440</v>
      </c>
      <c r="J340" s="531"/>
      <c r="K340" s="531"/>
      <c r="L340" s="43"/>
      <c r="M340" s="43"/>
    </row>
    <row r="341" spans="1:13" ht="57.75" hidden="1" customHeight="1" x14ac:dyDescent="0.25">
      <c r="A341" s="82" t="s">
        <v>414</v>
      </c>
      <c r="B341" s="43" t="s">
        <v>441</v>
      </c>
      <c r="C341" s="38" t="s">
        <v>21</v>
      </c>
      <c r="D341" s="44">
        <v>600</v>
      </c>
      <c r="E341" s="93"/>
      <c r="F341" s="93"/>
      <c r="G341" s="93"/>
      <c r="H341" s="66"/>
      <c r="I341" s="531"/>
      <c r="J341" s="531"/>
      <c r="K341" s="531"/>
      <c r="L341" s="43"/>
      <c r="M341" s="43"/>
    </row>
    <row r="342" spans="1:13" ht="16.5" hidden="1" customHeight="1" x14ac:dyDescent="0.25">
      <c r="A342" s="547" t="s">
        <v>417</v>
      </c>
      <c r="B342" s="547"/>
      <c r="C342" s="547"/>
      <c r="D342" s="547"/>
      <c r="E342" s="547"/>
      <c r="F342" s="547"/>
      <c r="G342" s="93"/>
      <c r="H342" s="66"/>
      <c r="I342" s="600"/>
      <c r="J342" s="600"/>
      <c r="K342" s="600"/>
      <c r="L342" s="600"/>
      <c r="M342" s="600"/>
    </row>
    <row r="343" spans="1:13" ht="19.5" hidden="1" customHeight="1" x14ac:dyDescent="0.25">
      <c r="A343" s="18" t="s">
        <v>418</v>
      </c>
      <c r="B343" s="580" t="s">
        <v>444</v>
      </c>
      <c r="C343" s="580"/>
      <c r="D343" s="580"/>
      <c r="E343" s="580"/>
      <c r="F343" s="580"/>
      <c r="G343" s="580"/>
      <c r="H343" s="580"/>
      <c r="I343" s="580"/>
      <c r="J343" s="580"/>
      <c r="K343" s="580"/>
      <c r="L343" s="580"/>
      <c r="M343" s="580"/>
    </row>
    <row r="344" spans="1:13" ht="34.5" hidden="1" customHeight="1" x14ac:dyDescent="0.25">
      <c r="A344" s="49" t="s">
        <v>420</v>
      </c>
      <c r="B344" s="43" t="s">
        <v>445</v>
      </c>
      <c r="C344" s="38" t="s">
        <v>21</v>
      </c>
      <c r="D344" s="44">
        <v>260</v>
      </c>
      <c r="E344" s="93"/>
      <c r="F344" s="93"/>
      <c r="G344" s="93"/>
      <c r="H344" s="66"/>
      <c r="I344" s="531" t="s">
        <v>446</v>
      </c>
      <c r="J344" s="531"/>
      <c r="K344" s="531"/>
      <c r="L344" s="43"/>
      <c r="M344" s="43"/>
    </row>
    <row r="345" spans="1:13" ht="35.25" hidden="1" customHeight="1" x14ac:dyDescent="0.25">
      <c r="A345" s="82" t="s">
        <v>423</v>
      </c>
      <c r="B345" s="43" t="s">
        <v>447</v>
      </c>
      <c r="C345" s="38" t="s">
        <v>21</v>
      </c>
      <c r="D345" s="44">
        <v>700</v>
      </c>
      <c r="E345" s="93"/>
      <c r="F345" s="93"/>
      <c r="G345" s="93"/>
      <c r="H345" s="66"/>
      <c r="I345" s="531"/>
      <c r="J345" s="531"/>
      <c r="K345" s="531"/>
      <c r="L345" s="43"/>
      <c r="M345" s="43"/>
    </row>
    <row r="346" spans="1:13" ht="35.25" hidden="1" customHeight="1" x14ac:dyDescent="0.25">
      <c r="A346" s="82" t="s">
        <v>968</v>
      </c>
      <c r="B346" s="43" t="s">
        <v>448</v>
      </c>
      <c r="C346" s="38" t="s">
        <v>21</v>
      </c>
      <c r="D346" s="44">
        <v>40</v>
      </c>
      <c r="E346" s="93"/>
      <c r="F346" s="93"/>
      <c r="G346" s="93"/>
      <c r="H346" s="66"/>
      <c r="I346" s="531"/>
      <c r="J346" s="531"/>
      <c r="K346" s="531"/>
      <c r="L346" s="43"/>
      <c r="M346" s="43"/>
    </row>
    <row r="347" spans="1:13" ht="30" hidden="1" x14ac:dyDescent="0.25">
      <c r="A347" s="82" t="s">
        <v>969</v>
      </c>
      <c r="B347" s="43" t="s">
        <v>449</v>
      </c>
      <c r="C347" s="38" t="s">
        <v>21</v>
      </c>
      <c r="D347" s="44">
        <v>10</v>
      </c>
      <c r="E347" s="93"/>
      <c r="F347" s="93"/>
      <c r="G347" s="93"/>
      <c r="H347" s="66"/>
      <c r="I347" s="531"/>
      <c r="J347" s="531"/>
      <c r="K347" s="531"/>
      <c r="L347" s="43"/>
      <c r="M347" s="43"/>
    </row>
    <row r="348" spans="1:13" ht="39" hidden="1" customHeight="1" x14ac:dyDescent="0.25">
      <c r="A348" s="82" t="s">
        <v>970</v>
      </c>
      <c r="B348" s="43" t="s">
        <v>450</v>
      </c>
      <c r="C348" s="38" t="s">
        <v>21</v>
      </c>
      <c r="D348" s="44">
        <v>10</v>
      </c>
      <c r="E348" s="93"/>
      <c r="F348" s="93"/>
      <c r="G348" s="93"/>
      <c r="H348" s="66"/>
      <c r="I348" s="531"/>
      <c r="J348" s="531"/>
      <c r="K348" s="531"/>
      <c r="L348" s="43"/>
      <c r="M348" s="43"/>
    </row>
    <row r="349" spans="1:13" ht="16.5" hidden="1" customHeight="1" x14ac:dyDescent="0.25">
      <c r="A349" s="547" t="s">
        <v>426</v>
      </c>
      <c r="B349" s="547"/>
      <c r="C349" s="547"/>
      <c r="D349" s="547"/>
      <c r="E349" s="547"/>
      <c r="F349" s="547"/>
      <c r="G349" s="93"/>
      <c r="H349" s="66"/>
      <c r="I349" s="600"/>
      <c r="J349" s="600"/>
      <c r="K349" s="600"/>
      <c r="L349" s="600"/>
      <c r="M349" s="600"/>
    </row>
    <row r="350" spans="1:13" ht="16.5" hidden="1" customHeight="1" x14ac:dyDescent="0.25">
      <c r="A350" s="18" t="s">
        <v>427</v>
      </c>
      <c r="B350" s="580" t="s">
        <v>453</v>
      </c>
      <c r="C350" s="580"/>
      <c r="D350" s="580"/>
      <c r="E350" s="580"/>
      <c r="F350" s="580"/>
      <c r="G350" s="580"/>
      <c r="H350" s="580"/>
      <c r="I350" s="580"/>
      <c r="J350" s="580"/>
      <c r="K350" s="580"/>
      <c r="L350" s="580"/>
      <c r="M350" s="580"/>
    </row>
    <row r="351" spans="1:13" ht="39" hidden="1" customHeight="1" x14ac:dyDescent="0.25">
      <c r="A351" s="56" t="s">
        <v>429</v>
      </c>
      <c r="B351" s="580" t="s">
        <v>454</v>
      </c>
      <c r="C351" s="580"/>
      <c r="D351" s="580"/>
      <c r="E351" s="580"/>
      <c r="F351" s="580"/>
      <c r="G351" s="580"/>
      <c r="H351" s="580"/>
      <c r="I351" s="580"/>
      <c r="J351" s="580"/>
      <c r="K351" s="580"/>
      <c r="L351" s="580"/>
      <c r="M351" s="580"/>
    </row>
    <row r="352" spans="1:13" ht="35.25" hidden="1" customHeight="1" x14ac:dyDescent="0.25">
      <c r="A352" s="49" t="s">
        <v>1039</v>
      </c>
      <c r="B352" s="43" t="s">
        <v>455</v>
      </c>
      <c r="C352" s="38" t="s">
        <v>21</v>
      </c>
      <c r="D352" s="414">
        <v>260000</v>
      </c>
      <c r="E352" s="93"/>
      <c r="F352" s="93"/>
      <c r="G352" s="93"/>
      <c r="H352" s="66"/>
      <c r="I352" s="531" t="s">
        <v>456</v>
      </c>
      <c r="J352" s="531"/>
      <c r="K352" s="531"/>
      <c r="L352" s="43"/>
      <c r="M352" s="43"/>
    </row>
    <row r="353" spans="1:13" ht="25.5" hidden="1" customHeight="1" x14ac:dyDescent="0.25">
      <c r="A353" s="82" t="s">
        <v>1040</v>
      </c>
      <c r="B353" s="43" t="s">
        <v>457</v>
      </c>
      <c r="C353" s="38" t="s">
        <v>21</v>
      </c>
      <c r="D353" s="414">
        <v>180000</v>
      </c>
      <c r="E353" s="93"/>
      <c r="F353" s="93"/>
      <c r="G353" s="93"/>
      <c r="H353" s="66"/>
      <c r="I353" s="531"/>
      <c r="J353" s="531"/>
      <c r="K353" s="531"/>
      <c r="L353" s="43"/>
      <c r="M353" s="43"/>
    </row>
    <row r="354" spans="1:13" ht="39" hidden="1" customHeight="1" x14ac:dyDescent="0.25">
      <c r="A354" s="82" t="s">
        <v>1041</v>
      </c>
      <c r="B354" s="43" t="s">
        <v>458</v>
      </c>
      <c r="C354" s="38" t="s">
        <v>21</v>
      </c>
      <c r="D354" s="414">
        <v>50000</v>
      </c>
      <c r="E354" s="93"/>
      <c r="F354" s="93"/>
      <c r="G354" s="93"/>
      <c r="H354" s="66"/>
      <c r="I354" s="531"/>
      <c r="J354" s="531"/>
      <c r="K354" s="531"/>
      <c r="L354" s="43"/>
      <c r="M354" s="43"/>
    </row>
    <row r="355" spans="1:13" ht="21.75" hidden="1" customHeight="1" x14ac:dyDescent="0.25">
      <c r="A355" s="82" t="s">
        <v>1042</v>
      </c>
      <c r="B355" s="43" t="s">
        <v>458</v>
      </c>
      <c r="C355" s="38" t="s">
        <v>21</v>
      </c>
      <c r="D355" s="414">
        <v>62000</v>
      </c>
      <c r="E355" s="93"/>
      <c r="F355" s="93"/>
      <c r="G355" s="93"/>
      <c r="H355" s="66"/>
      <c r="I355" s="531" t="s">
        <v>459</v>
      </c>
      <c r="J355" s="531"/>
      <c r="K355" s="531"/>
      <c r="L355" s="43"/>
      <c r="M355" s="43"/>
    </row>
    <row r="356" spans="1:13" ht="30" hidden="1" customHeight="1" x14ac:dyDescent="0.25">
      <c r="A356" s="82" t="s">
        <v>1043</v>
      </c>
      <c r="B356" s="43" t="s">
        <v>455</v>
      </c>
      <c r="C356" s="38" t="s">
        <v>21</v>
      </c>
      <c r="D356" s="414">
        <v>442000</v>
      </c>
      <c r="E356" s="93"/>
      <c r="F356" s="93"/>
      <c r="G356" s="93"/>
      <c r="H356" s="66"/>
      <c r="I356" s="531"/>
      <c r="J356" s="531"/>
      <c r="K356" s="531"/>
      <c r="L356" s="43"/>
      <c r="M356" s="43"/>
    </row>
    <row r="357" spans="1:13" ht="30.75" hidden="1" customHeight="1" x14ac:dyDescent="0.25">
      <c r="A357" s="82" t="s">
        <v>1044</v>
      </c>
      <c r="B357" s="43" t="s">
        <v>457</v>
      </c>
      <c r="C357" s="38" t="s">
        <v>21</v>
      </c>
      <c r="D357" s="414">
        <v>330000</v>
      </c>
      <c r="E357" s="93"/>
      <c r="F357" s="93"/>
      <c r="G357" s="93"/>
      <c r="H357" s="66"/>
      <c r="I357" s="531"/>
      <c r="J357" s="531"/>
      <c r="K357" s="531"/>
      <c r="L357" s="43"/>
      <c r="M357" s="43"/>
    </row>
    <row r="358" spans="1:13" ht="15.75" hidden="1" customHeight="1" x14ac:dyDescent="0.25">
      <c r="A358" s="82" t="s">
        <v>1045</v>
      </c>
      <c r="B358" s="43" t="s">
        <v>458</v>
      </c>
      <c r="C358" s="38" t="s">
        <v>21</v>
      </c>
      <c r="D358" s="414">
        <v>460000</v>
      </c>
      <c r="E358" s="93"/>
      <c r="F358" s="93"/>
      <c r="G358" s="93"/>
      <c r="H358" s="66"/>
      <c r="I358" s="590" t="s">
        <v>460</v>
      </c>
      <c r="J358" s="590"/>
      <c r="K358" s="590"/>
      <c r="L358" s="43"/>
      <c r="M358" s="43"/>
    </row>
    <row r="359" spans="1:13" ht="36.75" hidden="1" customHeight="1" x14ac:dyDescent="0.25">
      <c r="A359" s="82" t="s">
        <v>1046</v>
      </c>
      <c r="B359" s="354" t="s">
        <v>835</v>
      </c>
      <c r="C359" s="351" t="s">
        <v>21</v>
      </c>
      <c r="D359" s="419">
        <v>12000</v>
      </c>
      <c r="E359" s="93"/>
      <c r="F359" s="93"/>
      <c r="G359" s="93"/>
      <c r="H359" s="66"/>
      <c r="I359" s="590"/>
      <c r="J359" s="590"/>
      <c r="K359" s="590"/>
      <c r="L359" s="43"/>
      <c r="M359" s="43"/>
    </row>
    <row r="360" spans="1:13" ht="58.5" hidden="1" customHeight="1" x14ac:dyDescent="0.25">
      <c r="A360" s="82" t="s">
        <v>1047</v>
      </c>
      <c r="B360" s="43" t="s">
        <v>455</v>
      </c>
      <c r="C360" s="38" t="s">
        <v>21</v>
      </c>
      <c r="D360" s="414">
        <v>1430000</v>
      </c>
      <c r="E360" s="93"/>
      <c r="F360" s="93"/>
      <c r="G360" s="93"/>
      <c r="H360" s="66"/>
      <c r="I360" s="590"/>
      <c r="J360" s="590"/>
      <c r="K360" s="590"/>
      <c r="L360" s="43"/>
      <c r="M360" s="43"/>
    </row>
    <row r="361" spans="1:13" ht="47.25" hidden="1" customHeight="1" x14ac:dyDescent="0.25">
      <c r="A361" s="82" t="s">
        <v>1048</v>
      </c>
      <c r="B361" s="43" t="s">
        <v>457</v>
      </c>
      <c r="C361" s="38" t="s">
        <v>21</v>
      </c>
      <c r="D361" s="414">
        <v>710000</v>
      </c>
      <c r="E361" s="93"/>
      <c r="F361" s="93"/>
      <c r="G361" s="93"/>
      <c r="H361" s="66"/>
      <c r="I361" s="590"/>
      <c r="J361" s="590"/>
      <c r="K361" s="590"/>
      <c r="L361" s="43"/>
      <c r="M361" s="43"/>
    </row>
    <row r="362" spans="1:13" ht="15" hidden="1" customHeight="1" x14ac:dyDescent="0.25">
      <c r="A362" s="56" t="s">
        <v>432</v>
      </c>
      <c r="B362" s="580" t="s">
        <v>461</v>
      </c>
      <c r="C362" s="580"/>
      <c r="D362" s="580"/>
      <c r="E362" s="580"/>
      <c r="F362" s="580"/>
      <c r="G362" s="580"/>
      <c r="H362" s="580"/>
      <c r="I362" s="580"/>
      <c r="J362" s="580"/>
      <c r="K362" s="580"/>
      <c r="L362" s="580"/>
      <c r="M362" s="580"/>
    </row>
    <row r="363" spans="1:13" ht="60" hidden="1" customHeight="1" x14ac:dyDescent="0.25">
      <c r="A363" s="49" t="s">
        <v>1049</v>
      </c>
      <c r="B363" s="43" t="s">
        <v>462</v>
      </c>
      <c r="C363" s="107" t="s">
        <v>463</v>
      </c>
      <c r="D363" s="414">
        <v>3200</v>
      </c>
      <c r="E363" s="93"/>
      <c r="F363" s="93"/>
      <c r="G363" s="93"/>
      <c r="H363" s="66"/>
      <c r="I363" s="531" t="s">
        <v>464</v>
      </c>
      <c r="J363" s="531"/>
      <c r="K363" s="531"/>
      <c r="L363" s="43"/>
      <c r="M363" s="43"/>
    </row>
    <row r="364" spans="1:13" ht="30" hidden="1" customHeight="1" x14ac:dyDescent="0.25">
      <c r="A364" s="82" t="s">
        <v>1050</v>
      </c>
      <c r="B364" s="43" t="s">
        <v>465</v>
      </c>
      <c r="C364" s="107" t="s">
        <v>463</v>
      </c>
      <c r="D364" s="414">
        <v>28000</v>
      </c>
      <c r="E364" s="93"/>
      <c r="F364" s="93"/>
      <c r="G364" s="93"/>
      <c r="H364" s="66"/>
      <c r="I364" s="531"/>
      <c r="J364" s="531"/>
      <c r="K364" s="531"/>
      <c r="L364" s="43"/>
      <c r="M364" s="43"/>
    </row>
    <row r="365" spans="1:13" hidden="1" x14ac:dyDescent="0.25">
      <c r="A365" s="82" t="s">
        <v>1051</v>
      </c>
      <c r="B365" s="43" t="s">
        <v>466</v>
      </c>
      <c r="C365" s="107" t="s">
        <v>463</v>
      </c>
      <c r="D365" s="414">
        <v>60000</v>
      </c>
      <c r="E365" s="93"/>
      <c r="F365" s="93"/>
      <c r="G365" s="93"/>
      <c r="H365" s="66"/>
      <c r="I365" s="531"/>
      <c r="J365" s="531"/>
      <c r="K365" s="531"/>
      <c r="L365" s="43"/>
      <c r="M365" s="43"/>
    </row>
    <row r="366" spans="1:13" ht="30" hidden="1" customHeight="1" x14ac:dyDescent="0.25">
      <c r="A366" s="82" t="s">
        <v>1052</v>
      </c>
      <c r="B366" s="43" t="s">
        <v>467</v>
      </c>
      <c r="C366" s="107" t="s">
        <v>463</v>
      </c>
      <c r="D366" s="414">
        <v>35000</v>
      </c>
      <c r="E366" s="93"/>
      <c r="F366" s="93"/>
      <c r="G366" s="93"/>
      <c r="H366" s="66"/>
      <c r="I366" s="531"/>
      <c r="J366" s="531"/>
      <c r="K366" s="531"/>
      <c r="L366" s="43"/>
      <c r="M366" s="43"/>
    </row>
    <row r="367" spans="1:13" ht="30" hidden="1" customHeight="1" x14ac:dyDescent="0.25">
      <c r="A367" s="82" t="s">
        <v>1053</v>
      </c>
      <c r="B367" s="43" t="s">
        <v>468</v>
      </c>
      <c r="C367" s="107" t="s">
        <v>463</v>
      </c>
      <c r="D367" s="414">
        <v>20000</v>
      </c>
      <c r="E367" s="93"/>
      <c r="F367" s="93"/>
      <c r="G367" s="93"/>
      <c r="H367" s="66"/>
      <c r="I367" s="531"/>
      <c r="J367" s="531"/>
      <c r="K367" s="531"/>
      <c r="L367" s="43"/>
      <c r="M367" s="43"/>
    </row>
    <row r="368" spans="1:13" ht="20.25" hidden="1" customHeight="1" x14ac:dyDescent="0.25">
      <c r="A368" s="82" t="s">
        <v>1054</v>
      </c>
      <c r="B368" s="43" t="s">
        <v>469</v>
      </c>
      <c r="C368" s="107" t="s">
        <v>463</v>
      </c>
      <c r="D368" s="414">
        <v>9000</v>
      </c>
      <c r="E368" s="93"/>
      <c r="F368" s="93"/>
      <c r="G368" s="93"/>
      <c r="H368" s="66"/>
      <c r="I368" s="531"/>
      <c r="J368" s="531"/>
      <c r="K368" s="531"/>
      <c r="L368" s="43"/>
      <c r="M368" s="43"/>
    </row>
    <row r="369" spans="1:13" ht="21" hidden="1" customHeight="1" thickBot="1" x14ac:dyDescent="0.3">
      <c r="A369" s="82" t="s">
        <v>1055</v>
      </c>
      <c r="B369" s="43" t="s">
        <v>470</v>
      </c>
      <c r="C369" s="107" t="s">
        <v>463</v>
      </c>
      <c r="D369" s="414">
        <v>500</v>
      </c>
      <c r="E369" s="93"/>
      <c r="F369" s="93"/>
      <c r="G369" s="93"/>
      <c r="H369" s="66"/>
      <c r="I369" s="531"/>
      <c r="J369" s="531"/>
      <c r="K369" s="531"/>
      <c r="L369" s="43"/>
      <c r="M369" s="43"/>
    </row>
    <row r="370" spans="1:13" ht="18" hidden="1" customHeight="1" thickBot="1" x14ac:dyDescent="0.3">
      <c r="A370" s="355" t="s">
        <v>1056</v>
      </c>
      <c r="B370" s="528" t="s">
        <v>471</v>
      </c>
      <c r="C370" s="529"/>
      <c r="D370" s="529"/>
      <c r="E370" s="529"/>
      <c r="F370" s="529"/>
      <c r="G370" s="529"/>
      <c r="H370" s="529"/>
      <c r="I370" s="529"/>
      <c r="J370" s="529"/>
      <c r="K370" s="529"/>
      <c r="L370" s="529"/>
      <c r="M370" s="530"/>
    </row>
    <row r="371" spans="1:13" ht="64.5" hidden="1" customHeight="1" thickBot="1" x14ac:dyDescent="0.3">
      <c r="A371" s="409" t="s">
        <v>1057</v>
      </c>
      <c r="B371" s="350" t="s">
        <v>524</v>
      </c>
      <c r="C371" s="351" t="s">
        <v>21</v>
      </c>
      <c r="D371" s="419">
        <v>75000</v>
      </c>
      <c r="E371" s="356"/>
      <c r="F371" s="356"/>
      <c r="G371" s="356"/>
      <c r="H371" s="353"/>
      <c r="I371" s="522" t="s">
        <v>1014</v>
      </c>
      <c r="J371" s="523"/>
      <c r="K371" s="524"/>
      <c r="L371" s="354"/>
      <c r="M371" s="354"/>
    </row>
    <row r="372" spans="1:13" ht="64.5" hidden="1" customHeight="1" thickBot="1" x14ac:dyDescent="0.3">
      <c r="A372" s="409" t="s">
        <v>1058</v>
      </c>
      <c r="B372" s="350" t="s">
        <v>527</v>
      </c>
      <c r="C372" s="351" t="s">
        <v>21</v>
      </c>
      <c r="D372" s="419">
        <v>8000</v>
      </c>
      <c r="E372" s="356"/>
      <c r="F372" s="356"/>
      <c r="G372" s="356"/>
      <c r="H372" s="353"/>
      <c r="I372" s="525"/>
      <c r="J372" s="526"/>
      <c r="K372" s="527"/>
      <c r="L372" s="354"/>
      <c r="M372" s="354"/>
    </row>
    <row r="373" spans="1:13" ht="21" hidden="1" customHeight="1" thickBot="1" x14ac:dyDescent="0.3">
      <c r="A373" s="108" t="s">
        <v>1059</v>
      </c>
      <c r="B373" s="606" t="s">
        <v>472</v>
      </c>
      <c r="C373" s="606"/>
      <c r="D373" s="606"/>
      <c r="E373" s="606"/>
      <c r="F373" s="606"/>
      <c r="G373" s="606"/>
      <c r="H373" s="606"/>
      <c r="I373" s="606"/>
      <c r="J373" s="606"/>
      <c r="K373" s="606"/>
      <c r="L373" s="606"/>
      <c r="M373" s="606"/>
    </row>
    <row r="374" spans="1:13" ht="21" hidden="1" customHeight="1" x14ac:dyDescent="0.25">
      <c r="A374" s="109" t="s">
        <v>1060</v>
      </c>
      <c r="B374" s="109" t="s">
        <v>473</v>
      </c>
      <c r="C374" s="107" t="s">
        <v>463</v>
      </c>
      <c r="D374" s="110">
        <v>200</v>
      </c>
      <c r="E374" s="111"/>
      <c r="F374" s="111"/>
      <c r="G374" s="111"/>
      <c r="H374" s="111"/>
      <c r="I374" s="590" t="s">
        <v>474</v>
      </c>
      <c r="J374" s="590"/>
      <c r="K374" s="590"/>
      <c r="L374" s="112"/>
      <c r="M374" s="112"/>
    </row>
    <row r="375" spans="1:13" ht="21" hidden="1" customHeight="1" x14ac:dyDescent="0.25">
      <c r="A375" s="109" t="s">
        <v>1061</v>
      </c>
      <c r="B375" s="109" t="s">
        <v>466</v>
      </c>
      <c r="C375" s="107" t="s">
        <v>463</v>
      </c>
      <c r="D375" s="110">
        <v>600</v>
      </c>
      <c r="E375" s="111"/>
      <c r="F375" s="111"/>
      <c r="G375" s="111"/>
      <c r="H375" s="111"/>
      <c r="I375" s="590"/>
      <c r="J375" s="590"/>
      <c r="K375" s="590"/>
      <c r="L375" s="112"/>
      <c r="M375" s="112"/>
    </row>
    <row r="376" spans="1:13" ht="21" hidden="1" customHeight="1" x14ac:dyDescent="0.25">
      <c r="A376" s="109" t="s">
        <v>1062</v>
      </c>
      <c r="B376" s="109" t="s">
        <v>475</v>
      </c>
      <c r="C376" s="107" t="s">
        <v>463</v>
      </c>
      <c r="D376" s="110">
        <v>1000</v>
      </c>
      <c r="E376" s="111"/>
      <c r="F376" s="111"/>
      <c r="G376" s="111"/>
      <c r="H376" s="111"/>
      <c r="I376" s="590"/>
      <c r="J376" s="590"/>
      <c r="K376" s="590"/>
      <c r="L376" s="112"/>
      <c r="M376" s="112"/>
    </row>
    <row r="377" spans="1:13" ht="21" hidden="1" customHeight="1" x14ac:dyDescent="0.25">
      <c r="A377" s="109" t="s">
        <v>1063</v>
      </c>
      <c r="B377" s="109" t="s">
        <v>468</v>
      </c>
      <c r="C377" s="107" t="s">
        <v>463</v>
      </c>
      <c r="D377" s="110">
        <v>600</v>
      </c>
      <c r="E377" s="111"/>
      <c r="F377" s="111"/>
      <c r="G377" s="111"/>
      <c r="H377" s="111"/>
      <c r="I377" s="590"/>
      <c r="J377" s="590"/>
      <c r="K377" s="590"/>
      <c r="L377" s="112"/>
      <c r="M377" s="112"/>
    </row>
    <row r="378" spans="1:13" ht="50.25" hidden="1" customHeight="1" x14ac:dyDescent="0.25">
      <c r="A378" s="109" t="s">
        <v>1064</v>
      </c>
      <c r="B378" s="109" t="s">
        <v>476</v>
      </c>
      <c r="C378" s="107" t="s">
        <v>463</v>
      </c>
      <c r="D378" s="110">
        <v>500</v>
      </c>
      <c r="E378" s="111"/>
      <c r="F378" s="111"/>
      <c r="G378" s="111"/>
      <c r="H378" s="111"/>
      <c r="I378" s="590"/>
      <c r="J378" s="590"/>
      <c r="K378" s="590"/>
      <c r="L378" s="112"/>
      <c r="M378" s="112"/>
    </row>
    <row r="379" spans="1:13" ht="24" hidden="1" customHeight="1" x14ac:dyDescent="0.25">
      <c r="A379" s="109" t="s">
        <v>1065</v>
      </c>
      <c r="B379" s="109" t="s">
        <v>470</v>
      </c>
      <c r="C379" s="107" t="s">
        <v>463</v>
      </c>
      <c r="D379" s="113">
        <v>50</v>
      </c>
      <c r="E379" s="114"/>
      <c r="F379" s="115"/>
      <c r="G379" s="115"/>
      <c r="H379" s="115"/>
      <c r="I379" s="590"/>
      <c r="J379" s="590"/>
      <c r="K379" s="590"/>
      <c r="L379" s="112"/>
      <c r="M379" s="112"/>
    </row>
    <row r="380" spans="1:13" ht="21" hidden="1" customHeight="1" thickBot="1" x14ac:dyDescent="0.3">
      <c r="A380" s="108" t="s">
        <v>1066</v>
      </c>
      <c r="B380" s="606" t="s">
        <v>477</v>
      </c>
      <c r="C380" s="606"/>
      <c r="D380" s="606"/>
      <c r="E380" s="606"/>
      <c r="F380" s="606"/>
      <c r="G380" s="606"/>
      <c r="H380" s="606"/>
      <c r="I380" s="606"/>
      <c r="J380" s="606"/>
      <c r="K380" s="606"/>
      <c r="L380" s="606"/>
      <c r="M380" s="606"/>
    </row>
    <row r="381" spans="1:13" ht="21" hidden="1" customHeight="1" thickBot="1" x14ac:dyDescent="0.3">
      <c r="A381" s="116" t="s">
        <v>1067</v>
      </c>
      <c r="B381" s="109" t="s">
        <v>466</v>
      </c>
      <c r="C381" s="107" t="s">
        <v>463</v>
      </c>
      <c r="D381" s="110">
        <v>100</v>
      </c>
      <c r="E381" s="111"/>
      <c r="F381" s="111"/>
      <c r="G381" s="111"/>
      <c r="H381" s="111"/>
      <c r="I381" s="608" t="s">
        <v>993</v>
      </c>
      <c r="J381" s="609"/>
      <c r="K381" s="610"/>
      <c r="L381" s="112"/>
      <c r="M381" s="112"/>
    </row>
    <row r="382" spans="1:13" ht="21" hidden="1" customHeight="1" thickBot="1" x14ac:dyDescent="0.3">
      <c r="A382" s="116" t="s">
        <v>1068</v>
      </c>
      <c r="B382" s="109" t="s">
        <v>475</v>
      </c>
      <c r="C382" s="107" t="s">
        <v>463</v>
      </c>
      <c r="D382" s="110">
        <v>100</v>
      </c>
      <c r="E382" s="111"/>
      <c r="F382" s="111"/>
      <c r="G382" s="111"/>
      <c r="H382" s="111"/>
      <c r="I382" s="611"/>
      <c r="J382" s="612"/>
      <c r="K382" s="613"/>
      <c r="L382" s="112"/>
      <c r="M382" s="112"/>
    </row>
    <row r="383" spans="1:13" ht="21" hidden="1" customHeight="1" thickBot="1" x14ac:dyDescent="0.3">
      <c r="A383" s="116" t="s">
        <v>1069</v>
      </c>
      <c r="B383" s="109" t="s">
        <v>468</v>
      </c>
      <c r="C383" s="107" t="s">
        <v>463</v>
      </c>
      <c r="D383" s="110">
        <v>100</v>
      </c>
      <c r="E383" s="111"/>
      <c r="F383" s="111"/>
      <c r="G383" s="111"/>
      <c r="H383" s="111"/>
      <c r="I383" s="611"/>
      <c r="J383" s="612"/>
      <c r="K383" s="613"/>
      <c r="L383" s="112"/>
      <c r="M383" s="112"/>
    </row>
    <row r="384" spans="1:13" ht="61.5" hidden="1" customHeight="1" thickBot="1" x14ac:dyDescent="0.3">
      <c r="A384" s="116" t="s">
        <v>1070</v>
      </c>
      <c r="B384" s="109" t="s">
        <v>476</v>
      </c>
      <c r="C384" s="107" t="s">
        <v>463</v>
      </c>
      <c r="D384" s="110">
        <v>50</v>
      </c>
      <c r="E384" s="111"/>
      <c r="F384" s="111"/>
      <c r="G384" s="111"/>
      <c r="H384" s="111"/>
      <c r="I384" s="614"/>
      <c r="J384" s="615"/>
      <c r="K384" s="616"/>
      <c r="L384" s="112"/>
      <c r="M384" s="112"/>
    </row>
    <row r="385" spans="1:13" ht="15" hidden="1" customHeight="1" thickBot="1" x14ac:dyDescent="0.3">
      <c r="A385" s="607" t="s">
        <v>436</v>
      </c>
      <c r="B385" s="607"/>
      <c r="C385" s="607"/>
      <c r="D385" s="607"/>
      <c r="E385" s="607"/>
      <c r="F385" s="607"/>
      <c r="G385" s="115"/>
      <c r="H385" s="115"/>
      <c r="I385" s="590"/>
      <c r="J385" s="590"/>
      <c r="K385" s="590"/>
      <c r="L385" s="112"/>
      <c r="M385" s="112"/>
    </row>
    <row r="386" spans="1:13" ht="30" hidden="1" customHeight="1" x14ac:dyDescent="0.25">
      <c r="A386" s="18" t="s">
        <v>437</v>
      </c>
      <c r="B386" s="580" t="s">
        <v>480</v>
      </c>
      <c r="C386" s="580"/>
      <c r="D386" s="580"/>
      <c r="E386" s="580"/>
      <c r="F386" s="580"/>
      <c r="G386" s="580"/>
      <c r="H386" s="580"/>
      <c r="I386" s="580"/>
      <c r="J386" s="580"/>
      <c r="K386" s="580"/>
      <c r="L386" s="580"/>
      <c r="M386" s="580"/>
    </row>
    <row r="387" spans="1:13" ht="30.75" hidden="1" customHeight="1" x14ac:dyDescent="0.25">
      <c r="A387" s="49" t="s">
        <v>1071</v>
      </c>
      <c r="B387" s="43" t="s">
        <v>481</v>
      </c>
      <c r="C387" s="38" t="s">
        <v>21</v>
      </c>
      <c r="D387" s="44">
        <v>250</v>
      </c>
      <c r="E387" s="93"/>
      <c r="F387" s="93"/>
      <c r="G387" s="93"/>
      <c r="H387" s="66"/>
      <c r="I387" s="531" t="s">
        <v>482</v>
      </c>
      <c r="J387" s="531"/>
      <c r="K387" s="531"/>
      <c r="L387" s="43"/>
      <c r="M387" s="43"/>
    </row>
    <row r="388" spans="1:13" ht="33" hidden="1" customHeight="1" x14ac:dyDescent="0.25">
      <c r="A388" s="82" t="s">
        <v>1072</v>
      </c>
      <c r="B388" s="43" t="s">
        <v>483</v>
      </c>
      <c r="C388" s="38" t="s">
        <v>21</v>
      </c>
      <c r="D388" s="44">
        <v>200</v>
      </c>
      <c r="E388" s="93"/>
      <c r="F388" s="93"/>
      <c r="G388" s="93"/>
      <c r="H388" s="66"/>
      <c r="I388" s="531"/>
      <c r="J388" s="531"/>
      <c r="K388" s="531"/>
      <c r="L388" s="43"/>
      <c r="M388" s="43"/>
    </row>
    <row r="389" spans="1:13" ht="15.75" hidden="1" customHeight="1" x14ac:dyDescent="0.25">
      <c r="A389" s="547" t="s">
        <v>442</v>
      </c>
      <c r="B389" s="547"/>
      <c r="C389" s="547"/>
      <c r="D389" s="547"/>
      <c r="E389" s="547"/>
      <c r="F389" s="547"/>
      <c r="G389" s="93"/>
      <c r="H389" s="66"/>
      <c r="I389" s="531"/>
      <c r="J389" s="531"/>
      <c r="K389" s="531"/>
      <c r="L389" s="531"/>
      <c r="M389" s="531"/>
    </row>
    <row r="390" spans="1:13" ht="62.25" hidden="1" customHeight="1" x14ac:dyDescent="0.25">
      <c r="A390" s="18" t="s">
        <v>443</v>
      </c>
      <c r="B390" s="35" t="s">
        <v>486</v>
      </c>
      <c r="C390" s="38" t="s">
        <v>21</v>
      </c>
      <c r="D390" s="44">
        <v>10</v>
      </c>
      <c r="E390" s="93"/>
      <c r="F390" s="93"/>
      <c r="G390" s="93"/>
      <c r="H390" s="66"/>
      <c r="I390" s="531" t="s">
        <v>487</v>
      </c>
      <c r="J390" s="531"/>
      <c r="K390" s="531"/>
      <c r="L390" s="43"/>
      <c r="M390" s="43"/>
    </row>
    <row r="391" spans="1:13" ht="15.75" hidden="1" customHeight="1" x14ac:dyDescent="0.25">
      <c r="A391" s="547" t="s">
        <v>451</v>
      </c>
      <c r="B391" s="547"/>
      <c r="C391" s="547"/>
      <c r="D391" s="547"/>
      <c r="E391" s="547"/>
      <c r="F391" s="547"/>
      <c r="G391" s="93"/>
      <c r="H391" s="66"/>
      <c r="I391" s="531"/>
      <c r="J391" s="531"/>
      <c r="K391" s="531"/>
      <c r="L391" s="43"/>
      <c r="M391" s="43"/>
    </row>
    <row r="392" spans="1:13" ht="93.75" hidden="1" customHeight="1" x14ac:dyDescent="0.25">
      <c r="A392" s="18" t="s">
        <v>452</v>
      </c>
      <c r="B392" s="35" t="s">
        <v>490</v>
      </c>
      <c r="C392" s="38" t="s">
        <v>21</v>
      </c>
      <c r="D392" s="44">
        <v>600</v>
      </c>
      <c r="E392" s="93"/>
      <c r="F392" s="93"/>
      <c r="G392" s="93"/>
      <c r="H392" s="66"/>
      <c r="I392" s="531" t="s">
        <v>491</v>
      </c>
      <c r="J392" s="531"/>
      <c r="K392" s="531"/>
      <c r="L392" s="43"/>
      <c r="M392" s="43"/>
    </row>
    <row r="393" spans="1:13" ht="18.75" hidden="1" customHeight="1" x14ac:dyDescent="0.25">
      <c r="A393" s="547" t="s">
        <v>478</v>
      </c>
      <c r="B393" s="547"/>
      <c r="C393" s="547"/>
      <c r="D393" s="547"/>
      <c r="E393" s="547"/>
      <c r="F393" s="547"/>
      <c r="G393" s="93"/>
      <c r="H393" s="66"/>
      <c r="I393" s="531"/>
      <c r="J393" s="531"/>
      <c r="K393" s="531"/>
      <c r="L393" s="43"/>
      <c r="M393" s="43"/>
    </row>
    <row r="394" spans="1:13" ht="51.75" hidden="1" customHeight="1" x14ac:dyDescent="0.25">
      <c r="A394" s="18" t="s">
        <v>479</v>
      </c>
      <c r="B394" s="35" t="s">
        <v>494</v>
      </c>
      <c r="C394" s="38" t="s">
        <v>495</v>
      </c>
      <c r="D394" s="44">
        <v>250</v>
      </c>
      <c r="E394" s="93"/>
      <c r="F394" s="93"/>
      <c r="G394" s="93"/>
      <c r="H394" s="66"/>
      <c r="I394" s="531" t="s">
        <v>496</v>
      </c>
      <c r="J394" s="531"/>
      <c r="K394" s="531"/>
      <c r="L394" s="43"/>
      <c r="M394" s="43"/>
    </row>
    <row r="395" spans="1:13" ht="15" hidden="1" customHeight="1" x14ac:dyDescent="0.25">
      <c r="A395" s="547" t="s">
        <v>484</v>
      </c>
      <c r="B395" s="547"/>
      <c r="C395" s="547"/>
      <c r="D395" s="547"/>
      <c r="E395" s="547"/>
      <c r="F395" s="547"/>
      <c r="G395" s="93"/>
      <c r="H395" s="66"/>
      <c r="I395" s="531"/>
      <c r="J395" s="531"/>
      <c r="K395" s="531"/>
      <c r="L395" s="43"/>
      <c r="M395" s="43"/>
    </row>
    <row r="396" spans="1:13" ht="48.75" hidden="1" customHeight="1" x14ac:dyDescent="0.25">
      <c r="A396" s="18" t="s">
        <v>485</v>
      </c>
      <c r="B396" s="35" t="s">
        <v>499</v>
      </c>
      <c r="C396" s="38" t="s">
        <v>495</v>
      </c>
      <c r="D396" s="44">
        <v>100</v>
      </c>
      <c r="E396" s="93"/>
      <c r="F396" s="93"/>
      <c r="G396" s="93"/>
      <c r="H396" s="66"/>
      <c r="I396" s="531" t="s">
        <v>500</v>
      </c>
      <c r="J396" s="531"/>
      <c r="K396" s="531"/>
      <c r="L396" s="43"/>
      <c r="M396" s="43"/>
    </row>
    <row r="397" spans="1:13" ht="15" hidden="1" customHeight="1" x14ac:dyDescent="0.25">
      <c r="A397" s="547" t="s">
        <v>488</v>
      </c>
      <c r="B397" s="547"/>
      <c r="C397" s="547"/>
      <c r="D397" s="547"/>
      <c r="E397" s="547"/>
      <c r="F397" s="547"/>
      <c r="G397" s="93"/>
      <c r="H397" s="66"/>
      <c r="I397" s="531"/>
      <c r="J397" s="531"/>
      <c r="K397" s="531"/>
      <c r="L397" s="43"/>
      <c r="M397" s="43"/>
    </row>
    <row r="398" spans="1:13" ht="21" hidden="1" customHeight="1" x14ac:dyDescent="0.25">
      <c r="A398" s="18" t="s">
        <v>489</v>
      </c>
      <c r="B398" s="35" t="s">
        <v>503</v>
      </c>
      <c r="C398" s="38" t="s">
        <v>21</v>
      </c>
      <c r="D398" s="414">
        <v>75000</v>
      </c>
      <c r="E398" s="93"/>
      <c r="F398" s="93"/>
      <c r="G398" s="93"/>
      <c r="H398" s="66"/>
      <c r="I398" s="600"/>
      <c r="J398" s="600"/>
      <c r="K398" s="600"/>
      <c r="L398" s="43"/>
      <c r="M398" s="43"/>
    </row>
    <row r="399" spans="1:13" ht="18.75" hidden="1" customHeight="1" x14ac:dyDescent="0.25">
      <c r="A399" s="547" t="s">
        <v>492</v>
      </c>
      <c r="B399" s="547"/>
      <c r="C399" s="547"/>
      <c r="D399" s="547"/>
      <c r="E399" s="547"/>
      <c r="F399" s="547"/>
      <c r="G399" s="93"/>
      <c r="H399" s="66"/>
      <c r="I399" s="600"/>
      <c r="J399" s="600"/>
      <c r="K399" s="600"/>
      <c r="L399" s="43"/>
      <c r="M399" s="43"/>
    </row>
    <row r="400" spans="1:13" ht="28.5" hidden="1" customHeight="1" x14ac:dyDescent="0.25">
      <c r="A400" s="18" t="s">
        <v>493</v>
      </c>
      <c r="B400" s="35" t="s">
        <v>506</v>
      </c>
      <c r="C400" s="38" t="s">
        <v>21</v>
      </c>
      <c r="D400" s="414">
        <v>1400</v>
      </c>
      <c r="E400" s="93"/>
      <c r="F400" s="93"/>
      <c r="G400" s="93"/>
      <c r="H400" s="66"/>
      <c r="I400" s="600"/>
      <c r="J400" s="600"/>
      <c r="K400" s="600"/>
      <c r="L400" s="43"/>
      <c r="M400" s="43"/>
    </row>
    <row r="401" spans="1:13" ht="15" hidden="1" customHeight="1" x14ac:dyDescent="0.25">
      <c r="A401" s="547" t="s">
        <v>497</v>
      </c>
      <c r="B401" s="547"/>
      <c r="C401" s="547"/>
      <c r="D401" s="547"/>
      <c r="E401" s="547"/>
      <c r="F401" s="547"/>
      <c r="G401" s="93"/>
      <c r="H401" s="66"/>
      <c r="I401" s="600"/>
      <c r="J401" s="600"/>
      <c r="K401" s="600"/>
      <c r="L401" s="43"/>
      <c r="M401" s="43"/>
    </row>
    <row r="402" spans="1:13" ht="15" hidden="1" customHeight="1" x14ac:dyDescent="0.25">
      <c r="A402" s="18" t="s">
        <v>498</v>
      </c>
      <c r="B402" s="579" t="s">
        <v>509</v>
      </c>
      <c r="C402" s="579"/>
      <c r="D402" s="579"/>
      <c r="E402" s="579"/>
      <c r="F402" s="579"/>
      <c r="G402" s="579"/>
      <c r="H402" s="579"/>
      <c r="I402" s="579"/>
      <c r="J402" s="579"/>
      <c r="K402" s="579"/>
      <c r="L402" s="43"/>
      <c r="M402" s="43"/>
    </row>
    <row r="403" spans="1:13" ht="16.5" hidden="1" customHeight="1" x14ac:dyDescent="0.25">
      <c r="A403" s="49" t="s">
        <v>971</v>
      </c>
      <c r="B403" s="43" t="s">
        <v>510</v>
      </c>
      <c r="C403" s="38" t="s">
        <v>21</v>
      </c>
      <c r="D403" s="44">
        <v>10</v>
      </c>
      <c r="E403" s="93"/>
      <c r="F403" s="93"/>
      <c r="G403" s="93"/>
      <c r="H403" s="66"/>
      <c r="I403" s="531" t="s">
        <v>511</v>
      </c>
      <c r="J403" s="531"/>
      <c r="K403" s="531"/>
      <c r="L403" s="43"/>
      <c r="M403" s="43"/>
    </row>
    <row r="404" spans="1:13" ht="29.25" hidden="1" customHeight="1" x14ac:dyDescent="0.25">
      <c r="A404" s="82" t="s">
        <v>972</v>
      </c>
      <c r="B404" s="43" t="s">
        <v>512</v>
      </c>
      <c r="C404" s="38" t="s">
        <v>21</v>
      </c>
      <c r="D404" s="44">
        <v>10</v>
      </c>
      <c r="E404" s="93"/>
      <c r="F404" s="93"/>
      <c r="G404" s="93"/>
      <c r="H404" s="66"/>
      <c r="I404" s="531"/>
      <c r="J404" s="531"/>
      <c r="K404" s="531"/>
      <c r="L404" s="43"/>
      <c r="M404" s="43"/>
    </row>
    <row r="405" spans="1:13" ht="15" hidden="1" customHeight="1" x14ac:dyDescent="0.25">
      <c r="A405" s="547" t="s">
        <v>501</v>
      </c>
      <c r="B405" s="547"/>
      <c r="C405" s="547"/>
      <c r="D405" s="547"/>
      <c r="E405" s="547"/>
      <c r="F405" s="547"/>
      <c r="G405" s="93"/>
      <c r="H405" s="66"/>
      <c r="I405" s="605"/>
      <c r="J405" s="605"/>
      <c r="K405" s="605"/>
      <c r="L405" s="43"/>
      <c r="M405" s="43"/>
    </row>
    <row r="406" spans="1:13" ht="15" hidden="1" customHeight="1" x14ac:dyDescent="0.25">
      <c r="A406" s="18" t="s">
        <v>502</v>
      </c>
      <c r="B406" s="579" t="s">
        <v>515</v>
      </c>
      <c r="C406" s="579"/>
      <c r="D406" s="579"/>
      <c r="E406" s="579"/>
      <c r="F406" s="579"/>
      <c r="G406" s="579"/>
      <c r="H406" s="579"/>
      <c r="I406" s="579"/>
      <c r="J406" s="579"/>
      <c r="K406" s="579"/>
      <c r="L406" s="43"/>
      <c r="M406" s="43"/>
    </row>
    <row r="407" spans="1:13" ht="16.5" hidden="1" customHeight="1" x14ac:dyDescent="0.25">
      <c r="A407" s="49" t="s">
        <v>1073</v>
      </c>
      <c r="B407" s="43" t="s">
        <v>516</v>
      </c>
      <c r="C407" s="38" t="s">
        <v>21</v>
      </c>
      <c r="D407" s="44">
        <v>220</v>
      </c>
      <c r="E407" s="93"/>
      <c r="F407" s="93"/>
      <c r="G407" s="93"/>
      <c r="H407" s="66"/>
      <c r="I407" s="600"/>
      <c r="J407" s="600"/>
      <c r="K407" s="600"/>
      <c r="L407" s="43"/>
      <c r="M407" s="43"/>
    </row>
    <row r="408" spans="1:13" ht="15" hidden="1" customHeight="1" x14ac:dyDescent="0.25">
      <c r="A408" s="82" t="s">
        <v>1074</v>
      </c>
      <c r="B408" s="43" t="s">
        <v>517</v>
      </c>
      <c r="C408" s="38" t="s">
        <v>21</v>
      </c>
      <c r="D408" s="44">
        <v>400</v>
      </c>
      <c r="E408" s="93"/>
      <c r="F408" s="93"/>
      <c r="G408" s="93"/>
      <c r="H408" s="66"/>
      <c r="I408" s="600"/>
      <c r="J408" s="600"/>
      <c r="K408" s="600"/>
      <c r="L408" s="43"/>
      <c r="M408" s="43"/>
    </row>
    <row r="409" spans="1:13" ht="15" hidden="1" customHeight="1" x14ac:dyDescent="0.25">
      <c r="A409" s="547" t="s">
        <v>504</v>
      </c>
      <c r="B409" s="547"/>
      <c r="C409" s="547"/>
      <c r="D409" s="547"/>
      <c r="E409" s="547"/>
      <c r="F409" s="547"/>
      <c r="G409" s="93"/>
      <c r="H409" s="66"/>
      <c r="I409" s="605"/>
      <c r="J409" s="605"/>
      <c r="K409" s="605"/>
      <c r="L409" s="43"/>
      <c r="M409" s="43"/>
    </row>
    <row r="410" spans="1:13" ht="55.5" hidden="1" customHeight="1" x14ac:dyDescent="0.25">
      <c r="A410" s="18" t="s">
        <v>505</v>
      </c>
      <c r="B410" s="35" t="s">
        <v>520</v>
      </c>
      <c r="C410" s="38" t="s">
        <v>21</v>
      </c>
      <c r="D410" s="44">
        <v>50</v>
      </c>
      <c r="E410" s="93"/>
      <c r="F410" s="93"/>
      <c r="G410" s="93"/>
      <c r="H410" s="66"/>
      <c r="I410" s="600"/>
      <c r="J410" s="600"/>
      <c r="K410" s="600"/>
      <c r="L410" s="43"/>
      <c r="M410" s="43"/>
    </row>
    <row r="411" spans="1:13" ht="15.75" hidden="1" customHeight="1" x14ac:dyDescent="0.25">
      <c r="A411" s="547" t="s">
        <v>507</v>
      </c>
      <c r="B411" s="547"/>
      <c r="C411" s="547"/>
      <c r="D411" s="547"/>
      <c r="E411" s="547"/>
      <c r="F411" s="547"/>
      <c r="G411" s="93"/>
      <c r="H411" s="66"/>
      <c r="I411" s="600"/>
      <c r="J411" s="600"/>
      <c r="K411" s="600"/>
      <c r="L411" s="43"/>
      <c r="M411" s="43"/>
    </row>
    <row r="412" spans="1:13" ht="22.5" hidden="1" customHeight="1" x14ac:dyDescent="0.25">
      <c r="A412" s="18" t="s">
        <v>508</v>
      </c>
      <c r="B412" s="580" t="s">
        <v>523</v>
      </c>
      <c r="C412" s="580"/>
      <c r="D412" s="580"/>
      <c r="E412" s="580"/>
      <c r="F412" s="580"/>
      <c r="G412" s="580"/>
      <c r="H412" s="580"/>
      <c r="I412" s="580"/>
      <c r="J412" s="580"/>
      <c r="K412" s="580"/>
      <c r="L412" s="580"/>
      <c r="M412" s="580"/>
    </row>
    <row r="413" spans="1:13" ht="39" hidden="1" customHeight="1" x14ac:dyDescent="0.25">
      <c r="A413" s="49" t="s">
        <v>1075</v>
      </c>
      <c r="B413" s="43" t="s">
        <v>524</v>
      </c>
      <c r="C413" s="38" t="s">
        <v>525</v>
      </c>
      <c r="D413" s="44">
        <v>100</v>
      </c>
      <c r="E413" s="93"/>
      <c r="F413" s="93"/>
      <c r="G413" s="93"/>
      <c r="H413" s="66"/>
      <c r="I413" s="531" t="s">
        <v>526</v>
      </c>
      <c r="J413" s="531"/>
      <c r="K413" s="531"/>
      <c r="L413" s="43"/>
      <c r="M413" s="43"/>
    </row>
    <row r="414" spans="1:13" ht="48" hidden="1" customHeight="1" x14ac:dyDescent="0.25">
      <c r="A414" s="82" t="s">
        <v>1076</v>
      </c>
      <c r="B414" s="43" t="s">
        <v>527</v>
      </c>
      <c r="C414" s="38" t="s">
        <v>525</v>
      </c>
      <c r="D414" s="44">
        <v>100</v>
      </c>
      <c r="E414" s="93"/>
      <c r="F414" s="93"/>
      <c r="G414" s="93"/>
      <c r="H414" s="66"/>
      <c r="I414" s="531"/>
      <c r="J414" s="531"/>
      <c r="K414" s="531"/>
      <c r="L414" s="43"/>
      <c r="M414" s="43"/>
    </row>
    <row r="415" spans="1:13" ht="18.75" hidden="1" customHeight="1" x14ac:dyDescent="0.25">
      <c r="A415" s="547" t="s">
        <v>513</v>
      </c>
      <c r="B415" s="547"/>
      <c r="C415" s="547"/>
      <c r="D415" s="547"/>
      <c r="E415" s="547"/>
      <c r="F415" s="547"/>
      <c r="G415" s="93"/>
      <c r="H415" s="66"/>
      <c r="I415" s="600"/>
      <c r="J415" s="600"/>
      <c r="K415" s="600"/>
      <c r="L415" s="600"/>
      <c r="M415" s="600"/>
    </row>
    <row r="416" spans="1:13" ht="77.25" hidden="1" customHeight="1" x14ac:dyDescent="0.25">
      <c r="A416" s="117" t="s">
        <v>514</v>
      </c>
      <c r="B416" s="118" t="s">
        <v>530</v>
      </c>
      <c r="C416" s="38" t="s">
        <v>21</v>
      </c>
      <c r="D416" s="414">
        <v>850000</v>
      </c>
      <c r="E416" s="93"/>
      <c r="F416" s="93"/>
      <c r="G416" s="93"/>
      <c r="H416" s="66"/>
      <c r="I416" s="531" t="s">
        <v>531</v>
      </c>
      <c r="J416" s="531"/>
      <c r="K416" s="531"/>
      <c r="L416" s="43"/>
      <c r="M416" s="43"/>
    </row>
    <row r="417" spans="1:13" ht="17.25" hidden="1" customHeight="1" x14ac:dyDescent="0.25">
      <c r="A417" s="547" t="s">
        <v>518</v>
      </c>
      <c r="B417" s="547"/>
      <c r="C417" s="547"/>
      <c r="D417" s="547"/>
      <c r="E417" s="547"/>
      <c r="F417" s="547"/>
      <c r="G417" s="93"/>
      <c r="H417" s="66"/>
      <c r="I417" s="531"/>
      <c r="J417" s="531"/>
      <c r="K417" s="531"/>
      <c r="L417" s="43"/>
      <c r="M417" s="43"/>
    </row>
    <row r="418" spans="1:13" ht="142.5" hidden="1" customHeight="1" x14ac:dyDescent="0.25">
      <c r="A418" s="18" t="s">
        <v>519</v>
      </c>
      <c r="B418" s="35" t="s">
        <v>534</v>
      </c>
      <c r="C418" s="38" t="s">
        <v>21</v>
      </c>
      <c r="D418" s="414">
        <v>560000</v>
      </c>
      <c r="E418" s="93"/>
      <c r="F418" s="93"/>
      <c r="G418" s="93"/>
      <c r="H418" s="66"/>
      <c r="I418" s="531" t="s">
        <v>535</v>
      </c>
      <c r="J418" s="531"/>
      <c r="K418" s="531"/>
      <c r="L418" s="43"/>
      <c r="M418" s="43"/>
    </row>
    <row r="419" spans="1:13" ht="17.25" hidden="1" customHeight="1" x14ac:dyDescent="0.25">
      <c r="A419" s="547" t="s">
        <v>521</v>
      </c>
      <c r="B419" s="547"/>
      <c r="C419" s="547"/>
      <c r="D419" s="547"/>
      <c r="E419" s="547"/>
      <c r="F419" s="547"/>
      <c r="G419" s="93"/>
      <c r="H419" s="66"/>
      <c r="I419" s="531"/>
      <c r="J419" s="531"/>
      <c r="K419" s="531"/>
      <c r="L419" s="43"/>
      <c r="M419" s="43"/>
    </row>
    <row r="420" spans="1:13" ht="90.75" hidden="1" customHeight="1" x14ac:dyDescent="0.25">
      <c r="A420" s="18" t="s">
        <v>522</v>
      </c>
      <c r="B420" s="35" t="s">
        <v>538</v>
      </c>
      <c r="C420" s="38" t="s">
        <v>21</v>
      </c>
      <c r="D420" s="414">
        <v>40000</v>
      </c>
      <c r="E420" s="93"/>
      <c r="F420" s="93"/>
      <c r="G420" s="93"/>
      <c r="H420" s="66"/>
      <c r="I420" s="531" t="s">
        <v>539</v>
      </c>
      <c r="J420" s="531"/>
      <c r="K420" s="531"/>
      <c r="L420" s="43"/>
      <c r="M420" s="43"/>
    </row>
    <row r="421" spans="1:13" ht="19.5" hidden="1" customHeight="1" x14ac:dyDescent="0.25">
      <c r="A421" s="547" t="s">
        <v>528</v>
      </c>
      <c r="B421" s="547"/>
      <c r="C421" s="547"/>
      <c r="D421" s="547"/>
      <c r="E421" s="547"/>
      <c r="F421" s="547"/>
      <c r="G421" s="93"/>
      <c r="H421" s="66"/>
      <c r="I421" s="531"/>
      <c r="J421" s="531"/>
      <c r="K421" s="531"/>
      <c r="L421" s="43"/>
      <c r="M421" s="43"/>
    </row>
    <row r="422" spans="1:13" ht="54" hidden="1" customHeight="1" x14ac:dyDescent="0.25">
      <c r="A422" s="18" t="s">
        <v>529</v>
      </c>
      <c r="B422" s="35" t="s">
        <v>542</v>
      </c>
      <c r="C422" s="38" t="s">
        <v>21</v>
      </c>
      <c r="D422" s="44">
        <v>200</v>
      </c>
      <c r="E422" s="93"/>
      <c r="F422" s="93"/>
      <c r="G422" s="93"/>
      <c r="H422" s="66"/>
      <c r="I422" s="531" t="s">
        <v>543</v>
      </c>
      <c r="J422" s="531"/>
      <c r="K422" s="531"/>
      <c r="L422" s="43"/>
      <c r="M422" s="43"/>
    </row>
    <row r="423" spans="1:13" ht="15.75" hidden="1" customHeight="1" thickBot="1" x14ac:dyDescent="0.3">
      <c r="A423" s="547" t="s">
        <v>532</v>
      </c>
      <c r="B423" s="547"/>
      <c r="C423" s="547"/>
      <c r="D423" s="547"/>
      <c r="E423" s="547"/>
      <c r="F423" s="547"/>
      <c r="G423" s="93"/>
      <c r="H423" s="66"/>
      <c r="I423" s="531"/>
      <c r="J423" s="531"/>
      <c r="K423" s="531"/>
      <c r="L423" s="43"/>
      <c r="M423" s="43"/>
    </row>
    <row r="424" spans="1:13" ht="69" hidden="1" customHeight="1" thickBot="1" x14ac:dyDescent="0.3">
      <c r="A424" s="80" t="s">
        <v>533</v>
      </c>
      <c r="B424" s="412" t="s">
        <v>1176</v>
      </c>
      <c r="C424" s="84" t="s">
        <v>21</v>
      </c>
      <c r="D424" s="414">
        <v>400</v>
      </c>
      <c r="E424" s="127"/>
      <c r="F424" s="127"/>
      <c r="G424" s="127"/>
      <c r="H424" s="127"/>
      <c r="I424" s="531" t="s">
        <v>358</v>
      </c>
      <c r="J424" s="531"/>
      <c r="K424" s="531"/>
      <c r="L424" s="83"/>
      <c r="M424" s="83"/>
    </row>
    <row r="425" spans="1:13" ht="15" hidden="1" customHeight="1" thickBot="1" x14ac:dyDescent="0.3">
      <c r="A425" s="547" t="s">
        <v>536</v>
      </c>
      <c r="B425" s="547"/>
      <c r="C425" s="547"/>
      <c r="D425" s="547"/>
      <c r="E425" s="547"/>
      <c r="F425" s="547"/>
      <c r="G425" s="93"/>
      <c r="H425" s="66"/>
      <c r="I425" s="600"/>
      <c r="J425" s="600"/>
      <c r="K425" s="600"/>
      <c r="L425" s="600"/>
      <c r="M425" s="600"/>
    </row>
    <row r="426" spans="1:13" ht="69" hidden="1" customHeight="1" x14ac:dyDescent="0.25">
      <c r="A426" s="117" t="s">
        <v>537</v>
      </c>
      <c r="B426" s="118" t="s">
        <v>548</v>
      </c>
      <c r="C426" s="119" t="s">
        <v>21</v>
      </c>
      <c r="D426" s="417">
        <v>1220000</v>
      </c>
      <c r="E426" s="120"/>
      <c r="F426" s="120"/>
      <c r="G426" s="120"/>
      <c r="H426" s="91"/>
      <c r="I426" s="531" t="s">
        <v>549</v>
      </c>
      <c r="J426" s="531"/>
      <c r="K426" s="531"/>
      <c r="L426" s="43"/>
      <c r="M426" s="43"/>
    </row>
    <row r="427" spans="1:13" ht="19.5" hidden="1" customHeight="1" x14ac:dyDescent="0.25">
      <c r="A427" s="547" t="s">
        <v>540</v>
      </c>
      <c r="B427" s="547"/>
      <c r="C427" s="547"/>
      <c r="D427" s="547"/>
      <c r="E427" s="547"/>
      <c r="F427" s="547"/>
      <c r="G427" s="120"/>
      <c r="H427" s="91"/>
      <c r="I427" s="531"/>
      <c r="J427" s="531"/>
      <c r="K427" s="531"/>
      <c r="L427" s="43"/>
      <c r="M427" s="43"/>
    </row>
    <row r="428" spans="1:13" ht="67.5" hidden="1" customHeight="1" x14ac:dyDescent="0.25">
      <c r="A428" s="18" t="s">
        <v>541</v>
      </c>
      <c r="B428" s="35" t="s">
        <v>548</v>
      </c>
      <c r="C428" s="38" t="s">
        <v>21</v>
      </c>
      <c r="D428" s="414">
        <v>162000</v>
      </c>
      <c r="E428" s="93"/>
      <c r="F428" s="93"/>
      <c r="G428" s="93"/>
      <c r="H428" s="66"/>
      <c r="I428" s="531" t="s">
        <v>552</v>
      </c>
      <c r="J428" s="531"/>
      <c r="K428" s="531"/>
      <c r="L428" s="43"/>
      <c r="M428" s="43"/>
    </row>
    <row r="429" spans="1:13" ht="16.5" hidden="1" customHeight="1" x14ac:dyDescent="0.25">
      <c r="A429" s="547" t="s">
        <v>544</v>
      </c>
      <c r="B429" s="547"/>
      <c r="C429" s="547"/>
      <c r="D429" s="547"/>
      <c r="E429" s="547"/>
      <c r="F429" s="547"/>
      <c r="G429" s="93"/>
      <c r="H429" s="66"/>
      <c r="I429" s="531"/>
      <c r="J429" s="531"/>
      <c r="K429" s="531"/>
      <c r="L429" s="43"/>
      <c r="M429" s="43"/>
    </row>
    <row r="430" spans="1:13" ht="81.75" hidden="1" customHeight="1" x14ac:dyDescent="0.25">
      <c r="A430" s="18" t="s">
        <v>545</v>
      </c>
      <c r="B430" s="35" t="s">
        <v>555</v>
      </c>
      <c r="C430" s="38" t="s">
        <v>21</v>
      </c>
      <c r="D430" s="414">
        <v>200000</v>
      </c>
      <c r="E430" s="93"/>
      <c r="F430" s="93"/>
      <c r="G430" s="93"/>
      <c r="H430" s="66"/>
      <c r="I430" s="531" t="s">
        <v>556</v>
      </c>
      <c r="J430" s="531"/>
      <c r="K430" s="531"/>
      <c r="L430" s="43"/>
      <c r="M430" s="43"/>
    </row>
    <row r="431" spans="1:13" ht="25.5" hidden="1" customHeight="1" x14ac:dyDescent="0.25">
      <c r="A431" s="547" t="s">
        <v>546</v>
      </c>
      <c r="B431" s="547"/>
      <c r="C431" s="547"/>
      <c r="D431" s="547"/>
      <c r="E431" s="547"/>
      <c r="F431" s="547"/>
      <c r="G431" s="93"/>
      <c r="H431" s="66"/>
      <c r="I431" s="531"/>
      <c r="J431" s="531"/>
      <c r="K431" s="531"/>
      <c r="L431" s="43"/>
      <c r="M431" s="43"/>
    </row>
    <row r="432" spans="1:13" ht="74.25" hidden="1" customHeight="1" x14ac:dyDescent="0.25">
      <c r="A432" s="18" t="s">
        <v>547</v>
      </c>
      <c r="B432" s="35" t="s">
        <v>559</v>
      </c>
      <c r="C432" s="38" t="s">
        <v>21</v>
      </c>
      <c r="D432" s="414">
        <v>20000</v>
      </c>
      <c r="E432" s="93"/>
      <c r="F432" s="93"/>
      <c r="G432" s="93"/>
      <c r="H432" s="66"/>
      <c r="I432" s="531" t="s">
        <v>560</v>
      </c>
      <c r="J432" s="531"/>
      <c r="K432" s="531"/>
      <c r="L432" s="43"/>
      <c r="M432" s="43"/>
    </row>
    <row r="433" spans="1:14" ht="18" hidden="1" customHeight="1" x14ac:dyDescent="0.25">
      <c r="A433" s="547" t="s">
        <v>550</v>
      </c>
      <c r="B433" s="547"/>
      <c r="C433" s="547"/>
      <c r="D433" s="547"/>
      <c r="E433" s="547"/>
      <c r="F433" s="547"/>
      <c r="G433" s="93"/>
      <c r="H433" s="66"/>
      <c r="I433" s="531"/>
      <c r="J433" s="531"/>
      <c r="K433" s="531"/>
      <c r="L433" s="43"/>
      <c r="M433" s="43"/>
    </row>
    <row r="434" spans="1:14" ht="102.75" hidden="1" customHeight="1" x14ac:dyDescent="0.25">
      <c r="A434" s="18" t="s">
        <v>551</v>
      </c>
      <c r="B434" s="35" t="s">
        <v>563</v>
      </c>
      <c r="C434" s="38" t="s">
        <v>21</v>
      </c>
      <c r="D434" s="414">
        <v>40000</v>
      </c>
      <c r="E434" s="93"/>
      <c r="F434" s="93"/>
      <c r="G434" s="93"/>
      <c r="H434" s="66"/>
      <c r="I434" s="531" t="s">
        <v>564</v>
      </c>
      <c r="J434" s="531"/>
      <c r="K434" s="531"/>
      <c r="L434" s="43"/>
      <c r="M434" s="43"/>
    </row>
    <row r="435" spans="1:14" ht="15" hidden="1" customHeight="1" x14ac:dyDescent="0.25">
      <c r="A435" s="547" t="s">
        <v>553</v>
      </c>
      <c r="B435" s="547"/>
      <c r="C435" s="547"/>
      <c r="D435" s="547"/>
      <c r="E435" s="547"/>
      <c r="F435" s="547"/>
      <c r="G435" s="93"/>
      <c r="H435" s="66"/>
      <c r="I435" s="531"/>
      <c r="J435" s="531"/>
      <c r="K435" s="531"/>
      <c r="L435" s="43"/>
      <c r="M435" s="43"/>
    </row>
    <row r="436" spans="1:14" ht="25.5" hidden="1" customHeight="1" x14ac:dyDescent="0.25">
      <c r="A436" s="18" t="s">
        <v>554</v>
      </c>
      <c r="B436" s="604" t="s">
        <v>567</v>
      </c>
      <c r="C436" s="604"/>
      <c r="D436" s="604"/>
      <c r="E436" s="604"/>
      <c r="F436" s="604"/>
      <c r="G436" s="604"/>
      <c r="H436" s="604"/>
      <c r="I436" s="604"/>
      <c r="J436" s="604"/>
      <c r="K436" s="604"/>
      <c r="L436" s="604"/>
      <c r="M436" s="604"/>
    </row>
    <row r="437" spans="1:14" ht="36" hidden="1" customHeight="1" x14ac:dyDescent="0.25">
      <c r="A437" s="49" t="s">
        <v>1077</v>
      </c>
      <c r="B437" s="121" t="s">
        <v>568</v>
      </c>
      <c r="C437" s="102" t="s">
        <v>21</v>
      </c>
      <c r="D437" s="418">
        <v>2200</v>
      </c>
      <c r="E437" s="104"/>
      <c r="F437" s="104"/>
      <c r="G437" s="104"/>
      <c r="H437" s="105"/>
      <c r="I437" s="543" t="s">
        <v>569</v>
      </c>
      <c r="J437" s="543"/>
      <c r="K437" s="543"/>
      <c r="L437" s="101"/>
      <c r="M437" s="101"/>
    </row>
    <row r="438" spans="1:14" ht="32.25" hidden="1" customHeight="1" x14ac:dyDescent="0.25">
      <c r="A438" s="82" t="s">
        <v>1078</v>
      </c>
      <c r="B438" s="121" t="s">
        <v>570</v>
      </c>
      <c r="C438" s="102" t="s">
        <v>21</v>
      </c>
      <c r="D438" s="418">
        <v>2200</v>
      </c>
      <c r="E438" s="104"/>
      <c r="F438" s="104"/>
      <c r="G438" s="104"/>
      <c r="H438" s="105"/>
      <c r="I438" s="543"/>
      <c r="J438" s="543"/>
      <c r="K438" s="543"/>
      <c r="L438" s="101"/>
      <c r="M438" s="101"/>
    </row>
    <row r="439" spans="1:14" ht="14.25" hidden="1" customHeight="1" x14ac:dyDescent="0.25">
      <c r="A439" s="547" t="s">
        <v>557</v>
      </c>
      <c r="B439" s="547"/>
      <c r="C439" s="547"/>
      <c r="D439" s="547"/>
      <c r="E439" s="547"/>
      <c r="F439" s="547"/>
      <c r="G439" s="93"/>
      <c r="H439" s="66"/>
      <c r="I439" s="531"/>
      <c r="J439" s="531"/>
      <c r="K439" s="531"/>
      <c r="L439" s="43"/>
      <c r="M439" s="43"/>
    </row>
    <row r="440" spans="1:14" ht="75" hidden="1" customHeight="1" x14ac:dyDescent="0.25">
      <c r="A440" s="18" t="s">
        <v>558</v>
      </c>
      <c r="B440" s="35" t="s">
        <v>573</v>
      </c>
      <c r="C440" s="38" t="s">
        <v>21</v>
      </c>
      <c r="D440" s="414">
        <v>18000</v>
      </c>
      <c r="E440" s="93"/>
      <c r="F440" s="93"/>
      <c r="G440" s="93"/>
      <c r="H440" s="66"/>
      <c r="I440" s="531" t="s">
        <v>574</v>
      </c>
      <c r="J440" s="531"/>
      <c r="K440" s="531"/>
      <c r="L440" s="43"/>
      <c r="M440" s="43"/>
    </row>
    <row r="441" spans="1:14" ht="18" hidden="1" customHeight="1" x14ac:dyDescent="0.25">
      <c r="A441" s="547" t="s">
        <v>561</v>
      </c>
      <c r="B441" s="547"/>
      <c r="C441" s="547"/>
      <c r="D441" s="547"/>
      <c r="E441" s="547"/>
      <c r="F441" s="547"/>
      <c r="G441" s="93"/>
      <c r="H441" s="66"/>
      <c r="I441" s="531"/>
      <c r="J441" s="531"/>
      <c r="K441" s="531"/>
      <c r="L441" s="43"/>
      <c r="M441" s="43"/>
    </row>
    <row r="442" spans="1:14" ht="62.25" hidden="1" customHeight="1" x14ac:dyDescent="0.25">
      <c r="A442" s="18" t="s">
        <v>562</v>
      </c>
      <c r="B442" s="35" t="s">
        <v>577</v>
      </c>
      <c r="C442" s="38" t="s">
        <v>21</v>
      </c>
      <c r="D442" s="44">
        <v>300</v>
      </c>
      <c r="E442" s="93"/>
      <c r="F442" s="93"/>
      <c r="G442" s="93"/>
      <c r="H442" s="66"/>
      <c r="I442" s="531" t="s">
        <v>578</v>
      </c>
      <c r="J442" s="531"/>
      <c r="K442" s="531"/>
      <c r="L442" s="43"/>
      <c r="M442" s="43"/>
    </row>
    <row r="443" spans="1:14" ht="15" hidden="1" customHeight="1" x14ac:dyDescent="0.25">
      <c r="A443" s="547" t="s">
        <v>565</v>
      </c>
      <c r="B443" s="547"/>
      <c r="C443" s="547"/>
      <c r="D443" s="547"/>
      <c r="E443" s="547"/>
      <c r="F443" s="547"/>
      <c r="G443" s="93"/>
      <c r="H443" s="66"/>
      <c r="I443" s="531"/>
      <c r="J443" s="531"/>
      <c r="K443" s="531"/>
      <c r="L443" s="43"/>
      <c r="M443" s="43"/>
    </row>
    <row r="444" spans="1:14" ht="24" hidden="1" customHeight="1" x14ac:dyDescent="0.25">
      <c r="A444" s="18" t="s">
        <v>566</v>
      </c>
      <c r="B444" s="35" t="s">
        <v>581</v>
      </c>
      <c r="C444" s="38" t="s">
        <v>352</v>
      </c>
      <c r="D444" s="414">
        <v>5000</v>
      </c>
      <c r="E444" s="93"/>
      <c r="F444" s="93"/>
      <c r="G444" s="93"/>
      <c r="H444" s="66"/>
      <c r="I444" s="531" t="s">
        <v>582</v>
      </c>
      <c r="J444" s="531"/>
      <c r="K444" s="531"/>
      <c r="L444" s="43"/>
      <c r="M444" s="43"/>
    </row>
    <row r="445" spans="1:14" ht="23.25" hidden="1" customHeight="1" x14ac:dyDescent="0.25">
      <c r="A445" s="547" t="s">
        <v>571</v>
      </c>
      <c r="B445" s="547"/>
      <c r="C445" s="547"/>
      <c r="D445" s="547"/>
      <c r="E445" s="547"/>
      <c r="F445" s="547"/>
      <c r="G445" s="93"/>
      <c r="H445" s="66"/>
      <c r="I445" s="531"/>
      <c r="J445" s="531"/>
      <c r="K445" s="531"/>
      <c r="L445" s="43"/>
      <c r="M445" s="43"/>
      <c r="N445" s="58"/>
    </row>
    <row r="446" spans="1:14" ht="74.25" hidden="1" customHeight="1" x14ac:dyDescent="0.25">
      <c r="A446" s="41" t="s">
        <v>572</v>
      </c>
      <c r="B446" s="22" t="s">
        <v>585</v>
      </c>
      <c r="C446" s="23" t="s">
        <v>21</v>
      </c>
      <c r="D446" s="29">
        <v>15</v>
      </c>
      <c r="E446" s="94"/>
      <c r="F446" s="94"/>
      <c r="G446" s="94"/>
      <c r="H446" s="90"/>
      <c r="I446" s="603"/>
      <c r="J446" s="603"/>
      <c r="K446" s="603"/>
      <c r="L446" s="28"/>
      <c r="M446" s="28"/>
      <c r="N446" s="58"/>
    </row>
    <row r="447" spans="1:14" ht="17.25" hidden="1" customHeight="1" x14ac:dyDescent="0.25">
      <c r="A447" s="601" t="s">
        <v>575</v>
      </c>
      <c r="B447" s="601"/>
      <c r="C447" s="601"/>
      <c r="D447" s="601"/>
      <c r="E447" s="601"/>
      <c r="F447" s="601"/>
      <c r="G447" s="94"/>
      <c r="H447" s="90"/>
      <c r="I447" s="603"/>
      <c r="J447" s="603"/>
      <c r="K447" s="603"/>
      <c r="L447" s="28"/>
      <c r="M447" s="28"/>
    </row>
    <row r="448" spans="1:14" ht="94.5" hidden="1" customHeight="1" x14ac:dyDescent="0.25">
      <c r="A448" s="18" t="s">
        <v>576</v>
      </c>
      <c r="B448" s="35" t="s">
        <v>588</v>
      </c>
      <c r="C448" s="38" t="s">
        <v>21</v>
      </c>
      <c r="D448" s="44">
        <v>5</v>
      </c>
      <c r="E448" s="93"/>
      <c r="F448" s="93"/>
      <c r="G448" s="93"/>
      <c r="H448" s="66"/>
      <c r="I448" s="531" t="s">
        <v>589</v>
      </c>
      <c r="J448" s="531"/>
      <c r="K448" s="531"/>
      <c r="L448" s="43"/>
      <c r="M448" s="43"/>
    </row>
    <row r="449" spans="1:15" ht="19.5" hidden="1" customHeight="1" x14ac:dyDescent="0.25">
      <c r="A449" s="547" t="s">
        <v>579</v>
      </c>
      <c r="B449" s="547"/>
      <c r="C449" s="547"/>
      <c r="D449" s="547"/>
      <c r="E449" s="547"/>
      <c r="F449" s="547"/>
      <c r="G449" s="93"/>
      <c r="H449" s="66"/>
      <c r="I449" s="531"/>
      <c r="J449" s="531"/>
      <c r="K449" s="531"/>
      <c r="L449" s="43"/>
      <c r="M449" s="43"/>
    </row>
    <row r="450" spans="1:15" ht="60.75" hidden="1" customHeight="1" x14ac:dyDescent="0.25">
      <c r="A450" s="18" t="s">
        <v>580</v>
      </c>
      <c r="B450" s="35" t="s">
        <v>592</v>
      </c>
      <c r="C450" s="38" t="s">
        <v>21</v>
      </c>
      <c r="D450" s="44">
        <v>15</v>
      </c>
      <c r="E450" s="93"/>
      <c r="F450" s="93"/>
      <c r="G450" s="93"/>
      <c r="H450" s="66"/>
      <c r="I450" s="531" t="s">
        <v>593</v>
      </c>
      <c r="J450" s="531"/>
      <c r="K450" s="531"/>
      <c r="L450" s="43"/>
      <c r="M450" s="43"/>
    </row>
    <row r="451" spans="1:15" ht="15.75" hidden="1" customHeight="1" x14ac:dyDescent="0.25">
      <c r="A451" s="547" t="s">
        <v>583</v>
      </c>
      <c r="B451" s="547"/>
      <c r="C451" s="547"/>
      <c r="D451" s="547"/>
      <c r="E451" s="547"/>
      <c r="F451" s="547"/>
      <c r="G451" s="120"/>
      <c r="H451" s="91"/>
      <c r="I451" s="531"/>
      <c r="J451" s="531"/>
      <c r="K451" s="531"/>
      <c r="L451" s="43"/>
      <c r="M451" s="43"/>
    </row>
    <row r="452" spans="1:15" ht="86.25" hidden="1" customHeight="1" x14ac:dyDescent="0.25">
      <c r="A452" s="13" t="s">
        <v>157</v>
      </c>
      <c r="B452" s="13" t="s">
        <v>138</v>
      </c>
      <c r="C452" s="13" t="s">
        <v>3</v>
      </c>
      <c r="D452" s="15" t="s">
        <v>139</v>
      </c>
      <c r="E452" s="16" t="s">
        <v>140</v>
      </c>
      <c r="F452" s="16" t="s">
        <v>141</v>
      </c>
      <c r="G452" s="16" t="s">
        <v>7</v>
      </c>
      <c r="H452" s="16" t="s">
        <v>8</v>
      </c>
      <c r="I452" s="602" t="s">
        <v>236</v>
      </c>
      <c r="J452" s="602"/>
      <c r="K452" s="602"/>
      <c r="L452" s="13" t="s">
        <v>14</v>
      </c>
      <c r="M452" s="13" t="s">
        <v>15</v>
      </c>
      <c r="N452" s="123"/>
      <c r="O452" s="123"/>
    </row>
    <row r="453" spans="1:15" ht="115.5" hidden="1" customHeight="1" x14ac:dyDescent="0.25">
      <c r="A453" s="117" t="s">
        <v>584</v>
      </c>
      <c r="B453" s="118" t="s">
        <v>596</v>
      </c>
      <c r="C453" s="119" t="s">
        <v>21</v>
      </c>
      <c r="D453" s="124">
        <v>180</v>
      </c>
      <c r="E453" s="120"/>
      <c r="F453" s="120"/>
      <c r="G453" s="120"/>
      <c r="H453" s="91"/>
      <c r="I453" s="531" t="s">
        <v>597</v>
      </c>
      <c r="J453" s="531"/>
      <c r="K453" s="531"/>
      <c r="L453" s="43"/>
      <c r="M453" s="43"/>
    </row>
    <row r="454" spans="1:15" ht="15.75" hidden="1" customHeight="1" x14ac:dyDescent="0.25">
      <c r="A454" s="547" t="s">
        <v>586</v>
      </c>
      <c r="B454" s="547"/>
      <c r="C454" s="547"/>
      <c r="D454" s="547"/>
      <c r="E454" s="547"/>
      <c r="F454" s="547"/>
      <c r="G454" s="120"/>
      <c r="H454" s="91"/>
      <c r="I454" s="531"/>
      <c r="J454" s="531"/>
      <c r="K454" s="531"/>
      <c r="L454" s="43"/>
      <c r="M454" s="43"/>
    </row>
    <row r="455" spans="1:15" ht="105" hidden="1" customHeight="1" x14ac:dyDescent="0.25">
      <c r="A455" s="18" t="s">
        <v>587</v>
      </c>
      <c r="B455" s="35" t="s">
        <v>600</v>
      </c>
      <c r="C455" s="38" t="s">
        <v>21</v>
      </c>
      <c r="D455" s="44">
        <v>100</v>
      </c>
      <c r="E455" s="93"/>
      <c r="F455" s="93"/>
      <c r="G455" s="93"/>
      <c r="H455" s="66"/>
      <c r="I455" s="531" t="s">
        <v>601</v>
      </c>
      <c r="J455" s="531"/>
      <c r="K455" s="531"/>
      <c r="L455" s="43"/>
      <c r="M455" s="43"/>
    </row>
    <row r="456" spans="1:15" ht="15" hidden="1" customHeight="1" x14ac:dyDescent="0.25">
      <c r="A456" s="547" t="s">
        <v>590</v>
      </c>
      <c r="B456" s="547"/>
      <c r="C456" s="547"/>
      <c r="D456" s="547"/>
      <c r="E456" s="547"/>
      <c r="F456" s="547"/>
      <c r="G456" s="93"/>
      <c r="H456" s="66"/>
      <c r="I456" s="531"/>
      <c r="J456" s="531"/>
      <c r="K456" s="531"/>
      <c r="L456" s="43"/>
      <c r="M456" s="43"/>
    </row>
    <row r="457" spans="1:15" ht="113.25" hidden="1" customHeight="1" x14ac:dyDescent="0.25">
      <c r="A457" s="18" t="s">
        <v>591</v>
      </c>
      <c r="B457" s="35" t="s">
        <v>604</v>
      </c>
      <c r="C457" s="38" t="s">
        <v>21</v>
      </c>
      <c r="D457" s="44">
        <v>100</v>
      </c>
      <c r="E457" s="93"/>
      <c r="F457" s="93"/>
      <c r="G457" s="93"/>
      <c r="H457" s="66"/>
      <c r="I457" s="531" t="s">
        <v>605</v>
      </c>
      <c r="J457" s="531"/>
      <c r="K457" s="531"/>
      <c r="L457" s="43"/>
      <c r="M457" s="43"/>
    </row>
    <row r="458" spans="1:15" ht="14.25" hidden="1" customHeight="1" x14ac:dyDescent="0.25">
      <c r="A458" s="547" t="s">
        <v>594</v>
      </c>
      <c r="B458" s="547"/>
      <c r="C458" s="547"/>
      <c r="D458" s="547"/>
      <c r="E458" s="547"/>
      <c r="F458" s="547"/>
      <c r="G458" s="93"/>
      <c r="H458" s="66"/>
      <c r="I458" s="531"/>
      <c r="J458" s="531"/>
      <c r="K458" s="531"/>
      <c r="L458" s="43"/>
      <c r="M458" s="43"/>
    </row>
    <row r="459" spans="1:15" ht="66.75" hidden="1" customHeight="1" x14ac:dyDescent="0.25">
      <c r="A459" s="18" t="s">
        <v>595</v>
      </c>
      <c r="B459" s="35" t="s">
        <v>608</v>
      </c>
      <c r="C459" s="38" t="s">
        <v>21</v>
      </c>
      <c r="D459" s="44">
        <v>5</v>
      </c>
      <c r="E459" s="93"/>
      <c r="F459" s="93"/>
      <c r="G459" s="93"/>
      <c r="H459" s="66"/>
      <c r="I459" s="531" t="s">
        <v>609</v>
      </c>
      <c r="J459" s="531"/>
      <c r="K459" s="531"/>
      <c r="L459" s="43"/>
      <c r="M459" s="43"/>
    </row>
    <row r="460" spans="1:15" ht="15" hidden="1" customHeight="1" x14ac:dyDescent="0.25">
      <c r="A460" s="547" t="s">
        <v>598</v>
      </c>
      <c r="B460" s="547"/>
      <c r="C460" s="547"/>
      <c r="D460" s="547"/>
      <c r="E460" s="547"/>
      <c r="F460" s="547"/>
      <c r="G460" s="93"/>
      <c r="H460" s="66"/>
      <c r="I460" s="531"/>
      <c r="J460" s="531"/>
      <c r="K460" s="531"/>
      <c r="L460" s="43"/>
      <c r="M460" s="43"/>
    </row>
    <row r="461" spans="1:15" s="58" customFormat="1" ht="15.75" hidden="1" customHeight="1" x14ac:dyDescent="0.25">
      <c r="A461" s="81" t="s">
        <v>599</v>
      </c>
      <c r="B461" s="580" t="s">
        <v>612</v>
      </c>
      <c r="C461" s="580"/>
      <c r="D461" s="580"/>
      <c r="E461" s="580"/>
      <c r="F461" s="580"/>
      <c r="G461" s="580"/>
      <c r="H461" s="580"/>
      <c r="I461" s="580"/>
      <c r="J461" s="580"/>
      <c r="K461" s="580"/>
      <c r="L461" s="580"/>
      <c r="M461" s="580"/>
    </row>
    <row r="462" spans="1:15" ht="49.5" hidden="1" customHeight="1" x14ac:dyDescent="0.25">
      <c r="A462" s="82" t="s">
        <v>1079</v>
      </c>
      <c r="B462" s="81" t="s">
        <v>614</v>
      </c>
      <c r="C462" s="84" t="s">
        <v>21</v>
      </c>
      <c r="D462" s="125">
        <v>1</v>
      </c>
      <c r="E462" s="81"/>
      <c r="F462" s="81"/>
      <c r="G462" s="81"/>
      <c r="H462" s="81"/>
      <c r="I462" s="580"/>
      <c r="J462" s="580"/>
      <c r="K462" s="580"/>
      <c r="L462" s="18"/>
      <c r="M462" s="18"/>
    </row>
    <row r="463" spans="1:15" ht="15" hidden="1" customHeight="1" x14ac:dyDescent="0.25">
      <c r="A463" s="82" t="s">
        <v>1080</v>
      </c>
      <c r="B463" s="83" t="s">
        <v>616</v>
      </c>
      <c r="C463" s="84" t="s">
        <v>21</v>
      </c>
      <c r="D463" s="85">
        <v>15</v>
      </c>
      <c r="E463" s="126"/>
      <c r="F463" s="126"/>
      <c r="G463" s="126"/>
      <c r="H463" s="127"/>
      <c r="I463" s="531" t="s">
        <v>617</v>
      </c>
      <c r="J463" s="531"/>
      <c r="K463" s="531"/>
      <c r="L463" s="43"/>
      <c r="M463" s="43"/>
    </row>
    <row r="464" spans="1:15" hidden="1" x14ac:dyDescent="0.25">
      <c r="A464" s="82" t="s">
        <v>1081</v>
      </c>
      <c r="B464" s="83" t="s">
        <v>618</v>
      </c>
      <c r="C464" s="84" t="s">
        <v>21</v>
      </c>
      <c r="D464" s="85">
        <v>3</v>
      </c>
      <c r="E464" s="126"/>
      <c r="F464" s="126"/>
      <c r="G464" s="126"/>
      <c r="H464" s="127"/>
      <c r="I464" s="531"/>
      <c r="J464" s="531"/>
      <c r="K464" s="531"/>
      <c r="L464" s="43"/>
      <c r="M464" s="43"/>
    </row>
    <row r="465" spans="1:13" hidden="1" x14ac:dyDescent="0.25">
      <c r="A465" s="82" t="s">
        <v>1082</v>
      </c>
      <c r="B465" s="83" t="s">
        <v>619</v>
      </c>
      <c r="C465" s="84" t="s">
        <v>21</v>
      </c>
      <c r="D465" s="85">
        <v>2</v>
      </c>
      <c r="E465" s="126"/>
      <c r="F465" s="126"/>
      <c r="G465" s="126"/>
      <c r="H465" s="127"/>
      <c r="I465" s="531"/>
      <c r="J465" s="531"/>
      <c r="K465" s="531"/>
      <c r="L465" s="43"/>
      <c r="M465" s="43"/>
    </row>
    <row r="466" spans="1:13" ht="30" hidden="1" x14ac:dyDescent="0.25">
      <c r="A466" s="82" t="s">
        <v>1083</v>
      </c>
      <c r="B466" s="83" t="s">
        <v>620</v>
      </c>
      <c r="C466" s="84" t="s">
        <v>621</v>
      </c>
      <c r="D466" s="85">
        <v>9</v>
      </c>
      <c r="E466" s="126"/>
      <c r="F466" s="126"/>
      <c r="G466" s="126"/>
      <c r="H466" s="127"/>
      <c r="I466" s="531"/>
      <c r="J466" s="531"/>
      <c r="K466" s="531"/>
      <c r="L466" s="43"/>
      <c r="M466" s="43"/>
    </row>
    <row r="467" spans="1:13" ht="30" hidden="1" x14ac:dyDescent="0.25">
      <c r="A467" s="82" t="s">
        <v>1084</v>
      </c>
      <c r="B467" s="83" t="s">
        <v>622</v>
      </c>
      <c r="C467" s="84" t="s">
        <v>21</v>
      </c>
      <c r="D467" s="85">
        <v>12</v>
      </c>
      <c r="E467" s="126"/>
      <c r="F467" s="126"/>
      <c r="G467" s="126"/>
      <c r="H467" s="127"/>
      <c r="I467" s="531"/>
      <c r="J467" s="531"/>
      <c r="K467" s="531"/>
      <c r="L467" s="43"/>
      <c r="M467" s="43"/>
    </row>
    <row r="468" spans="1:13" ht="30" hidden="1" x14ac:dyDescent="0.25">
      <c r="A468" s="82" t="s">
        <v>1085</v>
      </c>
      <c r="B468" s="83" t="s">
        <v>623</v>
      </c>
      <c r="C468" s="84" t="s">
        <v>21</v>
      </c>
      <c r="D468" s="85">
        <v>6</v>
      </c>
      <c r="E468" s="126"/>
      <c r="F468" s="126"/>
      <c r="G468" s="126"/>
      <c r="H468" s="127"/>
      <c r="I468" s="531"/>
      <c r="J468" s="531"/>
      <c r="K468" s="531"/>
      <c r="L468" s="43"/>
      <c r="M468" s="43"/>
    </row>
    <row r="469" spans="1:13" ht="33" hidden="1" customHeight="1" x14ac:dyDescent="0.25">
      <c r="A469" s="82" t="s">
        <v>1086</v>
      </c>
      <c r="B469" s="83" t="s">
        <v>624</v>
      </c>
      <c r="C469" s="84" t="s">
        <v>21</v>
      </c>
      <c r="D469" s="85">
        <v>40</v>
      </c>
      <c r="E469" s="126"/>
      <c r="F469" s="126"/>
      <c r="G469" s="126"/>
      <c r="H469" s="127"/>
      <c r="I469" s="555" t="s">
        <v>625</v>
      </c>
      <c r="J469" s="555"/>
      <c r="K469" s="555"/>
      <c r="L469" s="43"/>
      <c r="M469" s="43"/>
    </row>
    <row r="470" spans="1:13" ht="15" hidden="1" customHeight="1" x14ac:dyDescent="0.25">
      <c r="A470" s="547" t="s">
        <v>602</v>
      </c>
      <c r="B470" s="547"/>
      <c r="C470" s="547"/>
      <c r="D470" s="547"/>
      <c r="E470" s="547"/>
      <c r="F470" s="547"/>
      <c r="G470" s="93"/>
      <c r="H470" s="66"/>
      <c r="I470" s="600"/>
      <c r="J470" s="600"/>
      <c r="K470" s="600"/>
      <c r="L470" s="600"/>
      <c r="M470" s="600"/>
    </row>
    <row r="471" spans="1:13" ht="70.5" hidden="1" customHeight="1" x14ac:dyDescent="0.25">
      <c r="A471" s="18" t="s">
        <v>603</v>
      </c>
      <c r="B471" s="35" t="s">
        <v>627</v>
      </c>
      <c r="C471" s="38" t="s">
        <v>21</v>
      </c>
      <c r="D471" s="414">
        <v>3000</v>
      </c>
      <c r="E471" s="93"/>
      <c r="F471" s="93"/>
      <c r="G471" s="93"/>
      <c r="H471" s="66"/>
      <c r="I471" s="531" t="s">
        <v>628</v>
      </c>
      <c r="J471" s="531"/>
      <c r="K471" s="531"/>
      <c r="L471" s="43"/>
      <c r="M471" s="43"/>
    </row>
    <row r="472" spans="1:13" ht="17.25" hidden="1" customHeight="1" x14ac:dyDescent="0.25">
      <c r="A472" s="547" t="s">
        <v>606</v>
      </c>
      <c r="B472" s="547"/>
      <c r="C472" s="547"/>
      <c r="D472" s="547"/>
      <c r="E472" s="547"/>
      <c r="F472" s="547"/>
      <c r="G472" s="93"/>
      <c r="H472" s="66"/>
      <c r="I472" s="531"/>
      <c r="J472" s="531"/>
      <c r="K472" s="531"/>
      <c r="L472" s="43"/>
      <c r="M472" s="43"/>
    </row>
    <row r="473" spans="1:13" ht="84.75" hidden="1" customHeight="1" x14ac:dyDescent="0.25">
      <c r="A473" s="18" t="s">
        <v>607</v>
      </c>
      <c r="B473" s="35" t="s">
        <v>630</v>
      </c>
      <c r="C473" s="38" t="s">
        <v>21</v>
      </c>
      <c r="D473" s="44">
        <v>1200</v>
      </c>
      <c r="E473" s="93"/>
      <c r="F473" s="93"/>
      <c r="G473" s="93"/>
      <c r="H473" s="66"/>
      <c r="I473" s="531" t="s">
        <v>631</v>
      </c>
      <c r="J473" s="531"/>
      <c r="K473" s="531"/>
      <c r="L473" s="43"/>
      <c r="M473" s="43"/>
    </row>
    <row r="474" spans="1:13" ht="15.75" hidden="1" customHeight="1" x14ac:dyDescent="0.25">
      <c r="A474" s="547" t="s">
        <v>610</v>
      </c>
      <c r="B474" s="547"/>
      <c r="C474" s="547"/>
      <c r="D474" s="547"/>
      <c r="E474" s="547"/>
      <c r="F474" s="547"/>
      <c r="G474" s="93"/>
      <c r="H474" s="66"/>
      <c r="I474" s="531"/>
      <c r="J474" s="531"/>
      <c r="K474" s="531"/>
      <c r="L474" s="43"/>
      <c r="M474" s="43"/>
    </row>
    <row r="475" spans="1:13" ht="15.75" hidden="1" customHeight="1" x14ac:dyDescent="0.25">
      <c r="A475" s="18" t="s">
        <v>611</v>
      </c>
      <c r="B475" s="580" t="s">
        <v>634</v>
      </c>
      <c r="C475" s="580"/>
      <c r="D475" s="580"/>
      <c r="E475" s="580"/>
      <c r="F475" s="580"/>
      <c r="G475" s="580"/>
      <c r="H475" s="580"/>
      <c r="I475" s="580"/>
      <c r="J475" s="580"/>
      <c r="K475" s="580"/>
      <c r="L475" s="580"/>
      <c r="M475" s="580"/>
    </row>
    <row r="476" spans="1:13" ht="64.5" hidden="1" customHeight="1" x14ac:dyDescent="0.25">
      <c r="A476" s="446" t="s">
        <v>613</v>
      </c>
      <c r="B476" s="447" t="s">
        <v>635</v>
      </c>
      <c r="C476" s="448" t="s">
        <v>21</v>
      </c>
      <c r="D476" s="449">
        <v>270</v>
      </c>
      <c r="E476" s="450"/>
      <c r="F476" s="450"/>
      <c r="G476" s="450"/>
      <c r="H476" s="451"/>
      <c r="I476" s="599" t="s">
        <v>636</v>
      </c>
      <c r="J476" s="599"/>
      <c r="K476" s="599"/>
      <c r="L476" s="43"/>
      <c r="M476" s="43"/>
    </row>
    <row r="477" spans="1:13" ht="94.5" hidden="1" customHeight="1" x14ac:dyDescent="0.25">
      <c r="A477" s="446" t="s">
        <v>615</v>
      </c>
      <c r="B477" s="447" t="s">
        <v>637</v>
      </c>
      <c r="C477" s="448" t="s">
        <v>21</v>
      </c>
      <c r="D477" s="449">
        <v>310</v>
      </c>
      <c r="E477" s="450"/>
      <c r="F477" s="450"/>
      <c r="G477" s="450"/>
      <c r="H477" s="451"/>
      <c r="I477" s="599"/>
      <c r="J477" s="599"/>
      <c r="K477" s="599"/>
      <c r="L477" s="43"/>
      <c r="M477" s="43"/>
    </row>
    <row r="478" spans="1:13" ht="15" hidden="1" customHeight="1" x14ac:dyDescent="0.25">
      <c r="A478" s="547" t="s">
        <v>1087</v>
      </c>
      <c r="B478" s="547"/>
      <c r="C478" s="547"/>
      <c r="D478" s="547"/>
      <c r="E478" s="547"/>
      <c r="F478" s="547"/>
      <c r="G478" s="93"/>
      <c r="H478" s="66"/>
      <c r="I478" s="600"/>
      <c r="J478" s="600"/>
      <c r="K478" s="600"/>
      <c r="L478" s="600"/>
      <c r="M478" s="600"/>
    </row>
    <row r="479" spans="1:13" ht="18.75" hidden="1" customHeight="1" x14ac:dyDescent="0.25">
      <c r="A479" s="117" t="s">
        <v>626</v>
      </c>
      <c r="B479" s="580" t="s">
        <v>640</v>
      </c>
      <c r="C479" s="580"/>
      <c r="D479" s="580"/>
      <c r="E479" s="580"/>
      <c r="F479" s="580"/>
      <c r="G479" s="580"/>
      <c r="H479" s="580"/>
      <c r="I479" s="580"/>
      <c r="J479" s="580"/>
      <c r="K479" s="580"/>
      <c r="L479" s="580"/>
      <c r="M479" s="580"/>
    </row>
    <row r="480" spans="1:13" ht="259.5" hidden="1" customHeight="1" x14ac:dyDescent="0.25">
      <c r="A480" s="49" t="s">
        <v>1088</v>
      </c>
      <c r="B480" s="128" t="s">
        <v>641</v>
      </c>
      <c r="C480" s="119" t="s">
        <v>642</v>
      </c>
      <c r="D480" s="124">
        <v>660</v>
      </c>
      <c r="E480" s="120"/>
      <c r="F480" s="120"/>
      <c r="G480" s="120"/>
      <c r="H480" s="91"/>
      <c r="I480" s="531" t="s">
        <v>643</v>
      </c>
      <c r="J480" s="531"/>
      <c r="K480" s="531"/>
      <c r="L480" s="43"/>
      <c r="M480" s="43"/>
    </row>
    <row r="481" spans="1:13" ht="214.5" hidden="1" customHeight="1" x14ac:dyDescent="0.25">
      <c r="A481" s="82" t="s">
        <v>1089</v>
      </c>
      <c r="B481" s="43" t="s">
        <v>644</v>
      </c>
      <c r="C481" s="38" t="s">
        <v>21</v>
      </c>
      <c r="D481" s="44">
        <v>100</v>
      </c>
      <c r="E481" s="93"/>
      <c r="F481" s="93"/>
      <c r="G481" s="93"/>
      <c r="H481" s="66"/>
      <c r="I481" s="531" t="s">
        <v>645</v>
      </c>
      <c r="J481" s="531"/>
      <c r="K481" s="531"/>
      <c r="L481" s="43"/>
      <c r="M481" s="43"/>
    </row>
    <row r="482" spans="1:13" ht="171" hidden="1" customHeight="1" x14ac:dyDescent="0.25">
      <c r="A482" s="82" t="s">
        <v>1090</v>
      </c>
      <c r="B482" s="43" t="s">
        <v>646</v>
      </c>
      <c r="C482" s="38" t="s">
        <v>21</v>
      </c>
      <c r="D482" s="44">
        <v>10</v>
      </c>
      <c r="E482" s="93"/>
      <c r="F482" s="93"/>
      <c r="G482" s="93"/>
      <c r="H482" s="66"/>
      <c r="I482" s="531" t="s">
        <v>647</v>
      </c>
      <c r="J482" s="531"/>
      <c r="K482" s="531"/>
      <c r="L482" s="43"/>
      <c r="M482" s="43"/>
    </row>
    <row r="483" spans="1:13" ht="21.75" hidden="1" customHeight="1" x14ac:dyDescent="0.25">
      <c r="A483" s="18"/>
      <c r="B483" s="601" t="s">
        <v>1091</v>
      </c>
      <c r="C483" s="601"/>
      <c r="D483" s="601"/>
      <c r="E483" s="601"/>
      <c r="F483" s="601"/>
      <c r="G483" s="94"/>
      <c r="H483" s="90"/>
      <c r="I483" s="129"/>
      <c r="J483" s="130"/>
      <c r="K483" s="131"/>
      <c r="L483" s="43"/>
      <c r="M483" s="43"/>
    </row>
    <row r="484" spans="1:13" ht="101.25" hidden="1" customHeight="1" x14ac:dyDescent="0.25">
      <c r="A484" s="18" t="s">
        <v>629</v>
      </c>
      <c r="B484" s="35" t="s">
        <v>649</v>
      </c>
      <c r="C484" s="38" t="s">
        <v>21</v>
      </c>
      <c r="D484" s="44">
        <v>300</v>
      </c>
      <c r="E484" s="66"/>
      <c r="F484" s="88"/>
      <c r="G484" s="88"/>
      <c r="H484" s="88"/>
      <c r="I484" s="531" t="s">
        <v>650</v>
      </c>
      <c r="J484" s="531"/>
      <c r="K484" s="531"/>
      <c r="L484" s="43"/>
      <c r="M484" s="43"/>
    </row>
    <row r="485" spans="1:13" ht="18.75" hidden="1" customHeight="1" x14ac:dyDescent="0.25">
      <c r="A485" s="547" t="s">
        <v>632</v>
      </c>
      <c r="B485" s="547"/>
      <c r="C485" s="547"/>
      <c r="D485" s="547"/>
      <c r="E485" s="547"/>
      <c r="F485" s="547"/>
      <c r="G485" s="88"/>
      <c r="H485" s="88"/>
      <c r="I485" s="531"/>
      <c r="J485" s="531"/>
      <c r="K485" s="531"/>
      <c r="L485" s="43"/>
      <c r="M485" s="43"/>
    </row>
    <row r="486" spans="1:13" ht="81.75" hidden="1" customHeight="1" x14ac:dyDescent="0.25">
      <c r="A486" s="18" t="s">
        <v>633</v>
      </c>
      <c r="B486" s="35" t="s">
        <v>653</v>
      </c>
      <c r="C486" s="38" t="s">
        <v>21</v>
      </c>
      <c r="D486" s="44">
        <v>2</v>
      </c>
      <c r="E486" s="66"/>
      <c r="F486" s="88"/>
      <c r="G486" s="88"/>
      <c r="H486" s="88"/>
      <c r="I486" s="531" t="s">
        <v>654</v>
      </c>
      <c r="J486" s="531"/>
      <c r="K486" s="531"/>
      <c r="L486" s="43"/>
      <c r="M486" s="43"/>
    </row>
    <row r="487" spans="1:13" ht="18.75" hidden="1" customHeight="1" x14ac:dyDescent="0.25">
      <c r="A487" s="547" t="s">
        <v>638</v>
      </c>
      <c r="B487" s="547"/>
      <c r="C487" s="547"/>
      <c r="D487" s="547"/>
      <c r="E487" s="547"/>
      <c r="F487" s="547"/>
      <c r="G487" s="88"/>
      <c r="H487" s="88"/>
      <c r="I487" s="531"/>
      <c r="J487" s="531"/>
      <c r="K487" s="531"/>
      <c r="L487" s="43"/>
      <c r="M487" s="43"/>
    </row>
    <row r="488" spans="1:13" ht="15" hidden="1" customHeight="1" x14ac:dyDescent="0.25">
      <c r="A488" s="18" t="s">
        <v>639</v>
      </c>
      <c r="B488" s="580" t="s">
        <v>657</v>
      </c>
      <c r="C488" s="580"/>
      <c r="D488" s="580"/>
      <c r="E488" s="580"/>
      <c r="F488" s="580"/>
      <c r="G488" s="580"/>
      <c r="H488" s="580"/>
      <c r="I488" s="580"/>
      <c r="J488" s="580"/>
      <c r="K488" s="580"/>
      <c r="L488" s="580"/>
      <c r="M488" s="580"/>
    </row>
    <row r="489" spans="1:13" ht="264.75" hidden="1" customHeight="1" x14ac:dyDescent="0.25">
      <c r="A489" s="79"/>
      <c r="B489" s="43" t="s">
        <v>658</v>
      </c>
      <c r="C489" s="38" t="s">
        <v>642</v>
      </c>
      <c r="D489" s="44">
        <v>60</v>
      </c>
      <c r="E489" s="66"/>
      <c r="F489" s="88"/>
      <c r="G489" s="88"/>
      <c r="H489" s="88"/>
      <c r="I489" s="580" t="s">
        <v>659</v>
      </c>
      <c r="J489" s="580"/>
      <c r="K489" s="580"/>
      <c r="L489" s="43"/>
      <c r="M489" s="43"/>
    </row>
    <row r="490" spans="1:13" ht="16.5" hidden="1" customHeight="1" x14ac:dyDescent="0.25">
      <c r="A490" s="547" t="s">
        <v>973</v>
      </c>
      <c r="B490" s="547"/>
      <c r="C490" s="547"/>
      <c r="D490" s="547"/>
      <c r="E490" s="547"/>
      <c r="F490" s="547"/>
      <c r="G490" s="132"/>
      <c r="H490" s="88"/>
      <c r="I490" s="580"/>
      <c r="J490" s="580"/>
      <c r="K490" s="580"/>
      <c r="L490" s="43"/>
      <c r="M490" s="43"/>
    </row>
    <row r="491" spans="1:13" ht="129.75" hidden="1" customHeight="1" x14ac:dyDescent="0.25">
      <c r="A491" s="18" t="s">
        <v>648</v>
      </c>
      <c r="B491" s="35" t="s">
        <v>662</v>
      </c>
      <c r="C491" s="68" t="s">
        <v>21</v>
      </c>
      <c r="D491" s="44">
        <v>20</v>
      </c>
      <c r="E491" s="66"/>
      <c r="F491" s="88"/>
      <c r="G491" s="88"/>
      <c r="H491" s="88"/>
      <c r="I491" s="531" t="s">
        <v>663</v>
      </c>
      <c r="J491" s="531"/>
      <c r="K491" s="531"/>
      <c r="L491" s="43"/>
      <c r="M491" s="43"/>
    </row>
    <row r="492" spans="1:13" ht="18" hidden="1" customHeight="1" x14ac:dyDescent="0.25">
      <c r="A492" s="547" t="s">
        <v>651</v>
      </c>
      <c r="B492" s="547"/>
      <c r="C492" s="547"/>
      <c r="D492" s="547"/>
      <c r="E492" s="547"/>
      <c r="F492" s="547"/>
      <c r="G492" s="88"/>
      <c r="H492" s="88"/>
      <c r="I492" s="531"/>
      <c r="J492" s="531"/>
      <c r="K492" s="531"/>
      <c r="L492" s="43"/>
      <c r="M492" s="43"/>
    </row>
    <row r="493" spans="1:13" ht="15.75" hidden="1" customHeight="1" x14ac:dyDescent="0.25">
      <c r="A493" s="18" t="s">
        <v>652</v>
      </c>
      <c r="B493" s="580" t="s">
        <v>666</v>
      </c>
      <c r="C493" s="580"/>
      <c r="D493" s="580"/>
      <c r="E493" s="580"/>
      <c r="F493" s="580"/>
      <c r="G493" s="580"/>
      <c r="H493" s="580"/>
      <c r="I493" s="580"/>
      <c r="J493" s="580"/>
      <c r="K493" s="580"/>
      <c r="L493" s="580"/>
      <c r="M493" s="580"/>
    </row>
    <row r="494" spans="1:13" ht="115.5" hidden="1" customHeight="1" x14ac:dyDescent="0.25">
      <c r="A494" s="49" t="s">
        <v>974</v>
      </c>
      <c r="B494" s="43" t="s">
        <v>667</v>
      </c>
      <c r="C494" s="38" t="s">
        <v>21</v>
      </c>
      <c r="D494" s="44">
        <v>50</v>
      </c>
      <c r="E494" s="88"/>
      <c r="F494" s="88"/>
      <c r="G494" s="88"/>
      <c r="H494" s="88"/>
      <c r="I494" s="531" t="s">
        <v>668</v>
      </c>
      <c r="J494" s="531"/>
      <c r="K494" s="531"/>
      <c r="L494" s="35"/>
      <c r="M494" s="35"/>
    </row>
    <row r="495" spans="1:13" ht="121.5" hidden="1" customHeight="1" x14ac:dyDescent="0.25">
      <c r="A495" s="82" t="s">
        <v>975</v>
      </c>
      <c r="B495" s="43" t="s">
        <v>669</v>
      </c>
      <c r="C495" s="38" t="s">
        <v>21</v>
      </c>
      <c r="D495" s="44">
        <v>100</v>
      </c>
      <c r="E495" s="88"/>
      <c r="F495" s="88"/>
      <c r="G495" s="88"/>
      <c r="H495" s="88"/>
      <c r="I495" s="531" t="s">
        <v>670</v>
      </c>
      <c r="J495" s="531"/>
      <c r="K495" s="531"/>
      <c r="L495" s="35"/>
      <c r="M495" s="35"/>
    </row>
    <row r="496" spans="1:13" ht="121.5" hidden="1" customHeight="1" x14ac:dyDescent="0.25">
      <c r="A496" s="82" t="s">
        <v>976</v>
      </c>
      <c r="B496" s="43" t="s">
        <v>669</v>
      </c>
      <c r="C496" s="38" t="s">
        <v>21</v>
      </c>
      <c r="D496" s="44">
        <v>30</v>
      </c>
      <c r="E496" s="88"/>
      <c r="F496" s="88"/>
      <c r="G496" s="88"/>
      <c r="H496" s="88"/>
      <c r="I496" s="531" t="s">
        <v>671</v>
      </c>
      <c r="J496" s="531"/>
      <c r="K496" s="531"/>
      <c r="L496" s="35"/>
      <c r="M496" s="35"/>
    </row>
    <row r="497" spans="1:13" ht="75" hidden="1" customHeight="1" x14ac:dyDescent="0.25">
      <c r="A497" s="82" t="s">
        <v>1092</v>
      </c>
      <c r="B497" s="43" t="s">
        <v>672</v>
      </c>
      <c r="C497" s="38" t="s">
        <v>21</v>
      </c>
      <c r="D497" s="44">
        <v>260</v>
      </c>
      <c r="E497" s="88"/>
      <c r="F497" s="88"/>
      <c r="G497" s="88"/>
      <c r="H497" s="88"/>
      <c r="I497" s="531" t="s">
        <v>673</v>
      </c>
      <c r="J497" s="531"/>
      <c r="K497" s="531"/>
      <c r="L497" s="35"/>
      <c r="M497" s="35"/>
    </row>
    <row r="498" spans="1:13" ht="69.75" hidden="1" customHeight="1" x14ac:dyDescent="0.25">
      <c r="A498" s="82" t="s">
        <v>1093</v>
      </c>
      <c r="B498" s="43" t="s">
        <v>674</v>
      </c>
      <c r="C498" s="38" t="s">
        <v>21</v>
      </c>
      <c r="D498" s="44">
        <v>10</v>
      </c>
      <c r="E498" s="88"/>
      <c r="F498" s="88"/>
      <c r="G498" s="88"/>
      <c r="H498" s="88"/>
      <c r="I498" s="531" t="s">
        <v>675</v>
      </c>
      <c r="J498" s="531"/>
      <c r="K498" s="531"/>
      <c r="L498" s="35"/>
      <c r="M498" s="35"/>
    </row>
    <row r="499" spans="1:13" ht="87" hidden="1" customHeight="1" x14ac:dyDescent="0.25">
      <c r="A499" s="82" t="s">
        <v>1094</v>
      </c>
      <c r="B499" s="43" t="s">
        <v>676</v>
      </c>
      <c r="C499" s="38" t="s">
        <v>21</v>
      </c>
      <c r="D499" s="44">
        <v>10</v>
      </c>
      <c r="E499" s="88"/>
      <c r="F499" s="88"/>
      <c r="G499" s="88"/>
      <c r="H499" s="88"/>
      <c r="I499" s="531" t="s">
        <v>677</v>
      </c>
      <c r="J499" s="531"/>
      <c r="K499" s="531"/>
      <c r="L499" s="35"/>
      <c r="M499" s="35"/>
    </row>
    <row r="500" spans="1:13" ht="99.75" hidden="1" customHeight="1" x14ac:dyDescent="0.25">
      <c r="A500" s="82" t="s">
        <v>1095</v>
      </c>
      <c r="B500" s="43" t="s">
        <v>678</v>
      </c>
      <c r="C500" s="38" t="s">
        <v>21</v>
      </c>
      <c r="D500" s="44">
        <v>10</v>
      </c>
      <c r="E500" s="88"/>
      <c r="F500" s="88"/>
      <c r="G500" s="88"/>
      <c r="H500" s="88"/>
      <c r="I500" s="531" t="s">
        <v>679</v>
      </c>
      <c r="J500" s="531"/>
      <c r="K500" s="531"/>
      <c r="L500" s="35"/>
      <c r="M500" s="35"/>
    </row>
    <row r="501" spans="1:13" ht="85.5" hidden="1" customHeight="1" x14ac:dyDescent="0.25">
      <c r="A501" s="82" t="s">
        <v>1096</v>
      </c>
      <c r="B501" s="43" t="s">
        <v>680</v>
      </c>
      <c r="C501" s="38" t="s">
        <v>21</v>
      </c>
      <c r="D501" s="44">
        <v>10</v>
      </c>
      <c r="E501" s="88"/>
      <c r="F501" s="88"/>
      <c r="G501" s="88"/>
      <c r="H501" s="88"/>
      <c r="I501" s="531" t="s">
        <v>681</v>
      </c>
      <c r="J501" s="531"/>
      <c r="K501" s="531"/>
      <c r="L501" s="35"/>
      <c r="M501" s="35"/>
    </row>
    <row r="502" spans="1:13" ht="101.25" hidden="1" customHeight="1" x14ac:dyDescent="0.25">
      <c r="A502" s="82" t="s">
        <v>1097</v>
      </c>
      <c r="B502" s="43" t="s">
        <v>682</v>
      </c>
      <c r="C502" s="38" t="s">
        <v>21</v>
      </c>
      <c r="D502" s="44">
        <v>10</v>
      </c>
      <c r="E502" s="88"/>
      <c r="F502" s="88"/>
      <c r="G502" s="88"/>
      <c r="H502" s="88"/>
      <c r="I502" s="531" t="s">
        <v>683</v>
      </c>
      <c r="J502" s="531"/>
      <c r="K502" s="531"/>
      <c r="L502" s="35"/>
      <c r="M502" s="35"/>
    </row>
    <row r="503" spans="1:13" ht="99.75" hidden="1" customHeight="1" x14ac:dyDescent="0.25">
      <c r="A503" s="82" t="s">
        <v>1098</v>
      </c>
      <c r="B503" s="43" t="s">
        <v>682</v>
      </c>
      <c r="C503" s="38" t="s">
        <v>21</v>
      </c>
      <c r="D503" s="44">
        <v>10</v>
      </c>
      <c r="E503" s="88"/>
      <c r="F503" s="88"/>
      <c r="G503" s="88"/>
      <c r="H503" s="88"/>
      <c r="I503" s="531" t="s">
        <v>684</v>
      </c>
      <c r="J503" s="531"/>
      <c r="K503" s="531"/>
      <c r="L503" s="35"/>
      <c r="M503" s="35"/>
    </row>
    <row r="504" spans="1:13" ht="15" hidden="1" customHeight="1" x14ac:dyDescent="0.25">
      <c r="A504" s="547" t="s">
        <v>655</v>
      </c>
      <c r="B504" s="547"/>
      <c r="C504" s="547"/>
      <c r="D504" s="547"/>
      <c r="E504" s="547"/>
      <c r="F504" s="547"/>
      <c r="G504" s="88"/>
      <c r="H504" s="88"/>
      <c r="I504" s="591"/>
      <c r="J504" s="591"/>
      <c r="K504" s="591"/>
      <c r="L504" s="591"/>
      <c r="M504" s="591"/>
    </row>
    <row r="505" spans="1:13" ht="15.75" hidden="1" customHeight="1" x14ac:dyDescent="0.25">
      <c r="A505" s="18" t="s">
        <v>656</v>
      </c>
      <c r="B505" s="580" t="s">
        <v>687</v>
      </c>
      <c r="C505" s="580"/>
      <c r="D505" s="580"/>
      <c r="E505" s="580"/>
      <c r="F505" s="580"/>
      <c r="G505" s="580"/>
      <c r="H505" s="580"/>
      <c r="I505" s="580"/>
      <c r="J505" s="580"/>
      <c r="K505" s="580"/>
      <c r="L505" s="580"/>
      <c r="M505" s="580"/>
    </row>
    <row r="506" spans="1:13" ht="87.75" hidden="1" customHeight="1" x14ac:dyDescent="0.25">
      <c r="A506" s="133" t="s">
        <v>977</v>
      </c>
      <c r="B506" s="134" t="s">
        <v>688</v>
      </c>
      <c r="C506" s="119" t="s">
        <v>21</v>
      </c>
      <c r="D506" s="124">
        <v>8</v>
      </c>
      <c r="E506" s="135"/>
      <c r="F506" s="135"/>
      <c r="G506" s="135"/>
      <c r="H506" s="135"/>
      <c r="I506" s="598" t="s">
        <v>689</v>
      </c>
      <c r="J506" s="598"/>
      <c r="K506" s="598"/>
      <c r="L506" s="136"/>
      <c r="M506" s="136"/>
    </row>
    <row r="507" spans="1:13" ht="130.5" hidden="1" customHeight="1" x14ac:dyDescent="0.25">
      <c r="A507" s="133" t="s">
        <v>978</v>
      </c>
      <c r="B507" s="89" t="s">
        <v>690</v>
      </c>
      <c r="C507" s="38" t="s">
        <v>21</v>
      </c>
      <c r="D507" s="44">
        <v>8</v>
      </c>
      <c r="E507" s="137"/>
      <c r="F507" s="137"/>
      <c r="G507" s="137"/>
      <c r="H507" s="137"/>
      <c r="I507" s="531" t="s">
        <v>691</v>
      </c>
      <c r="J507" s="531"/>
      <c r="K507" s="531"/>
      <c r="L507" s="138"/>
      <c r="M507" s="138"/>
    </row>
    <row r="508" spans="1:13" ht="192" hidden="1" customHeight="1" x14ac:dyDescent="0.25">
      <c r="A508" s="133" t="s">
        <v>1099</v>
      </c>
      <c r="B508" s="89" t="s">
        <v>692</v>
      </c>
      <c r="C508" s="38" t="s">
        <v>21</v>
      </c>
      <c r="D508" s="44">
        <v>8</v>
      </c>
      <c r="E508" s="137"/>
      <c r="F508" s="137"/>
      <c r="G508" s="137"/>
      <c r="H508" s="137"/>
      <c r="I508" s="531" t="s">
        <v>693</v>
      </c>
      <c r="J508" s="531"/>
      <c r="K508" s="531"/>
      <c r="L508" s="138"/>
      <c r="M508" s="138"/>
    </row>
    <row r="509" spans="1:13" ht="15" hidden="1" customHeight="1" x14ac:dyDescent="0.25">
      <c r="A509" s="547" t="s">
        <v>660</v>
      </c>
      <c r="B509" s="547"/>
      <c r="C509" s="547"/>
      <c r="D509" s="547"/>
      <c r="E509" s="547"/>
      <c r="F509" s="547"/>
      <c r="G509" s="88"/>
      <c r="H509" s="88"/>
      <c r="I509" s="591"/>
      <c r="J509" s="591"/>
      <c r="K509" s="591"/>
      <c r="L509" s="591"/>
      <c r="M509" s="591"/>
    </row>
    <row r="510" spans="1:13" ht="15" hidden="1" customHeight="1" x14ac:dyDescent="0.25">
      <c r="A510" s="139" t="s">
        <v>661</v>
      </c>
      <c r="B510" s="596" t="s">
        <v>696</v>
      </c>
      <c r="C510" s="596"/>
      <c r="D510" s="596"/>
      <c r="E510" s="596"/>
      <c r="F510" s="596"/>
      <c r="G510" s="596"/>
      <c r="H510" s="596"/>
      <c r="I510" s="596"/>
      <c r="J510" s="596"/>
      <c r="K510" s="596"/>
      <c r="L510" s="596"/>
      <c r="M510" s="596"/>
    </row>
    <row r="511" spans="1:13" ht="30" hidden="1" x14ac:dyDescent="0.25">
      <c r="A511" s="140" t="s">
        <v>979</v>
      </c>
      <c r="B511" s="141" t="s">
        <v>697</v>
      </c>
      <c r="C511" s="142" t="s">
        <v>21</v>
      </c>
      <c r="D511" s="143">
        <v>2</v>
      </c>
      <c r="E511" s="144"/>
      <c r="F511" s="144"/>
      <c r="G511" s="144"/>
      <c r="H511" s="144"/>
      <c r="I511" s="597" t="s">
        <v>698</v>
      </c>
      <c r="J511" s="597"/>
      <c r="K511" s="597"/>
      <c r="L511" s="138"/>
      <c r="M511" s="138"/>
    </row>
    <row r="512" spans="1:13" ht="30" hidden="1" x14ac:dyDescent="0.25">
      <c r="A512" s="140" t="s">
        <v>980</v>
      </c>
      <c r="B512" s="141" t="s">
        <v>697</v>
      </c>
      <c r="C512" s="142" t="s">
        <v>21</v>
      </c>
      <c r="D512" s="143">
        <v>2</v>
      </c>
      <c r="E512" s="144"/>
      <c r="F512" s="144"/>
      <c r="G512" s="144"/>
      <c r="H512" s="144"/>
      <c r="I512" s="597" t="s">
        <v>699</v>
      </c>
      <c r="J512" s="597"/>
      <c r="K512" s="597"/>
      <c r="L512" s="138"/>
      <c r="M512" s="138"/>
    </row>
    <row r="513" spans="1:13" ht="15" hidden="1" customHeight="1" x14ac:dyDescent="0.25">
      <c r="A513" s="547" t="s">
        <v>664</v>
      </c>
      <c r="B513" s="547"/>
      <c r="C513" s="547"/>
      <c r="D513" s="547"/>
      <c r="E513" s="547"/>
      <c r="F513" s="547"/>
      <c r="G513" s="88"/>
      <c r="H513" s="88"/>
      <c r="I513" s="591"/>
      <c r="J513" s="591"/>
      <c r="K513" s="591"/>
      <c r="L513" s="591"/>
      <c r="M513" s="591"/>
    </row>
    <row r="514" spans="1:13" ht="24.75" hidden="1" customHeight="1" x14ac:dyDescent="0.25">
      <c r="A514" s="41" t="s">
        <v>665</v>
      </c>
      <c r="B514" s="589" t="s">
        <v>702</v>
      </c>
      <c r="C514" s="589"/>
      <c r="D514" s="589"/>
      <c r="E514" s="589"/>
      <c r="F514" s="589"/>
      <c r="G514" s="589"/>
      <c r="H514" s="589"/>
      <c r="I514" s="589"/>
      <c r="J514" s="589"/>
      <c r="K514" s="589"/>
      <c r="L514" s="589"/>
      <c r="M514" s="589"/>
    </row>
    <row r="515" spans="1:13" ht="63" hidden="1" customHeight="1" x14ac:dyDescent="0.25">
      <c r="A515" s="51" t="s">
        <v>1100</v>
      </c>
      <c r="B515" s="41" t="s">
        <v>703</v>
      </c>
      <c r="C515" s="23" t="s">
        <v>21</v>
      </c>
      <c r="D515" s="30">
        <v>10</v>
      </c>
      <c r="E515" s="94"/>
      <c r="F515" s="94"/>
      <c r="G515" s="90"/>
      <c r="H515" s="90"/>
      <c r="I515" s="590" t="s">
        <v>704</v>
      </c>
      <c r="J515" s="590"/>
      <c r="K515" s="590"/>
      <c r="L515" s="64"/>
      <c r="M515" s="64"/>
    </row>
    <row r="516" spans="1:13" ht="66.75" hidden="1" customHeight="1" x14ac:dyDescent="0.25">
      <c r="A516" s="51" t="s">
        <v>1101</v>
      </c>
      <c r="B516" s="22" t="s">
        <v>705</v>
      </c>
      <c r="C516" s="23" t="s">
        <v>21</v>
      </c>
      <c r="D516" s="30">
        <v>10</v>
      </c>
      <c r="E516" s="90"/>
      <c r="F516" s="90"/>
      <c r="G516" s="90"/>
      <c r="H516" s="90"/>
      <c r="I516" s="590"/>
      <c r="J516" s="590"/>
      <c r="K516" s="590"/>
      <c r="L516" s="43"/>
      <c r="M516" s="43"/>
    </row>
    <row r="517" spans="1:13" ht="15" hidden="1" customHeight="1" x14ac:dyDescent="0.25">
      <c r="A517" s="547" t="s">
        <v>685</v>
      </c>
      <c r="B517" s="547"/>
      <c r="C517" s="547"/>
      <c r="D517" s="547"/>
      <c r="E517" s="547"/>
      <c r="F517" s="547"/>
      <c r="G517" s="88"/>
      <c r="H517" s="88"/>
      <c r="I517" s="591"/>
      <c r="J517" s="591"/>
      <c r="K517" s="591"/>
      <c r="L517" s="591"/>
      <c r="M517" s="591"/>
    </row>
    <row r="518" spans="1:13" ht="137.25" hidden="1" customHeight="1" x14ac:dyDescent="0.25">
      <c r="A518" s="18" t="s">
        <v>686</v>
      </c>
      <c r="B518" s="35" t="s">
        <v>708</v>
      </c>
      <c r="C518" s="38" t="s">
        <v>21</v>
      </c>
      <c r="D518" s="44">
        <v>10</v>
      </c>
      <c r="E518" s="66"/>
      <c r="F518" s="88"/>
      <c r="G518" s="88"/>
      <c r="H518" s="88"/>
      <c r="I518" s="531" t="s">
        <v>709</v>
      </c>
      <c r="J518" s="531"/>
      <c r="K518" s="531"/>
      <c r="L518" s="43"/>
      <c r="M518" s="43"/>
    </row>
    <row r="519" spans="1:13" ht="13.5" hidden="1" customHeight="1" thickBot="1" x14ac:dyDescent="0.3">
      <c r="A519" s="592" t="s">
        <v>694</v>
      </c>
      <c r="B519" s="592"/>
      <c r="C519" s="592"/>
      <c r="D519" s="592"/>
      <c r="E519" s="592"/>
      <c r="F519" s="592"/>
      <c r="G519" s="145"/>
      <c r="H519" s="145"/>
      <c r="I519" s="593"/>
      <c r="J519" s="593"/>
      <c r="K519" s="593"/>
      <c r="L519" s="145"/>
      <c r="M519" s="145"/>
    </row>
    <row r="520" spans="1:13" ht="70.5" hidden="1" customHeight="1" thickBot="1" x14ac:dyDescent="0.3">
      <c r="A520" s="357" t="s">
        <v>695</v>
      </c>
      <c r="B520" s="98" t="s">
        <v>836</v>
      </c>
      <c r="C520" s="84" t="s">
        <v>21</v>
      </c>
      <c r="D520" s="416">
        <v>140</v>
      </c>
      <c r="E520" s="72"/>
      <c r="F520" s="72"/>
      <c r="G520" s="72"/>
      <c r="H520" s="72"/>
      <c r="I520" s="531" t="s">
        <v>837</v>
      </c>
      <c r="J520" s="531"/>
      <c r="K520" s="531"/>
      <c r="L520" s="359"/>
      <c r="M520" s="159"/>
    </row>
    <row r="521" spans="1:13" ht="16.5" hidden="1" customHeight="1" thickBot="1" x14ac:dyDescent="0.3">
      <c r="A521" s="594" t="s">
        <v>700</v>
      </c>
      <c r="B521" s="594"/>
      <c r="C521" s="594"/>
      <c r="D521" s="594"/>
      <c r="E521" s="594"/>
      <c r="F521" s="594"/>
      <c r="G521" s="146"/>
      <c r="H521" s="146"/>
      <c r="I521" s="595"/>
      <c r="J521" s="595"/>
      <c r="K521" s="595"/>
      <c r="L521" s="147"/>
      <c r="M521" s="147"/>
    </row>
    <row r="522" spans="1:13" s="58" customFormat="1" ht="22.5" hidden="1" customHeight="1" thickBot="1" x14ac:dyDescent="0.3">
      <c r="A522" s="148" t="s">
        <v>701</v>
      </c>
      <c r="B522" s="581" t="s">
        <v>714</v>
      </c>
      <c r="C522" s="581"/>
      <c r="D522" s="581"/>
      <c r="E522" s="581"/>
      <c r="F522" s="581"/>
      <c r="G522" s="581"/>
      <c r="H522" s="581"/>
      <c r="I522" s="581"/>
      <c r="J522" s="581"/>
      <c r="K522" s="581"/>
      <c r="L522" s="581"/>
      <c r="M522" s="581"/>
    </row>
    <row r="523" spans="1:13" ht="129.75" hidden="1" customHeight="1" x14ac:dyDescent="0.25">
      <c r="A523" s="149" t="s">
        <v>1102</v>
      </c>
      <c r="B523" s="150" t="s">
        <v>715</v>
      </c>
      <c r="C523" s="151" t="s">
        <v>21</v>
      </c>
      <c r="D523" s="151">
        <v>10</v>
      </c>
      <c r="E523" s="152"/>
      <c r="F523" s="152"/>
      <c r="G523" s="152"/>
      <c r="H523" s="153"/>
      <c r="I523" s="582" t="s">
        <v>716</v>
      </c>
      <c r="J523" s="582"/>
      <c r="K523" s="582"/>
      <c r="L523" s="154"/>
      <c r="M523" s="155"/>
    </row>
    <row r="524" spans="1:13" ht="138" hidden="1" customHeight="1" thickBot="1" x14ac:dyDescent="0.3">
      <c r="A524" s="149" t="s">
        <v>1103</v>
      </c>
      <c r="B524" s="22" t="s">
        <v>717</v>
      </c>
      <c r="C524" s="156" t="s">
        <v>21</v>
      </c>
      <c r="D524" s="156">
        <v>200</v>
      </c>
      <c r="E524" s="157"/>
      <c r="F524" s="157"/>
      <c r="G524" s="157"/>
      <c r="H524" s="153"/>
      <c r="I524" s="582" t="s">
        <v>718</v>
      </c>
      <c r="J524" s="582"/>
      <c r="K524" s="582"/>
      <c r="L524" s="154"/>
      <c r="M524" s="158"/>
    </row>
    <row r="525" spans="1:13" ht="14.25" hidden="1" customHeight="1" thickBot="1" x14ac:dyDescent="0.3">
      <c r="A525" s="583" t="s">
        <v>706</v>
      </c>
      <c r="B525" s="583"/>
      <c r="C525" s="583"/>
      <c r="D525" s="583"/>
      <c r="E525" s="583"/>
      <c r="F525" s="583"/>
      <c r="G525" s="360"/>
      <c r="H525" s="360"/>
      <c r="I525" s="584"/>
      <c r="J525" s="584"/>
      <c r="K525" s="584"/>
      <c r="L525" s="147"/>
      <c r="M525" s="147"/>
    </row>
    <row r="526" spans="1:13" s="58" customFormat="1" ht="50.25" hidden="1" customHeight="1" thickBot="1" x14ac:dyDescent="0.3">
      <c r="A526" s="366" t="s">
        <v>707</v>
      </c>
      <c r="B526" s="364" t="s">
        <v>840</v>
      </c>
      <c r="C526" s="365" t="s">
        <v>21</v>
      </c>
      <c r="D526" s="365">
        <v>50</v>
      </c>
      <c r="E526" s="358"/>
      <c r="F526" s="358"/>
      <c r="G526" s="358"/>
      <c r="H526" s="358"/>
      <c r="I526" s="532" t="s">
        <v>841</v>
      </c>
      <c r="J526" s="533"/>
      <c r="K526" s="534"/>
      <c r="L526" s="358"/>
      <c r="M526" s="361"/>
    </row>
    <row r="527" spans="1:13" ht="15" hidden="1" customHeight="1" x14ac:dyDescent="0.25">
      <c r="A527" s="585" t="s">
        <v>721</v>
      </c>
      <c r="B527" s="586"/>
      <c r="C527" s="586"/>
      <c r="D527" s="586"/>
      <c r="E527" s="586"/>
      <c r="F527" s="586"/>
      <c r="G527" s="360"/>
      <c r="H527" s="360"/>
      <c r="I527" s="587"/>
      <c r="J527" s="587"/>
      <c r="K527" s="587"/>
      <c r="L527" s="362"/>
      <c r="M527" s="362"/>
    </row>
    <row r="528" spans="1:13" ht="15" hidden="1" customHeight="1" x14ac:dyDescent="0.25">
      <c r="A528" s="647" t="s">
        <v>710</v>
      </c>
      <c r="B528" s="648"/>
      <c r="C528" s="648"/>
      <c r="D528" s="648"/>
      <c r="E528" s="648"/>
      <c r="F528" s="649"/>
      <c r="G528" s="358"/>
      <c r="H528" s="358"/>
      <c r="I528" s="650"/>
      <c r="J528" s="651"/>
      <c r="K528" s="652"/>
      <c r="L528" s="374"/>
      <c r="M528" s="374"/>
    </row>
    <row r="529" spans="1:14" ht="168.75" hidden="1" customHeight="1" x14ac:dyDescent="0.25">
      <c r="A529" s="376" t="s">
        <v>711</v>
      </c>
      <c r="B529" s="375" t="s">
        <v>850</v>
      </c>
      <c r="C529" s="365" t="s">
        <v>21</v>
      </c>
      <c r="D529" s="365">
        <v>200</v>
      </c>
      <c r="E529" s="321"/>
      <c r="F529" s="321"/>
      <c r="G529" s="321"/>
      <c r="H529" s="321"/>
      <c r="I529" s="644" t="s">
        <v>849</v>
      </c>
      <c r="J529" s="645"/>
      <c r="K529" s="646"/>
      <c r="L529" s="321"/>
      <c r="M529" s="321"/>
    </row>
    <row r="530" spans="1:14" ht="16.5" hidden="1" customHeight="1" thickBot="1" x14ac:dyDescent="0.3">
      <c r="A530" s="586" t="s">
        <v>712</v>
      </c>
      <c r="B530" s="586"/>
      <c r="C530" s="586"/>
      <c r="D530" s="586"/>
      <c r="E530" s="586"/>
      <c r="F530" s="586"/>
      <c r="G530" s="360"/>
      <c r="H530" s="360"/>
      <c r="I530" s="588"/>
      <c r="J530" s="588"/>
      <c r="K530" s="588"/>
      <c r="L530" s="363"/>
      <c r="M530" s="363"/>
    </row>
    <row r="531" spans="1:14" ht="18.75" hidden="1" customHeight="1" thickBot="1" x14ac:dyDescent="0.3">
      <c r="A531" s="160" t="s">
        <v>713</v>
      </c>
      <c r="B531" s="578" t="s">
        <v>725</v>
      </c>
      <c r="C531" s="578"/>
      <c r="D531" s="578"/>
      <c r="E531" s="578"/>
      <c r="F531" s="578"/>
      <c r="G531" s="578"/>
      <c r="H531" s="578"/>
      <c r="I531" s="578"/>
      <c r="J531" s="578"/>
      <c r="K531" s="578"/>
      <c r="L531" s="578"/>
      <c r="M531" s="578"/>
    </row>
    <row r="532" spans="1:14" ht="18" hidden="1" customHeight="1" x14ac:dyDescent="0.25">
      <c r="A532" s="161" t="s">
        <v>1104</v>
      </c>
      <c r="B532" s="579" t="s">
        <v>726</v>
      </c>
      <c r="C532" s="579"/>
      <c r="D532" s="579"/>
      <c r="E532" s="579"/>
      <c r="F532" s="579"/>
      <c r="G532" s="579"/>
      <c r="H532" s="579"/>
      <c r="I532" s="579"/>
      <c r="J532" s="579"/>
      <c r="K532" s="579"/>
      <c r="L532" s="579"/>
      <c r="M532" s="579"/>
      <c r="N532" s="162"/>
    </row>
    <row r="533" spans="1:14" ht="132.75" hidden="1" customHeight="1" x14ac:dyDescent="0.25">
      <c r="A533" s="161" t="s">
        <v>1105</v>
      </c>
      <c r="B533" s="43" t="s">
        <v>727</v>
      </c>
      <c r="C533" s="163" t="s">
        <v>21</v>
      </c>
      <c r="D533" s="164">
        <v>180</v>
      </c>
      <c r="E533" s="20"/>
      <c r="F533" s="20"/>
      <c r="G533" s="20"/>
      <c r="H533" s="20"/>
      <c r="I533" s="531" t="s">
        <v>728</v>
      </c>
      <c r="J533" s="531"/>
      <c r="K533" s="531"/>
      <c r="L533" s="20"/>
      <c r="M533" s="20"/>
    </row>
    <row r="534" spans="1:14" ht="93.75" hidden="1" customHeight="1" x14ac:dyDescent="0.25">
      <c r="A534" s="161" t="s">
        <v>1106</v>
      </c>
      <c r="B534" s="354" t="s">
        <v>1170</v>
      </c>
      <c r="C534" s="163" t="s">
        <v>21</v>
      </c>
      <c r="D534" s="164">
        <v>4</v>
      </c>
      <c r="E534" s="20"/>
      <c r="F534" s="20"/>
      <c r="G534" s="20"/>
      <c r="H534" s="20"/>
      <c r="I534" s="531" t="s">
        <v>729</v>
      </c>
      <c r="J534" s="531"/>
      <c r="K534" s="531"/>
      <c r="L534" s="20"/>
      <c r="M534" s="20"/>
    </row>
    <row r="535" spans="1:14" ht="19.5" hidden="1" customHeight="1" x14ac:dyDescent="0.25">
      <c r="A535" s="165" t="s">
        <v>1107</v>
      </c>
      <c r="B535" s="580" t="s">
        <v>730</v>
      </c>
      <c r="C535" s="580"/>
      <c r="D535" s="580"/>
      <c r="E535" s="580"/>
      <c r="F535" s="580"/>
      <c r="G535" s="580"/>
      <c r="H535" s="580"/>
      <c r="I535" s="580"/>
      <c r="J535" s="580"/>
      <c r="K535" s="580"/>
      <c r="L535" s="580"/>
      <c r="M535" s="580"/>
    </row>
    <row r="536" spans="1:14" ht="113.25" hidden="1" customHeight="1" x14ac:dyDescent="0.25">
      <c r="A536" s="161" t="s">
        <v>1108</v>
      </c>
      <c r="B536" s="43" t="s">
        <v>731</v>
      </c>
      <c r="C536" s="163" t="s">
        <v>21</v>
      </c>
      <c r="D536" s="164">
        <v>6</v>
      </c>
      <c r="E536" s="20"/>
      <c r="F536" s="20"/>
      <c r="G536" s="20"/>
      <c r="H536" s="20"/>
      <c r="I536" s="531" t="s">
        <v>732</v>
      </c>
      <c r="J536" s="531"/>
      <c r="K536" s="531"/>
      <c r="L536" s="20"/>
      <c r="M536" s="20"/>
    </row>
    <row r="537" spans="1:14" ht="141" hidden="1" customHeight="1" x14ac:dyDescent="0.25">
      <c r="A537" s="161" t="s">
        <v>1109</v>
      </c>
      <c r="B537" s="43" t="s">
        <v>733</v>
      </c>
      <c r="C537" s="163" t="s">
        <v>21</v>
      </c>
      <c r="D537" s="164">
        <v>6</v>
      </c>
      <c r="E537" s="20"/>
      <c r="F537" s="20"/>
      <c r="G537" s="20"/>
      <c r="H537" s="20"/>
      <c r="I537" s="555" t="s">
        <v>734</v>
      </c>
      <c r="J537" s="555"/>
      <c r="K537" s="555"/>
      <c r="L537" s="20"/>
      <c r="M537" s="20"/>
    </row>
    <row r="538" spans="1:14" ht="111.75" hidden="1" customHeight="1" x14ac:dyDescent="0.25">
      <c r="A538" s="161" t="s">
        <v>1110</v>
      </c>
      <c r="B538" s="166" t="s">
        <v>735</v>
      </c>
      <c r="C538" s="167" t="s">
        <v>21</v>
      </c>
      <c r="D538" s="168">
        <v>20</v>
      </c>
      <c r="E538" s="145"/>
      <c r="F538" s="145"/>
      <c r="G538" s="20"/>
      <c r="H538" s="20"/>
      <c r="I538" s="555" t="s">
        <v>736</v>
      </c>
      <c r="J538" s="555"/>
      <c r="K538" s="555"/>
      <c r="L538" s="20"/>
      <c r="M538" s="20"/>
    </row>
    <row r="539" spans="1:14" ht="174.75" hidden="1" customHeight="1" x14ac:dyDescent="0.25">
      <c r="A539" s="161" t="s">
        <v>1111</v>
      </c>
      <c r="B539" s="169" t="s">
        <v>737</v>
      </c>
      <c r="C539" s="163" t="s">
        <v>21</v>
      </c>
      <c r="D539" s="164">
        <v>2</v>
      </c>
      <c r="E539" s="20"/>
      <c r="F539" s="20"/>
      <c r="G539" s="20"/>
      <c r="H539" s="20"/>
      <c r="I539" s="555" t="s">
        <v>738</v>
      </c>
      <c r="J539" s="555"/>
      <c r="K539" s="555"/>
      <c r="L539" s="20"/>
      <c r="M539" s="20"/>
    </row>
    <row r="540" spans="1:14" ht="198.75" hidden="1" customHeight="1" x14ac:dyDescent="0.25">
      <c r="A540" s="161" t="s">
        <v>1112</v>
      </c>
      <c r="B540" s="43" t="s">
        <v>739</v>
      </c>
      <c r="C540" s="163" t="s">
        <v>21</v>
      </c>
      <c r="D540" s="164">
        <v>2</v>
      </c>
      <c r="E540" s="20"/>
      <c r="F540" s="20"/>
      <c r="G540" s="20"/>
      <c r="H540" s="20"/>
      <c r="I540" s="555" t="s">
        <v>740</v>
      </c>
      <c r="J540" s="555"/>
      <c r="K540" s="555"/>
      <c r="L540" s="20"/>
      <c r="M540" s="20"/>
    </row>
    <row r="541" spans="1:14" ht="18" hidden="1" customHeight="1" x14ac:dyDescent="0.25">
      <c r="A541" s="556" t="s">
        <v>719</v>
      </c>
      <c r="B541" s="556"/>
      <c r="C541" s="556"/>
      <c r="D541" s="556"/>
      <c r="E541" s="556"/>
      <c r="F541" s="556"/>
      <c r="G541" s="170"/>
      <c r="H541" s="170"/>
      <c r="I541" s="557"/>
      <c r="J541" s="557"/>
      <c r="K541" s="557"/>
      <c r="L541" s="20"/>
      <c r="M541" s="20"/>
    </row>
    <row r="542" spans="1:14" s="178" customFormat="1" ht="60" hidden="1" customHeight="1" x14ac:dyDescent="0.2">
      <c r="A542" s="171" t="s">
        <v>720</v>
      </c>
      <c r="B542" s="172" t="s">
        <v>842</v>
      </c>
      <c r="C542" s="173" t="s">
        <v>21</v>
      </c>
      <c r="D542" s="174">
        <v>15</v>
      </c>
      <c r="E542" s="174"/>
      <c r="F542" s="174"/>
      <c r="G542" s="174"/>
      <c r="H542" s="175"/>
      <c r="I542" s="558" t="s">
        <v>843</v>
      </c>
      <c r="J542" s="558"/>
      <c r="K542" s="558"/>
      <c r="L542" s="176"/>
      <c r="M542" s="176"/>
      <c r="N542" s="177"/>
    </row>
    <row r="543" spans="1:14" ht="22.5" hidden="1" customHeight="1" x14ac:dyDescent="0.25">
      <c r="A543" s="556" t="s">
        <v>721</v>
      </c>
      <c r="B543" s="556"/>
      <c r="C543" s="556"/>
      <c r="D543" s="556"/>
      <c r="E543" s="556"/>
      <c r="F543" s="556"/>
      <c r="G543" s="174"/>
      <c r="H543" s="175"/>
      <c r="I543" s="179"/>
      <c r="J543" s="180"/>
      <c r="K543" s="181"/>
      <c r="L543" s="176"/>
      <c r="M543" s="176"/>
      <c r="N543" s="177"/>
    </row>
    <row r="544" spans="1:14" ht="93.75" hidden="1" customHeight="1" x14ac:dyDescent="0.25">
      <c r="A544" s="182" t="s">
        <v>722</v>
      </c>
      <c r="B544" s="183" t="s">
        <v>745</v>
      </c>
      <c r="C544" s="184" t="s">
        <v>21</v>
      </c>
      <c r="D544" s="185">
        <v>30</v>
      </c>
      <c r="E544" s="186"/>
      <c r="F544" s="187"/>
      <c r="G544" s="188"/>
      <c r="H544" s="189"/>
      <c r="I544" s="559" t="s">
        <v>746</v>
      </c>
      <c r="J544" s="559"/>
      <c r="K544" s="559"/>
      <c r="L544" s="20"/>
      <c r="M544" s="20"/>
    </row>
    <row r="545" spans="1:13" ht="19.5" hidden="1" customHeight="1" x14ac:dyDescent="0.25">
      <c r="A545" s="560" t="s">
        <v>723</v>
      </c>
      <c r="B545" s="560"/>
      <c r="C545" s="560"/>
      <c r="D545" s="560"/>
      <c r="E545" s="560"/>
      <c r="F545" s="560"/>
      <c r="G545" s="188"/>
      <c r="H545" s="189"/>
      <c r="I545" s="190"/>
      <c r="J545" s="191"/>
      <c r="K545" s="192"/>
      <c r="L545" s="20"/>
      <c r="M545" s="20"/>
    </row>
    <row r="546" spans="1:13" s="201" customFormat="1" ht="111" hidden="1" customHeight="1" x14ac:dyDescent="0.2">
      <c r="A546" s="193" t="s">
        <v>724</v>
      </c>
      <c r="B546" s="194" t="s">
        <v>749</v>
      </c>
      <c r="C546" s="195" t="s">
        <v>21</v>
      </c>
      <c r="D546" s="196">
        <v>40</v>
      </c>
      <c r="E546" s="197"/>
      <c r="F546" s="197"/>
      <c r="G546" s="198"/>
      <c r="H546" s="199"/>
      <c r="I546" s="561" t="s">
        <v>750</v>
      </c>
      <c r="J546" s="561"/>
      <c r="K546" s="561"/>
      <c r="L546" s="200"/>
      <c r="M546" s="200"/>
    </row>
    <row r="547" spans="1:13" ht="23.25" hidden="1" customHeight="1" x14ac:dyDescent="0.25">
      <c r="A547" s="539" t="s">
        <v>741</v>
      </c>
      <c r="B547" s="539"/>
      <c r="C547" s="539"/>
      <c r="D547" s="539"/>
      <c r="E547" s="539"/>
      <c r="F547" s="539"/>
      <c r="G547" s="198"/>
      <c r="H547" s="199"/>
      <c r="I547" s="202"/>
      <c r="J547" s="203"/>
      <c r="K547" s="204"/>
      <c r="L547" s="200"/>
      <c r="M547" s="200"/>
    </row>
    <row r="548" spans="1:13" ht="125.25" hidden="1" customHeight="1" x14ac:dyDescent="0.25">
      <c r="A548" s="193" t="s">
        <v>742</v>
      </c>
      <c r="B548" s="205" t="s">
        <v>753</v>
      </c>
      <c r="C548" s="102" t="s">
        <v>21</v>
      </c>
      <c r="D548" s="206">
        <v>30</v>
      </c>
      <c r="E548" s="102"/>
      <c r="F548" s="102"/>
      <c r="G548" s="206"/>
      <c r="H548" s="101"/>
      <c r="I548" s="551" t="s">
        <v>754</v>
      </c>
      <c r="J548" s="551"/>
      <c r="K548" s="551"/>
      <c r="L548" s="20"/>
      <c r="M548" s="20"/>
    </row>
    <row r="549" spans="1:13" ht="21" hidden="1" customHeight="1" thickBot="1" x14ac:dyDescent="0.3">
      <c r="A549" s="539" t="s">
        <v>743</v>
      </c>
      <c r="B549" s="539"/>
      <c r="C549" s="539"/>
      <c r="D549" s="539"/>
      <c r="E549" s="539"/>
      <c r="F549" s="539"/>
      <c r="G549" s="206"/>
      <c r="H549" s="101"/>
      <c r="I549" s="551"/>
      <c r="J549" s="551"/>
      <c r="K549" s="551"/>
      <c r="L549" s="20"/>
      <c r="M549" s="20"/>
    </row>
    <row r="550" spans="1:13" s="208" customFormat="1" ht="21.75" customHeight="1" thickBot="1" x14ac:dyDescent="0.3">
      <c r="A550" s="122" t="s">
        <v>744</v>
      </c>
      <c r="B550" s="566" t="s">
        <v>851</v>
      </c>
      <c r="C550" s="567"/>
      <c r="D550" s="567"/>
      <c r="E550" s="567"/>
      <c r="F550" s="567"/>
      <c r="G550" s="567"/>
      <c r="H550" s="567"/>
      <c r="I550" s="567"/>
      <c r="J550" s="567"/>
      <c r="K550" s="567"/>
      <c r="L550" s="567"/>
      <c r="M550" s="568"/>
    </row>
    <row r="551" spans="1:13" s="208" customFormat="1" ht="33" customHeight="1" thickBot="1" x14ac:dyDescent="0.3">
      <c r="A551" s="377" t="s">
        <v>981</v>
      </c>
      <c r="B551" s="379" t="s">
        <v>854</v>
      </c>
      <c r="C551" s="380" t="s">
        <v>21</v>
      </c>
      <c r="D551" s="378">
        <v>2</v>
      </c>
      <c r="E551" s="484">
        <v>260</v>
      </c>
      <c r="F551" s="436">
        <v>0.05</v>
      </c>
      <c r="G551" s="480">
        <f>(E551*D551)</f>
        <v>520</v>
      </c>
      <c r="H551" s="483">
        <f>G551*1.05</f>
        <v>546</v>
      </c>
      <c r="I551" s="569" t="s">
        <v>1174</v>
      </c>
      <c r="J551" s="570"/>
      <c r="K551" s="571"/>
      <c r="L551" s="434" t="s">
        <v>1177</v>
      </c>
      <c r="M551" s="207" t="s">
        <v>1251</v>
      </c>
    </row>
    <row r="552" spans="1:13" s="208" customFormat="1" ht="34.5" customHeight="1" thickBot="1" x14ac:dyDescent="0.3">
      <c r="A552" s="377" t="s">
        <v>982</v>
      </c>
      <c r="B552" s="379" t="s">
        <v>855</v>
      </c>
      <c r="C552" s="380" t="s">
        <v>21</v>
      </c>
      <c r="D552" s="378">
        <v>25</v>
      </c>
      <c r="E552" s="484">
        <v>260</v>
      </c>
      <c r="F552" s="436">
        <v>0.05</v>
      </c>
      <c r="G552" s="480">
        <f t="shared" ref="G552:G553" si="16">(E552*D552)</f>
        <v>6500</v>
      </c>
      <c r="H552" s="483">
        <f t="shared" ref="H552:H553" si="17">G552*1.05</f>
        <v>6825</v>
      </c>
      <c r="I552" s="572"/>
      <c r="J552" s="573"/>
      <c r="K552" s="574"/>
      <c r="L552" s="434" t="s">
        <v>1177</v>
      </c>
      <c r="M552" s="207" t="s">
        <v>1252</v>
      </c>
    </row>
    <row r="553" spans="1:13" s="208" customFormat="1" ht="33" customHeight="1" thickBot="1" x14ac:dyDescent="0.3">
      <c r="A553" s="377" t="s">
        <v>983</v>
      </c>
      <c r="B553" s="379" t="s">
        <v>856</v>
      </c>
      <c r="C553" s="380" t="s">
        <v>21</v>
      </c>
      <c r="D553" s="378">
        <v>13</v>
      </c>
      <c r="E553" s="484">
        <v>260</v>
      </c>
      <c r="F553" s="436">
        <v>0.05</v>
      </c>
      <c r="G553" s="480">
        <f t="shared" si="16"/>
        <v>3380</v>
      </c>
      <c r="H553" s="483">
        <f t="shared" si="17"/>
        <v>3549</v>
      </c>
      <c r="I553" s="575"/>
      <c r="J553" s="576"/>
      <c r="K553" s="577"/>
      <c r="L553" s="434" t="s">
        <v>1177</v>
      </c>
      <c r="M553" s="207" t="s">
        <v>1253</v>
      </c>
    </row>
    <row r="554" spans="1:13" ht="19.5" customHeight="1" thickBot="1" x14ac:dyDescent="0.3">
      <c r="A554" s="562" t="s">
        <v>747</v>
      </c>
      <c r="B554" s="562"/>
      <c r="C554" s="562"/>
      <c r="D554" s="562"/>
      <c r="E554" s="562"/>
      <c r="F554" s="562"/>
      <c r="G554" s="481">
        <f>SUM(G551:G553)</f>
        <v>10400</v>
      </c>
      <c r="H554" s="482">
        <f>SUM(H551:H553)</f>
        <v>10920</v>
      </c>
      <c r="I554" s="563"/>
      <c r="J554" s="563"/>
      <c r="K554" s="563"/>
      <c r="L554" s="207"/>
      <c r="M554" s="207"/>
    </row>
    <row r="555" spans="1:13" s="211" customFormat="1" ht="25.5" hidden="1" customHeight="1" thickBot="1" x14ac:dyDescent="0.3">
      <c r="A555" s="209" t="s">
        <v>748</v>
      </c>
      <c r="B555" s="566" t="s">
        <v>863</v>
      </c>
      <c r="C555" s="567"/>
      <c r="D555" s="567"/>
      <c r="E555" s="567"/>
      <c r="F555" s="567"/>
      <c r="G555" s="567"/>
      <c r="H555" s="567"/>
      <c r="I555" s="567"/>
      <c r="J555" s="567"/>
      <c r="K555" s="567"/>
      <c r="L555" s="567"/>
      <c r="M555" s="568"/>
    </row>
    <row r="556" spans="1:13" s="211" customFormat="1" ht="45" hidden="1" customHeight="1" thickBot="1" x14ac:dyDescent="0.3">
      <c r="A556" s="223" t="s">
        <v>1113</v>
      </c>
      <c r="B556" s="384" t="s">
        <v>864</v>
      </c>
      <c r="C556" s="381" t="s">
        <v>21</v>
      </c>
      <c r="D556" s="369">
        <v>10</v>
      </c>
      <c r="E556" s="382"/>
      <c r="F556" s="382"/>
      <c r="G556" s="382"/>
      <c r="H556" s="383"/>
      <c r="I556" s="488" t="s">
        <v>865</v>
      </c>
      <c r="J556" s="486"/>
      <c r="K556" s="487"/>
      <c r="L556" s="210"/>
      <c r="M556" s="210"/>
    </row>
    <row r="557" spans="1:13" s="211" customFormat="1" ht="51" hidden="1" customHeight="1" thickBot="1" x14ac:dyDescent="0.3">
      <c r="A557" s="223" t="s">
        <v>1114</v>
      </c>
      <c r="B557" s="384" t="s">
        <v>864</v>
      </c>
      <c r="C557" s="381" t="s">
        <v>21</v>
      </c>
      <c r="D557" s="369">
        <v>15</v>
      </c>
      <c r="E557" s="382"/>
      <c r="F557" s="382"/>
      <c r="G557" s="382"/>
      <c r="H557" s="383"/>
      <c r="I557" s="488" t="s">
        <v>866</v>
      </c>
      <c r="J557" s="486"/>
      <c r="K557" s="487"/>
      <c r="L557" s="210"/>
      <c r="M557" s="210"/>
    </row>
    <row r="558" spans="1:13" s="211" customFormat="1" ht="47.25" hidden="1" customHeight="1" thickBot="1" x14ac:dyDescent="0.3">
      <c r="A558" s="223" t="s">
        <v>1115</v>
      </c>
      <c r="B558" s="384" t="s">
        <v>861</v>
      </c>
      <c r="C558" s="381" t="s">
        <v>21</v>
      </c>
      <c r="D558" s="369">
        <v>100</v>
      </c>
      <c r="E558" s="382"/>
      <c r="F558" s="382"/>
      <c r="G558" s="382"/>
      <c r="H558" s="383"/>
      <c r="I558" s="488" t="s">
        <v>867</v>
      </c>
      <c r="J558" s="486"/>
      <c r="K558" s="487"/>
      <c r="L558" s="210"/>
      <c r="M558" s="210"/>
    </row>
    <row r="559" spans="1:13" s="211" customFormat="1" ht="60.75" hidden="1" customHeight="1" thickBot="1" x14ac:dyDescent="0.3">
      <c r="A559" s="223" t="s">
        <v>1116</v>
      </c>
      <c r="B559" s="384" t="s">
        <v>862</v>
      </c>
      <c r="C559" s="381" t="s">
        <v>21</v>
      </c>
      <c r="D559" s="369">
        <v>1</v>
      </c>
      <c r="E559" s="382"/>
      <c r="F559" s="382"/>
      <c r="G559" s="382"/>
      <c r="H559" s="383"/>
      <c r="I559" s="488" t="s">
        <v>868</v>
      </c>
      <c r="J559" s="486"/>
      <c r="K559" s="487"/>
      <c r="L559" s="210"/>
      <c r="M559" s="210"/>
    </row>
    <row r="560" spans="1:13" ht="15.75" hidden="1" thickBot="1" x14ac:dyDescent="0.3">
      <c r="A560" s="564" t="s">
        <v>751</v>
      </c>
      <c r="B560" s="564"/>
      <c r="C560" s="564"/>
      <c r="D560" s="564"/>
      <c r="E560" s="564"/>
      <c r="F560" s="564"/>
      <c r="G560" s="212"/>
      <c r="H560" s="213"/>
      <c r="I560" s="565"/>
      <c r="J560" s="565"/>
      <c r="K560" s="565"/>
      <c r="L560" s="210"/>
      <c r="M560" s="210"/>
    </row>
    <row r="561" spans="1:240" s="216" customFormat="1" ht="134.25" hidden="1" customHeight="1" x14ac:dyDescent="0.25">
      <c r="A561" s="214" t="s">
        <v>752</v>
      </c>
      <c r="B561" s="367" t="s">
        <v>1015</v>
      </c>
      <c r="C561" s="368" t="s">
        <v>21</v>
      </c>
      <c r="D561" s="369">
        <v>100</v>
      </c>
      <c r="E561" s="370"/>
      <c r="F561" s="370"/>
      <c r="G561" s="370"/>
      <c r="H561" s="371"/>
      <c r="I561" s="542" t="s">
        <v>844</v>
      </c>
      <c r="J561" s="542"/>
      <c r="K561" s="542"/>
      <c r="L561" s="215"/>
      <c r="M561" s="215"/>
    </row>
    <row r="562" spans="1:240" ht="18.75" hidden="1" customHeight="1" thickBot="1" x14ac:dyDescent="0.3">
      <c r="A562" s="517" t="s">
        <v>755</v>
      </c>
      <c r="B562" s="517"/>
      <c r="C562" s="517"/>
      <c r="D562" s="517"/>
      <c r="E562" s="517"/>
      <c r="F562" s="517"/>
      <c r="G562" s="217"/>
      <c r="H562" s="218"/>
      <c r="I562" s="543"/>
      <c r="J562" s="543"/>
      <c r="K562" s="543"/>
      <c r="L562" s="215"/>
      <c r="M562" s="215"/>
      <c r="IC562" s="216"/>
      <c r="ID562" s="216"/>
      <c r="IE562" s="216"/>
      <c r="IF562" s="216"/>
    </row>
    <row r="563" spans="1:240" ht="15.75" hidden="1" customHeight="1" thickBot="1" x14ac:dyDescent="0.3">
      <c r="A563" s="385" t="s">
        <v>756</v>
      </c>
      <c r="B563" s="544" t="s">
        <v>869</v>
      </c>
      <c r="C563" s="544"/>
      <c r="D563" s="544"/>
      <c r="E563" s="544"/>
      <c r="F563" s="544"/>
      <c r="G563" s="544"/>
      <c r="H563" s="544"/>
      <c r="I563" s="545"/>
      <c r="J563" s="545"/>
      <c r="K563" s="545"/>
      <c r="L563" s="545"/>
      <c r="M563" s="20"/>
      <c r="N563" s="20"/>
      <c r="R563" s="70"/>
    </row>
    <row r="564" spans="1:240" ht="50.25" hidden="1" customHeight="1" thickBot="1" x14ac:dyDescent="0.3">
      <c r="A564" s="386" t="s">
        <v>852</v>
      </c>
      <c r="B564" s="354" t="s">
        <v>870</v>
      </c>
      <c r="C564" s="351" t="s">
        <v>21</v>
      </c>
      <c r="D564" s="419">
        <v>1</v>
      </c>
      <c r="E564" s="387"/>
      <c r="F564" s="387"/>
      <c r="G564" s="387"/>
      <c r="H564" s="388"/>
      <c r="I564" s="552"/>
      <c r="J564" s="553"/>
      <c r="K564" s="554"/>
      <c r="L564" s="391"/>
      <c r="M564" s="389"/>
      <c r="N564" s="145"/>
      <c r="R564" s="73"/>
    </row>
    <row r="565" spans="1:240" ht="243" hidden="1" customHeight="1" thickBot="1" x14ac:dyDescent="0.3">
      <c r="A565" s="386" t="s">
        <v>853</v>
      </c>
      <c r="B565" s="354" t="s">
        <v>871</v>
      </c>
      <c r="C565" s="351" t="s">
        <v>21</v>
      </c>
      <c r="D565" s="419">
        <v>10</v>
      </c>
      <c r="E565" s="387"/>
      <c r="F565" s="387"/>
      <c r="G565" s="387"/>
      <c r="H565" s="352"/>
      <c r="I565" s="495" t="s">
        <v>872</v>
      </c>
      <c r="J565" s="496"/>
      <c r="K565" s="497"/>
      <c r="L565" s="390"/>
      <c r="M565" s="373"/>
      <c r="N565" s="145"/>
      <c r="R565" s="73"/>
    </row>
    <row r="566" spans="1:240" ht="16.5" hidden="1" customHeight="1" thickBot="1" x14ac:dyDescent="0.3">
      <c r="A566" s="546" t="s">
        <v>1117</v>
      </c>
      <c r="B566" s="547"/>
      <c r="C566" s="547"/>
      <c r="D566" s="547"/>
      <c r="E566" s="547"/>
      <c r="F566" s="547"/>
      <c r="G566" s="34"/>
      <c r="H566" s="34"/>
      <c r="I566" s="35"/>
      <c r="J566" s="46"/>
      <c r="K566" s="548"/>
      <c r="L566" s="548"/>
      <c r="M566" s="46"/>
      <c r="N566" s="20"/>
    </row>
    <row r="567" spans="1:240" s="222" customFormat="1" ht="15.75" hidden="1" customHeight="1" thickBot="1" x14ac:dyDescent="0.25">
      <c r="A567" s="214" t="s">
        <v>757</v>
      </c>
      <c r="B567" s="549" t="s">
        <v>761</v>
      </c>
      <c r="C567" s="550"/>
      <c r="D567" s="550"/>
      <c r="E567" s="550"/>
      <c r="F567" s="550"/>
      <c r="G567" s="550"/>
      <c r="H567" s="550"/>
      <c r="I567" s="550"/>
      <c r="J567" s="550"/>
      <c r="K567" s="550"/>
      <c r="L567" s="219"/>
      <c r="M567" s="220"/>
      <c r="N567" s="221"/>
    </row>
    <row r="568" spans="1:240" ht="51" hidden="1" customHeight="1" thickBot="1" x14ac:dyDescent="0.3">
      <c r="A568" s="408" t="s">
        <v>857</v>
      </c>
      <c r="B568" s="224" t="s">
        <v>838</v>
      </c>
      <c r="C568" s="225" t="s">
        <v>21</v>
      </c>
      <c r="D568" s="226">
        <v>30</v>
      </c>
      <c r="E568" s="227"/>
      <c r="F568" s="227"/>
      <c r="G568" s="227"/>
      <c r="H568" s="228"/>
      <c r="I568" s="503" t="s">
        <v>763</v>
      </c>
      <c r="J568" s="504"/>
      <c r="K568" s="505"/>
      <c r="L568" s="221"/>
      <c r="M568" s="221"/>
      <c r="N568" s="221"/>
    </row>
    <row r="569" spans="1:240" s="231" customFormat="1" ht="45" hidden="1" customHeight="1" thickBot="1" x14ac:dyDescent="0.3">
      <c r="A569" s="408" t="s">
        <v>858</v>
      </c>
      <c r="B569" s="224" t="s">
        <v>762</v>
      </c>
      <c r="C569" s="225" t="s">
        <v>21</v>
      </c>
      <c r="D569" s="226">
        <v>30</v>
      </c>
      <c r="E569" s="227"/>
      <c r="F569" s="227"/>
      <c r="G569" s="227"/>
      <c r="H569" s="228"/>
      <c r="I569" s="506"/>
      <c r="J569" s="507"/>
      <c r="K569" s="508"/>
      <c r="L569" s="229"/>
      <c r="M569" s="229"/>
      <c r="N569" s="230"/>
    </row>
    <row r="570" spans="1:240" ht="45.75" hidden="1" thickBot="1" x14ac:dyDescent="0.3">
      <c r="A570" s="408" t="s">
        <v>859</v>
      </c>
      <c r="B570" s="224" t="s">
        <v>764</v>
      </c>
      <c r="C570" s="225" t="s">
        <v>21</v>
      </c>
      <c r="D570" s="226">
        <v>30</v>
      </c>
      <c r="E570" s="227"/>
      <c r="F570" s="227"/>
      <c r="G570" s="227"/>
      <c r="H570" s="232"/>
      <c r="I570" s="506"/>
      <c r="J570" s="507"/>
      <c r="K570" s="508"/>
      <c r="L570" s="229"/>
      <c r="M570" s="229"/>
      <c r="N570" s="230"/>
    </row>
    <row r="571" spans="1:240" ht="45.75" hidden="1" thickBot="1" x14ac:dyDescent="0.3">
      <c r="A571" s="408" t="s">
        <v>860</v>
      </c>
      <c r="B571" s="224" t="s">
        <v>765</v>
      </c>
      <c r="C571" s="225" t="s">
        <v>21</v>
      </c>
      <c r="D571" s="226">
        <v>30</v>
      </c>
      <c r="E571" s="227"/>
      <c r="F571" s="227"/>
      <c r="G571" s="233"/>
      <c r="H571" s="232"/>
      <c r="I571" s="506"/>
      <c r="J571" s="507"/>
      <c r="K571" s="508"/>
      <c r="L571" s="229"/>
      <c r="M571" s="229"/>
      <c r="N571" s="230"/>
    </row>
    <row r="572" spans="1:240" ht="45.75" hidden="1" thickBot="1" x14ac:dyDescent="0.3">
      <c r="A572" s="408" t="s">
        <v>984</v>
      </c>
      <c r="B572" s="224" t="s">
        <v>766</v>
      </c>
      <c r="C572" s="234" t="s">
        <v>21</v>
      </c>
      <c r="D572" s="226">
        <v>30</v>
      </c>
      <c r="E572" s="227"/>
      <c r="F572" s="227"/>
      <c r="G572" s="227"/>
      <c r="H572" s="232"/>
      <c r="I572" s="506"/>
      <c r="J572" s="507"/>
      <c r="K572" s="508"/>
      <c r="L572" s="229"/>
      <c r="M572" s="229"/>
      <c r="N572" s="230"/>
    </row>
    <row r="573" spans="1:240" ht="45.75" hidden="1" thickBot="1" x14ac:dyDescent="0.3">
      <c r="A573" s="408" t="s">
        <v>985</v>
      </c>
      <c r="B573" s="224" t="s">
        <v>767</v>
      </c>
      <c r="C573" s="225" t="s">
        <v>21</v>
      </c>
      <c r="D573" s="226">
        <v>30</v>
      </c>
      <c r="E573" s="227"/>
      <c r="F573" s="227"/>
      <c r="G573" s="227"/>
      <c r="H573" s="235"/>
      <c r="I573" s="506"/>
      <c r="J573" s="507"/>
      <c r="K573" s="508"/>
      <c r="L573" s="229"/>
      <c r="M573" s="229"/>
      <c r="N573" s="230"/>
    </row>
    <row r="574" spans="1:240" ht="45.75" hidden="1" thickBot="1" x14ac:dyDescent="0.3">
      <c r="A574" s="408" t="s">
        <v>986</v>
      </c>
      <c r="B574" s="224" t="s">
        <v>839</v>
      </c>
      <c r="C574" s="234" t="s">
        <v>21</v>
      </c>
      <c r="D574" s="226">
        <v>30</v>
      </c>
      <c r="E574" s="227"/>
      <c r="F574" s="227"/>
      <c r="G574" s="227"/>
      <c r="H574" s="232"/>
      <c r="I574" s="506"/>
      <c r="J574" s="507"/>
      <c r="K574" s="508"/>
      <c r="L574" s="229"/>
      <c r="M574" s="236"/>
      <c r="N574" s="230"/>
    </row>
    <row r="575" spans="1:240" ht="47.25" hidden="1" customHeight="1" thickBot="1" x14ac:dyDescent="0.3">
      <c r="A575" s="408" t="s">
        <v>1118</v>
      </c>
      <c r="B575" s="224" t="s">
        <v>768</v>
      </c>
      <c r="C575" s="234" t="s">
        <v>21</v>
      </c>
      <c r="D575" s="226">
        <v>20</v>
      </c>
      <c r="E575" s="227"/>
      <c r="F575" s="227"/>
      <c r="G575" s="227"/>
      <c r="H575" s="232"/>
      <c r="I575" s="506"/>
      <c r="J575" s="507"/>
      <c r="K575" s="508"/>
      <c r="L575" s="229"/>
      <c r="M575" s="236"/>
      <c r="N575" s="230"/>
    </row>
    <row r="576" spans="1:240" ht="45.75" hidden="1" thickBot="1" x14ac:dyDescent="0.3">
      <c r="A576" s="408" t="s">
        <v>1119</v>
      </c>
      <c r="B576" s="224" t="s">
        <v>769</v>
      </c>
      <c r="C576" s="225" t="s">
        <v>21</v>
      </c>
      <c r="D576" s="226">
        <v>20</v>
      </c>
      <c r="E576" s="227"/>
      <c r="F576" s="233"/>
      <c r="G576" s="227"/>
      <c r="H576" s="232"/>
      <c r="I576" s="506"/>
      <c r="J576" s="507"/>
      <c r="K576" s="508"/>
      <c r="L576" s="229"/>
      <c r="M576" s="229"/>
      <c r="N576" s="230"/>
    </row>
    <row r="577" spans="1:14" ht="45.75" hidden="1" thickBot="1" x14ac:dyDescent="0.3">
      <c r="A577" s="408" t="s">
        <v>1120</v>
      </c>
      <c r="B577" s="224" t="s">
        <v>770</v>
      </c>
      <c r="C577" s="234" t="s">
        <v>21</v>
      </c>
      <c r="D577" s="226">
        <v>20</v>
      </c>
      <c r="E577" s="227"/>
      <c r="F577" s="227"/>
      <c r="G577" s="227"/>
      <c r="H577" s="232"/>
      <c r="I577" s="506"/>
      <c r="J577" s="507"/>
      <c r="K577" s="508"/>
      <c r="L577" s="229"/>
      <c r="M577" s="229"/>
      <c r="N577" s="230"/>
    </row>
    <row r="578" spans="1:14" ht="45.75" hidden="1" thickBot="1" x14ac:dyDescent="0.3">
      <c r="A578" s="408" t="s">
        <v>1121</v>
      </c>
      <c r="B578" s="224" t="s">
        <v>771</v>
      </c>
      <c r="C578" s="225" t="s">
        <v>21</v>
      </c>
      <c r="D578" s="226">
        <v>20</v>
      </c>
      <c r="E578" s="227"/>
      <c r="F578" s="237"/>
      <c r="G578" s="227"/>
      <c r="H578" s="232"/>
      <c r="I578" s="506"/>
      <c r="J578" s="507"/>
      <c r="K578" s="508"/>
      <c r="L578" s="229"/>
      <c r="M578" s="229"/>
      <c r="N578" s="230"/>
    </row>
    <row r="579" spans="1:14" ht="45.75" hidden="1" thickBot="1" x14ac:dyDescent="0.3">
      <c r="A579" s="408" t="s">
        <v>1122</v>
      </c>
      <c r="B579" s="224" t="s">
        <v>772</v>
      </c>
      <c r="C579" s="225" t="s">
        <v>21</v>
      </c>
      <c r="D579" s="226">
        <v>20</v>
      </c>
      <c r="E579" s="227"/>
      <c r="F579" s="238"/>
      <c r="G579" s="227"/>
      <c r="H579" s="232"/>
      <c r="I579" s="506"/>
      <c r="J579" s="507"/>
      <c r="K579" s="508"/>
      <c r="L579" s="229"/>
      <c r="M579" s="229"/>
      <c r="N579" s="230"/>
    </row>
    <row r="580" spans="1:14" ht="45.75" hidden="1" thickBot="1" x14ac:dyDescent="0.3">
      <c r="A580" s="408" t="s">
        <v>1123</v>
      </c>
      <c r="B580" s="224" t="s">
        <v>773</v>
      </c>
      <c r="C580" s="225" t="s">
        <v>21</v>
      </c>
      <c r="D580" s="226">
        <v>10</v>
      </c>
      <c r="E580" s="227"/>
      <c r="F580" s="227"/>
      <c r="G580" s="227"/>
      <c r="H580" s="235"/>
      <c r="I580" s="506"/>
      <c r="J580" s="507"/>
      <c r="K580" s="508"/>
      <c r="L580" s="229"/>
      <c r="M580" s="229"/>
      <c r="N580" s="230"/>
    </row>
    <row r="581" spans="1:14" ht="30.75" hidden="1" thickBot="1" x14ac:dyDescent="0.3">
      <c r="A581" s="408" t="s">
        <v>1124</v>
      </c>
      <c r="B581" s="224" t="s">
        <v>774</v>
      </c>
      <c r="C581" s="225" t="s">
        <v>21</v>
      </c>
      <c r="D581" s="226">
        <v>10</v>
      </c>
      <c r="E581" s="227"/>
      <c r="F581" s="227"/>
      <c r="G581" s="227"/>
      <c r="H581" s="232"/>
      <c r="I581" s="506"/>
      <c r="J581" s="507"/>
      <c r="K581" s="508"/>
      <c r="L581" s="229"/>
      <c r="M581" s="229"/>
      <c r="N581" s="230"/>
    </row>
    <row r="582" spans="1:14" ht="30.75" hidden="1" thickBot="1" x14ac:dyDescent="0.3">
      <c r="A582" s="408" t="s">
        <v>1125</v>
      </c>
      <c r="B582" s="224" t="s">
        <v>775</v>
      </c>
      <c r="C582" s="225" t="s">
        <v>21</v>
      </c>
      <c r="D582" s="226">
        <v>30</v>
      </c>
      <c r="E582" s="227"/>
      <c r="F582" s="227"/>
      <c r="G582" s="227"/>
      <c r="H582" s="235"/>
      <c r="I582" s="506"/>
      <c r="J582" s="507"/>
      <c r="K582" s="508"/>
      <c r="L582" s="229"/>
      <c r="M582" s="236"/>
      <c r="N582" s="230"/>
    </row>
    <row r="583" spans="1:14" ht="30.75" hidden="1" thickBot="1" x14ac:dyDescent="0.3">
      <c r="A583" s="408" t="s">
        <v>1126</v>
      </c>
      <c r="B583" s="224" t="s">
        <v>776</v>
      </c>
      <c r="C583" s="225" t="s">
        <v>21</v>
      </c>
      <c r="D583" s="226">
        <v>30</v>
      </c>
      <c r="E583" s="227"/>
      <c r="F583" s="227"/>
      <c r="G583" s="227"/>
      <c r="H583" s="232"/>
      <c r="I583" s="506"/>
      <c r="J583" s="507"/>
      <c r="K583" s="508"/>
      <c r="L583" s="229"/>
      <c r="M583" s="229"/>
      <c r="N583" s="230"/>
    </row>
    <row r="584" spans="1:14" ht="30.75" hidden="1" thickBot="1" x14ac:dyDescent="0.3">
      <c r="A584" s="408" t="s">
        <v>1127</v>
      </c>
      <c r="B584" s="224" t="s">
        <v>777</v>
      </c>
      <c r="C584" s="225" t="s">
        <v>21</v>
      </c>
      <c r="D584" s="226">
        <v>30</v>
      </c>
      <c r="E584" s="227"/>
      <c r="F584" s="233"/>
      <c r="G584" s="227"/>
      <c r="H584" s="232"/>
      <c r="I584" s="506"/>
      <c r="J584" s="507"/>
      <c r="K584" s="508"/>
      <c r="L584" s="229"/>
      <c r="M584" s="229"/>
      <c r="N584" s="230"/>
    </row>
    <row r="585" spans="1:14" ht="30.75" hidden="1" thickBot="1" x14ac:dyDescent="0.3">
      <c r="A585" s="408" t="s">
        <v>1128</v>
      </c>
      <c r="B585" s="224" t="s">
        <v>778</v>
      </c>
      <c r="C585" s="225" t="s">
        <v>21</v>
      </c>
      <c r="D585" s="226">
        <v>30</v>
      </c>
      <c r="E585" s="233"/>
      <c r="F585" s="227"/>
      <c r="G585" s="227"/>
      <c r="H585" s="232"/>
      <c r="I585" s="506"/>
      <c r="J585" s="507"/>
      <c r="K585" s="508"/>
      <c r="L585" s="229"/>
      <c r="M585" s="229"/>
      <c r="N585" s="230"/>
    </row>
    <row r="586" spans="1:14" ht="30.75" hidden="1" thickBot="1" x14ac:dyDescent="0.3">
      <c r="A586" s="408" t="s">
        <v>1129</v>
      </c>
      <c r="B586" s="239" t="s">
        <v>779</v>
      </c>
      <c r="C586" s="225" t="s">
        <v>21</v>
      </c>
      <c r="D586" s="226">
        <v>20</v>
      </c>
      <c r="E586" s="227"/>
      <c r="F586" s="227"/>
      <c r="G586" s="227"/>
      <c r="H586" s="232"/>
      <c r="I586" s="506"/>
      <c r="J586" s="507"/>
      <c r="K586" s="508"/>
      <c r="L586" s="229"/>
      <c r="M586" s="229"/>
      <c r="N586" s="230"/>
    </row>
    <row r="587" spans="1:14" ht="30.75" hidden="1" thickBot="1" x14ac:dyDescent="0.3">
      <c r="A587" s="408" t="s">
        <v>1130</v>
      </c>
      <c r="B587" s="224" t="s">
        <v>780</v>
      </c>
      <c r="C587" s="225" t="s">
        <v>21</v>
      </c>
      <c r="D587" s="240">
        <v>20</v>
      </c>
      <c r="E587" s="227"/>
      <c r="F587" s="227"/>
      <c r="G587" s="227"/>
      <c r="H587" s="232"/>
      <c r="I587" s="506"/>
      <c r="J587" s="507"/>
      <c r="K587" s="508"/>
      <c r="L587" s="230"/>
      <c r="M587" s="229"/>
      <c r="N587" s="230"/>
    </row>
    <row r="588" spans="1:14" ht="30.75" hidden="1" thickBot="1" x14ac:dyDescent="0.3">
      <c r="A588" s="408" t="s">
        <v>1131</v>
      </c>
      <c r="B588" s="224" t="s">
        <v>781</v>
      </c>
      <c r="C588" s="225" t="s">
        <v>21</v>
      </c>
      <c r="D588" s="226">
        <v>20</v>
      </c>
      <c r="E588" s="227"/>
      <c r="F588" s="227"/>
      <c r="G588" s="227"/>
      <c r="H588" s="235"/>
      <c r="I588" s="506"/>
      <c r="J588" s="507"/>
      <c r="K588" s="508"/>
      <c r="L588" s="229"/>
      <c r="M588" s="229"/>
      <c r="N588" s="230"/>
    </row>
    <row r="589" spans="1:14" ht="30.75" hidden="1" thickBot="1" x14ac:dyDescent="0.3">
      <c r="A589" s="408" t="s">
        <v>1132</v>
      </c>
      <c r="B589" s="239" t="s">
        <v>782</v>
      </c>
      <c r="C589" s="225" t="s">
        <v>21</v>
      </c>
      <c r="D589" s="226">
        <v>5</v>
      </c>
      <c r="E589" s="227"/>
      <c r="F589" s="233"/>
      <c r="G589" s="227"/>
      <c r="H589" s="232"/>
      <c r="I589" s="506"/>
      <c r="J589" s="507"/>
      <c r="K589" s="508"/>
      <c r="L589" s="229"/>
      <c r="M589" s="229"/>
      <c r="N589" s="230"/>
    </row>
    <row r="590" spans="1:14" ht="30.75" hidden="1" thickBot="1" x14ac:dyDescent="0.3">
      <c r="A590" s="408" t="s">
        <v>1133</v>
      </c>
      <c r="B590" s="224" t="s">
        <v>783</v>
      </c>
      <c r="C590" s="225" t="s">
        <v>21</v>
      </c>
      <c r="D590" s="226">
        <v>5</v>
      </c>
      <c r="E590" s="227"/>
      <c r="F590" s="227"/>
      <c r="G590" s="227"/>
      <c r="H590" s="235"/>
      <c r="I590" s="506"/>
      <c r="J590" s="507"/>
      <c r="K590" s="508"/>
      <c r="L590" s="229"/>
      <c r="M590" s="229"/>
      <c r="N590" s="230"/>
    </row>
    <row r="591" spans="1:14" ht="30.75" hidden="1" thickBot="1" x14ac:dyDescent="0.3">
      <c r="A591" s="408" t="s">
        <v>1134</v>
      </c>
      <c r="B591" s="224" t="s">
        <v>784</v>
      </c>
      <c r="C591" s="225" t="s">
        <v>21</v>
      </c>
      <c r="D591" s="226">
        <v>5</v>
      </c>
      <c r="E591" s="227"/>
      <c r="F591" s="227"/>
      <c r="G591" s="227"/>
      <c r="H591" s="232"/>
      <c r="I591" s="506"/>
      <c r="J591" s="507"/>
      <c r="K591" s="508"/>
      <c r="L591" s="229"/>
      <c r="M591" s="229"/>
      <c r="N591" s="230"/>
    </row>
    <row r="592" spans="1:14" ht="30.75" hidden="1" thickBot="1" x14ac:dyDescent="0.3">
      <c r="A592" s="408" t="s">
        <v>1135</v>
      </c>
      <c r="B592" s="224" t="s">
        <v>785</v>
      </c>
      <c r="C592" s="225" t="s">
        <v>21</v>
      </c>
      <c r="D592" s="226">
        <v>5</v>
      </c>
      <c r="E592" s="227"/>
      <c r="F592" s="227"/>
      <c r="G592" s="227"/>
      <c r="H592" s="232"/>
      <c r="I592" s="506"/>
      <c r="J592" s="507"/>
      <c r="K592" s="508"/>
      <c r="L592" s="229"/>
      <c r="M592" s="229"/>
      <c r="N592" s="230"/>
    </row>
    <row r="593" spans="1:14" ht="30.75" hidden="1" thickBot="1" x14ac:dyDescent="0.3">
      <c r="A593" s="408" t="s">
        <v>1136</v>
      </c>
      <c r="B593" s="224" t="s">
        <v>786</v>
      </c>
      <c r="C593" s="225" t="s">
        <v>21</v>
      </c>
      <c r="D593" s="226">
        <v>5</v>
      </c>
      <c r="E593" s="227"/>
      <c r="F593" s="227"/>
      <c r="G593" s="227"/>
      <c r="H593" s="232"/>
      <c r="I593" s="506"/>
      <c r="J593" s="507"/>
      <c r="K593" s="508"/>
      <c r="L593" s="229"/>
      <c r="M593" s="229"/>
      <c r="N593" s="230"/>
    </row>
    <row r="594" spans="1:14" ht="30.75" hidden="1" thickBot="1" x14ac:dyDescent="0.3">
      <c r="A594" s="408" t="s">
        <v>1137</v>
      </c>
      <c r="B594" s="224" t="s">
        <v>787</v>
      </c>
      <c r="C594" s="225" t="s">
        <v>21</v>
      </c>
      <c r="D594" s="226">
        <v>5</v>
      </c>
      <c r="E594" s="227"/>
      <c r="F594" s="227"/>
      <c r="G594" s="227"/>
      <c r="H594" s="232"/>
      <c r="I594" s="506"/>
      <c r="J594" s="507"/>
      <c r="K594" s="508"/>
      <c r="L594" s="229"/>
      <c r="M594" s="229"/>
      <c r="N594" s="230"/>
    </row>
    <row r="595" spans="1:14" ht="30.75" hidden="1" thickBot="1" x14ac:dyDescent="0.3">
      <c r="A595" s="408" t="s">
        <v>1138</v>
      </c>
      <c r="B595" s="224" t="s">
        <v>788</v>
      </c>
      <c r="C595" s="225" t="s">
        <v>21</v>
      </c>
      <c r="D595" s="226">
        <v>5</v>
      </c>
      <c r="E595" s="227"/>
      <c r="F595" s="227"/>
      <c r="G595" s="227"/>
      <c r="H595" s="232"/>
      <c r="I595" s="506"/>
      <c r="J595" s="507"/>
      <c r="K595" s="508"/>
      <c r="L595" s="229"/>
      <c r="M595" s="229"/>
      <c r="N595" s="230"/>
    </row>
    <row r="596" spans="1:14" ht="33.75" hidden="1" customHeight="1" thickBot="1" x14ac:dyDescent="0.3">
      <c r="A596" s="408" t="s">
        <v>1139</v>
      </c>
      <c r="B596" s="224" t="s">
        <v>789</v>
      </c>
      <c r="C596" s="225" t="s">
        <v>21</v>
      </c>
      <c r="D596" s="226">
        <v>5</v>
      </c>
      <c r="E596" s="227"/>
      <c r="F596" s="227"/>
      <c r="G596" s="227"/>
      <c r="H596" s="232"/>
      <c r="I596" s="506"/>
      <c r="J596" s="507"/>
      <c r="K596" s="508"/>
      <c r="L596" s="230"/>
      <c r="M596" s="229"/>
      <c r="N596" s="230"/>
    </row>
    <row r="597" spans="1:14" ht="30.75" hidden="1" thickBot="1" x14ac:dyDescent="0.3">
      <c r="A597" s="408" t="s">
        <v>1140</v>
      </c>
      <c r="B597" s="224" t="s">
        <v>790</v>
      </c>
      <c r="C597" s="225" t="s">
        <v>21</v>
      </c>
      <c r="D597" s="226">
        <v>5</v>
      </c>
      <c r="E597" s="227"/>
      <c r="F597" s="227"/>
      <c r="G597" s="227"/>
      <c r="H597" s="232"/>
      <c r="I597" s="506"/>
      <c r="J597" s="507"/>
      <c r="K597" s="508"/>
      <c r="L597" s="229"/>
      <c r="M597" s="229"/>
      <c r="N597" s="230"/>
    </row>
    <row r="598" spans="1:14" ht="30.75" hidden="1" thickBot="1" x14ac:dyDescent="0.3">
      <c r="A598" s="408" t="s">
        <v>1141</v>
      </c>
      <c r="B598" s="224" t="s">
        <v>791</v>
      </c>
      <c r="C598" s="225" t="s">
        <v>21</v>
      </c>
      <c r="D598" s="226">
        <v>5</v>
      </c>
      <c r="E598" s="227"/>
      <c r="F598" s="227"/>
      <c r="G598" s="227"/>
      <c r="H598" s="232"/>
      <c r="I598" s="506"/>
      <c r="J598" s="507"/>
      <c r="K598" s="508"/>
      <c r="L598" s="229"/>
      <c r="M598" s="229"/>
      <c r="N598" s="230"/>
    </row>
    <row r="599" spans="1:14" ht="30.75" hidden="1" thickBot="1" x14ac:dyDescent="0.3">
      <c r="A599" s="408" t="s">
        <v>1142</v>
      </c>
      <c r="B599" s="224" t="s">
        <v>792</v>
      </c>
      <c r="C599" s="225" t="s">
        <v>21</v>
      </c>
      <c r="D599" s="226">
        <v>5</v>
      </c>
      <c r="E599" s="227"/>
      <c r="F599" s="227"/>
      <c r="G599" s="227"/>
      <c r="H599" s="232"/>
      <c r="I599" s="506"/>
      <c r="J599" s="507"/>
      <c r="K599" s="508"/>
      <c r="L599" s="229"/>
      <c r="M599" s="229"/>
      <c r="N599" s="230"/>
    </row>
    <row r="600" spans="1:14" ht="30.75" hidden="1" thickBot="1" x14ac:dyDescent="0.3">
      <c r="A600" s="408" t="s">
        <v>1143</v>
      </c>
      <c r="B600" s="224" t="s">
        <v>793</v>
      </c>
      <c r="C600" s="225" t="s">
        <v>21</v>
      </c>
      <c r="D600" s="226">
        <v>5</v>
      </c>
      <c r="E600" s="227"/>
      <c r="F600" s="227"/>
      <c r="G600" s="227"/>
      <c r="H600" s="232"/>
      <c r="I600" s="506"/>
      <c r="J600" s="507"/>
      <c r="K600" s="508"/>
      <c r="L600" s="229"/>
      <c r="M600" s="229"/>
      <c r="N600" s="230"/>
    </row>
    <row r="601" spans="1:14" ht="30.75" hidden="1" thickBot="1" x14ac:dyDescent="0.3">
      <c r="A601" s="408" t="s">
        <v>1144</v>
      </c>
      <c r="B601" s="224" t="s">
        <v>794</v>
      </c>
      <c r="C601" s="225" t="s">
        <v>21</v>
      </c>
      <c r="D601" s="226">
        <v>5</v>
      </c>
      <c r="E601" s="227"/>
      <c r="F601" s="227"/>
      <c r="G601" s="227"/>
      <c r="H601" s="232"/>
      <c r="I601" s="506"/>
      <c r="J601" s="507"/>
      <c r="K601" s="508"/>
      <c r="L601" s="229"/>
      <c r="M601" s="229"/>
      <c r="N601" s="230"/>
    </row>
    <row r="602" spans="1:14" ht="30.75" hidden="1" thickBot="1" x14ac:dyDescent="0.3">
      <c r="A602" s="408" t="s">
        <v>1145</v>
      </c>
      <c r="B602" s="224" t="s">
        <v>795</v>
      </c>
      <c r="C602" s="225" t="s">
        <v>21</v>
      </c>
      <c r="D602" s="226">
        <v>5</v>
      </c>
      <c r="E602" s="227"/>
      <c r="F602" s="227"/>
      <c r="G602" s="227"/>
      <c r="H602" s="232"/>
      <c r="I602" s="506"/>
      <c r="J602" s="507"/>
      <c r="K602" s="508"/>
      <c r="L602" s="229"/>
      <c r="M602" s="229"/>
      <c r="N602" s="230"/>
    </row>
    <row r="603" spans="1:14" ht="30.75" hidden="1" thickBot="1" x14ac:dyDescent="0.3">
      <c r="A603" s="408" t="s">
        <v>1146</v>
      </c>
      <c r="B603" s="224" t="s">
        <v>796</v>
      </c>
      <c r="C603" s="225" t="s">
        <v>21</v>
      </c>
      <c r="D603" s="226">
        <v>5</v>
      </c>
      <c r="E603" s="227"/>
      <c r="F603" s="227"/>
      <c r="G603" s="227"/>
      <c r="H603" s="232"/>
      <c r="I603" s="506"/>
      <c r="J603" s="507"/>
      <c r="K603" s="508"/>
      <c r="L603" s="229"/>
      <c r="M603" s="229"/>
      <c r="N603" s="230"/>
    </row>
    <row r="604" spans="1:14" ht="30.75" hidden="1" thickBot="1" x14ac:dyDescent="0.3">
      <c r="A604" s="408" t="s">
        <v>1147</v>
      </c>
      <c r="B604" s="224" t="s">
        <v>797</v>
      </c>
      <c r="C604" s="225" t="s">
        <v>21</v>
      </c>
      <c r="D604" s="226">
        <v>5</v>
      </c>
      <c r="E604" s="227"/>
      <c r="F604" s="227"/>
      <c r="G604" s="227"/>
      <c r="H604" s="232"/>
      <c r="I604" s="509"/>
      <c r="J604" s="510"/>
      <c r="K604" s="511"/>
      <c r="L604" s="229"/>
      <c r="M604" s="229"/>
      <c r="N604" s="230"/>
    </row>
    <row r="605" spans="1:14" ht="66.75" hidden="1" customHeight="1" thickBot="1" x14ac:dyDescent="0.3">
      <c r="A605" s="408" t="s">
        <v>1148</v>
      </c>
      <c r="B605" s="241" t="s">
        <v>798</v>
      </c>
      <c r="C605" s="225" t="s">
        <v>21</v>
      </c>
      <c r="D605" s="226">
        <v>50</v>
      </c>
      <c r="E605" s="227"/>
      <c r="F605" s="227"/>
      <c r="G605" s="227"/>
      <c r="H605" s="232"/>
      <c r="I605" s="501" t="s">
        <v>799</v>
      </c>
      <c r="J605" s="490"/>
      <c r="K605" s="502"/>
      <c r="L605" s="229"/>
      <c r="M605" s="229"/>
      <c r="N605" s="230"/>
    </row>
    <row r="606" spans="1:14" ht="60.75" hidden="1" customHeight="1" thickBot="1" x14ac:dyDescent="0.3">
      <c r="A606" s="408" t="s">
        <v>1149</v>
      </c>
      <c r="B606" s="241" t="s">
        <v>798</v>
      </c>
      <c r="C606" s="225" t="s">
        <v>21</v>
      </c>
      <c r="D606" s="226">
        <v>60</v>
      </c>
      <c r="E606" s="227"/>
      <c r="F606" s="227"/>
      <c r="G606" s="227"/>
      <c r="H606" s="232"/>
      <c r="I606" s="501" t="s">
        <v>800</v>
      </c>
      <c r="J606" s="490"/>
      <c r="K606" s="502"/>
      <c r="L606" s="229"/>
      <c r="M606" s="229"/>
      <c r="N606" s="230"/>
    </row>
    <row r="607" spans="1:14" ht="60.75" hidden="1" customHeight="1" thickBot="1" x14ac:dyDescent="0.3">
      <c r="A607" s="408" t="s">
        <v>1150</v>
      </c>
      <c r="B607" s="241" t="s">
        <v>798</v>
      </c>
      <c r="C607" s="234" t="s">
        <v>21</v>
      </c>
      <c r="D607" s="226">
        <v>50</v>
      </c>
      <c r="E607" s="227"/>
      <c r="F607" s="227"/>
      <c r="G607" s="227"/>
      <c r="H607" s="232"/>
      <c r="I607" s="501" t="s">
        <v>801</v>
      </c>
      <c r="J607" s="490"/>
      <c r="K607" s="502"/>
      <c r="L607" s="230"/>
      <c r="M607" s="229"/>
      <c r="N607" s="230"/>
    </row>
    <row r="608" spans="1:14" ht="60.75" hidden="1" customHeight="1" thickBot="1" x14ac:dyDescent="0.3">
      <c r="A608" s="408" t="s">
        <v>1151</v>
      </c>
      <c r="B608" s="241" t="s">
        <v>798</v>
      </c>
      <c r="C608" s="225" t="s">
        <v>21</v>
      </c>
      <c r="D608" s="226">
        <v>20</v>
      </c>
      <c r="E608" s="227"/>
      <c r="F608" s="227"/>
      <c r="G608" s="227"/>
      <c r="H608" s="232"/>
      <c r="I608" s="501" t="s">
        <v>802</v>
      </c>
      <c r="J608" s="490"/>
      <c r="K608" s="502"/>
      <c r="L608" s="229"/>
      <c r="M608" s="229"/>
      <c r="N608" s="230"/>
    </row>
    <row r="609" spans="1:14" s="248" customFormat="1" ht="20.25" hidden="1" customHeight="1" thickBot="1" x14ac:dyDescent="0.3">
      <c r="A609" s="535" t="s">
        <v>987</v>
      </c>
      <c r="B609" s="535"/>
      <c r="C609" s="535"/>
      <c r="D609" s="535"/>
      <c r="E609" s="535"/>
      <c r="F609" s="242"/>
      <c r="G609" s="243"/>
      <c r="H609" s="244"/>
      <c r="I609" s="243"/>
      <c r="J609" s="243"/>
      <c r="K609" s="245"/>
      <c r="L609" s="246"/>
      <c r="M609" s="246"/>
      <c r="N609" s="247"/>
    </row>
    <row r="610" spans="1:14" s="253" customFormat="1" ht="15.75" hidden="1" customHeight="1" x14ac:dyDescent="0.25">
      <c r="A610" s="249" t="s">
        <v>758</v>
      </c>
      <c r="B610" s="536" t="s">
        <v>804</v>
      </c>
      <c r="C610" s="536"/>
      <c r="D610" s="536"/>
      <c r="E610" s="536"/>
      <c r="F610" s="536"/>
      <c r="G610" s="536"/>
      <c r="H610" s="536"/>
      <c r="I610" s="536"/>
      <c r="J610" s="536"/>
      <c r="K610" s="536"/>
      <c r="L610" s="250"/>
      <c r="M610" s="251"/>
      <c r="N610" s="252"/>
    </row>
    <row r="611" spans="1:14" ht="28.5" hidden="1" customHeight="1" x14ac:dyDescent="0.25">
      <c r="A611" s="254" t="s">
        <v>988</v>
      </c>
      <c r="B611" s="255" t="s">
        <v>806</v>
      </c>
      <c r="C611" s="256" t="s">
        <v>21</v>
      </c>
      <c r="D611" s="257">
        <v>5</v>
      </c>
      <c r="E611" s="258"/>
      <c r="F611" s="258"/>
      <c r="G611" s="258"/>
      <c r="H611" s="258"/>
      <c r="I611" s="258"/>
      <c r="J611" s="258"/>
      <c r="K611" s="258"/>
      <c r="L611" s="259"/>
      <c r="M611" s="260"/>
      <c r="N611" s="252"/>
    </row>
    <row r="612" spans="1:14" ht="30" hidden="1" x14ac:dyDescent="0.25">
      <c r="A612" s="254" t="s">
        <v>989</v>
      </c>
      <c r="B612" s="255" t="s">
        <v>808</v>
      </c>
      <c r="C612" s="256" t="s">
        <v>21</v>
      </c>
      <c r="D612" s="257">
        <v>5</v>
      </c>
      <c r="E612" s="256"/>
      <c r="F612" s="256"/>
      <c r="G612" s="256"/>
      <c r="H612" s="261"/>
      <c r="I612" s="259"/>
      <c r="J612" s="256"/>
      <c r="K612" s="256"/>
      <c r="L612" s="259"/>
      <c r="M612" s="260"/>
      <c r="N612" s="252"/>
    </row>
    <row r="613" spans="1:14" ht="30" hidden="1" x14ac:dyDescent="0.25">
      <c r="A613" s="254" t="s">
        <v>990</v>
      </c>
      <c r="B613" s="255" t="s">
        <v>809</v>
      </c>
      <c r="C613" s="256" t="s">
        <v>21</v>
      </c>
      <c r="D613" s="257">
        <v>5</v>
      </c>
      <c r="E613" s="256"/>
      <c r="F613" s="256"/>
      <c r="G613" s="256"/>
      <c r="H613" s="261"/>
      <c r="I613" s="259"/>
      <c r="J613" s="256"/>
      <c r="K613" s="256"/>
      <c r="L613" s="259"/>
      <c r="M613" s="260"/>
      <c r="N613" s="252"/>
    </row>
    <row r="614" spans="1:14" s="269" customFormat="1" ht="30" hidden="1" x14ac:dyDescent="0.25">
      <c r="A614" s="254" t="s">
        <v>1152</v>
      </c>
      <c r="B614" s="262" t="s">
        <v>810</v>
      </c>
      <c r="C614" s="263" t="s">
        <v>21</v>
      </c>
      <c r="D614" s="264">
        <v>5</v>
      </c>
      <c r="E614" s="263"/>
      <c r="F614" s="263"/>
      <c r="G614" s="263"/>
      <c r="H614" s="265"/>
      <c r="I614" s="266"/>
      <c r="J614" s="263"/>
      <c r="K614" s="263"/>
      <c r="L614" s="266"/>
      <c r="M614" s="267"/>
      <c r="N614" s="268"/>
    </row>
    <row r="615" spans="1:14" s="269" customFormat="1" ht="30" hidden="1" x14ac:dyDescent="0.25">
      <c r="A615" s="254" t="s">
        <v>1153</v>
      </c>
      <c r="B615" s="262" t="s">
        <v>811</v>
      </c>
      <c r="C615" s="263" t="s">
        <v>21</v>
      </c>
      <c r="D615" s="264">
        <v>5</v>
      </c>
      <c r="E615" s="263"/>
      <c r="F615" s="263"/>
      <c r="G615" s="263"/>
      <c r="H615" s="265"/>
      <c r="I615" s="266"/>
      <c r="J615" s="263"/>
      <c r="K615" s="263"/>
      <c r="L615" s="266"/>
      <c r="M615" s="267"/>
      <c r="N615" s="268"/>
    </row>
    <row r="616" spans="1:14" s="269" customFormat="1" ht="30" hidden="1" x14ac:dyDescent="0.25">
      <c r="A616" s="254" t="s">
        <v>1154</v>
      </c>
      <c r="B616" s="262" t="s">
        <v>812</v>
      </c>
      <c r="C616" s="263" t="s">
        <v>21</v>
      </c>
      <c r="D616" s="264">
        <v>5</v>
      </c>
      <c r="E616" s="263"/>
      <c r="F616" s="263"/>
      <c r="G616" s="263"/>
      <c r="H616" s="265"/>
      <c r="I616" s="266"/>
      <c r="J616" s="263"/>
      <c r="K616" s="263"/>
      <c r="L616" s="266"/>
      <c r="M616" s="267"/>
      <c r="N616" s="268"/>
    </row>
    <row r="617" spans="1:14" ht="30" hidden="1" x14ac:dyDescent="0.25">
      <c r="A617" s="254" t="s">
        <v>1155</v>
      </c>
      <c r="B617" s="270" t="s">
        <v>813</v>
      </c>
      <c r="C617" s="271" t="s">
        <v>21</v>
      </c>
      <c r="D617" s="272">
        <v>5</v>
      </c>
      <c r="E617" s="271"/>
      <c r="F617" s="271"/>
      <c r="G617" s="271"/>
      <c r="H617" s="273"/>
      <c r="I617" s="274"/>
      <c r="J617" s="271"/>
      <c r="K617" s="271"/>
      <c r="L617" s="274"/>
      <c r="M617" s="275"/>
      <c r="N617" s="268"/>
    </row>
    <row r="618" spans="1:14" s="283" customFormat="1" ht="19.5" hidden="1" customHeight="1" x14ac:dyDescent="0.25">
      <c r="A618" s="537" t="s">
        <v>991</v>
      </c>
      <c r="B618" s="537"/>
      <c r="C618" s="537"/>
      <c r="D618" s="537"/>
      <c r="E618" s="537"/>
      <c r="F618" s="276"/>
      <c r="G618" s="277"/>
      <c r="H618" s="278"/>
      <c r="I618" s="277"/>
      <c r="J618" s="277"/>
      <c r="K618" s="279"/>
      <c r="L618" s="280"/>
      <c r="M618" s="281"/>
      <c r="N618" s="282"/>
    </row>
    <row r="619" spans="1:14" s="253" customFormat="1" ht="15.75" hidden="1" customHeight="1" x14ac:dyDescent="0.25">
      <c r="A619" s="284" t="s">
        <v>759</v>
      </c>
      <c r="B619" s="538" t="s">
        <v>845</v>
      </c>
      <c r="C619" s="538"/>
      <c r="D619" s="538"/>
      <c r="E619" s="538"/>
      <c r="F619" s="538"/>
      <c r="G619" s="538"/>
      <c r="H619" s="538"/>
      <c r="I619" s="538"/>
      <c r="J619" s="538"/>
      <c r="K619" s="538"/>
      <c r="L619" s="538"/>
      <c r="M619" s="538"/>
      <c r="N619" s="252"/>
    </row>
    <row r="620" spans="1:14" s="283" customFormat="1" ht="32.25" hidden="1" customHeight="1" x14ac:dyDescent="0.25">
      <c r="A620" s="285" t="s">
        <v>1156</v>
      </c>
      <c r="B620" s="372" t="s">
        <v>846</v>
      </c>
      <c r="C620" s="286" t="s">
        <v>21</v>
      </c>
      <c r="D620" s="287">
        <v>30</v>
      </c>
      <c r="E620" s="288"/>
      <c r="F620" s="288"/>
      <c r="G620" s="288"/>
      <c r="H620" s="289"/>
      <c r="I620" s="288"/>
      <c r="J620" s="288"/>
      <c r="K620" s="288"/>
      <c r="L620" s="288"/>
      <c r="M620" s="290"/>
      <c r="N620" s="282"/>
    </row>
    <row r="621" spans="1:14" ht="30" hidden="1" x14ac:dyDescent="0.25">
      <c r="A621" s="285" t="s">
        <v>1157</v>
      </c>
      <c r="B621" s="372" t="s">
        <v>847</v>
      </c>
      <c r="C621" s="256" t="s">
        <v>21</v>
      </c>
      <c r="D621" s="291">
        <v>40</v>
      </c>
      <c r="E621" s="292"/>
      <c r="F621" s="292"/>
      <c r="G621" s="292"/>
      <c r="H621" s="293"/>
      <c r="I621" s="292"/>
      <c r="J621" s="292"/>
      <c r="K621" s="292"/>
      <c r="L621" s="292"/>
      <c r="M621" s="294"/>
      <c r="N621" s="282"/>
    </row>
    <row r="622" spans="1:14" ht="30.75" hidden="1" thickBot="1" x14ac:dyDescent="0.3">
      <c r="A622" s="285" t="s">
        <v>1158</v>
      </c>
      <c r="B622" s="372" t="s">
        <v>848</v>
      </c>
      <c r="C622" s="295" t="s">
        <v>21</v>
      </c>
      <c r="D622" s="296">
        <v>20</v>
      </c>
      <c r="E622" s="297"/>
      <c r="F622" s="297"/>
      <c r="G622" s="297"/>
      <c r="H622" s="298"/>
      <c r="I622" s="297"/>
      <c r="J622" s="297"/>
      <c r="K622" s="297"/>
      <c r="L622" s="297"/>
      <c r="M622" s="299"/>
      <c r="N622" s="282"/>
    </row>
    <row r="623" spans="1:14" ht="15.75" hidden="1" customHeight="1" thickBot="1" x14ac:dyDescent="0.3">
      <c r="A623" s="535" t="s">
        <v>1159</v>
      </c>
      <c r="B623" s="535"/>
      <c r="C623" s="535"/>
      <c r="D623" s="535"/>
      <c r="E623" s="535"/>
      <c r="F623" s="242"/>
      <c r="G623" s="243"/>
      <c r="H623" s="244"/>
      <c r="I623" s="243"/>
      <c r="J623" s="243"/>
      <c r="K623" s="245"/>
      <c r="L623" s="300"/>
      <c r="M623" s="301"/>
      <c r="N623" s="282"/>
    </row>
    <row r="624" spans="1:14" s="12" customFormat="1" ht="56.25" hidden="1" customHeight="1" thickBot="1" x14ac:dyDescent="0.3">
      <c r="A624" s="302" t="s">
        <v>760</v>
      </c>
      <c r="B624" s="303" t="s">
        <v>816</v>
      </c>
      <c r="C624" s="304" t="s">
        <v>21</v>
      </c>
      <c r="D624" s="305">
        <v>135000</v>
      </c>
      <c r="E624" s="306"/>
      <c r="F624" s="306"/>
      <c r="G624" s="307"/>
      <c r="H624" s="308"/>
      <c r="I624" s="492" t="s">
        <v>817</v>
      </c>
      <c r="J624" s="493"/>
      <c r="K624" s="494"/>
      <c r="L624" s="309"/>
      <c r="M624" s="310"/>
    </row>
    <row r="625" spans="1:13" ht="18" hidden="1" customHeight="1" thickBot="1" x14ac:dyDescent="0.3">
      <c r="A625" s="539" t="s">
        <v>992</v>
      </c>
      <c r="B625" s="539"/>
      <c r="C625" s="539"/>
      <c r="D625" s="539"/>
      <c r="E625" s="539"/>
      <c r="F625" s="311"/>
      <c r="G625" s="312"/>
      <c r="H625" s="100"/>
      <c r="I625" s="100"/>
      <c r="J625" s="101"/>
      <c r="K625" s="101"/>
      <c r="L625" s="313"/>
      <c r="M625" s="313"/>
    </row>
    <row r="626" spans="1:13" s="318" customFormat="1" ht="15" hidden="1" customHeight="1" x14ac:dyDescent="0.25">
      <c r="A626" s="314" t="s">
        <v>803</v>
      </c>
      <c r="B626" s="540" t="s">
        <v>819</v>
      </c>
      <c r="C626" s="540"/>
      <c r="D626" s="540"/>
      <c r="E626" s="540"/>
      <c r="F626" s="540"/>
      <c r="G626" s="540"/>
      <c r="H626" s="540"/>
      <c r="I626" s="315"/>
      <c r="J626" s="315"/>
      <c r="K626" s="315"/>
      <c r="L626" s="316"/>
      <c r="M626" s="317"/>
    </row>
    <row r="627" spans="1:13" ht="83.25" hidden="1" customHeight="1" x14ac:dyDescent="0.25">
      <c r="A627" s="319" t="s">
        <v>805</v>
      </c>
      <c r="B627" s="255" t="s">
        <v>820</v>
      </c>
      <c r="C627" s="256" t="s">
        <v>21</v>
      </c>
      <c r="D627" s="257">
        <v>20</v>
      </c>
      <c r="E627" s="261"/>
      <c r="F627" s="261"/>
      <c r="G627" s="261"/>
      <c r="H627" s="320"/>
      <c r="I627" s="512" t="s">
        <v>821</v>
      </c>
      <c r="J627" s="513"/>
      <c r="K627" s="514"/>
      <c r="L627" s="321"/>
      <c r="M627" s="322"/>
    </row>
    <row r="628" spans="1:13" ht="54" hidden="1" customHeight="1" x14ac:dyDescent="0.25">
      <c r="A628" s="319" t="s">
        <v>807</v>
      </c>
      <c r="B628" s="255" t="s">
        <v>822</v>
      </c>
      <c r="C628" s="256" t="s">
        <v>21</v>
      </c>
      <c r="D628" s="257">
        <v>40</v>
      </c>
      <c r="E628" s="261"/>
      <c r="F628" s="261"/>
      <c r="G628" s="261"/>
      <c r="H628" s="320"/>
      <c r="I628" s="512" t="s">
        <v>823</v>
      </c>
      <c r="J628" s="513"/>
      <c r="K628" s="514"/>
      <c r="L628" s="321"/>
      <c r="M628" s="322"/>
    </row>
    <row r="629" spans="1:13" ht="124.5" hidden="1" customHeight="1" x14ac:dyDescent="0.25">
      <c r="A629" s="319" t="s">
        <v>1160</v>
      </c>
      <c r="B629" s="255" t="s">
        <v>824</v>
      </c>
      <c r="C629" s="256" t="s">
        <v>21</v>
      </c>
      <c r="D629" s="257">
        <v>80</v>
      </c>
      <c r="E629" s="261"/>
      <c r="F629" s="261"/>
      <c r="G629" s="261"/>
      <c r="H629" s="320"/>
      <c r="I629" s="512" t="s">
        <v>825</v>
      </c>
      <c r="J629" s="513"/>
      <c r="K629" s="514"/>
      <c r="L629" s="321"/>
      <c r="M629" s="322"/>
    </row>
    <row r="630" spans="1:13" ht="15.75" hidden="1" thickBot="1" x14ac:dyDescent="0.3">
      <c r="A630" s="541" t="s">
        <v>1161</v>
      </c>
      <c r="B630" s="541"/>
      <c r="C630" s="541"/>
      <c r="D630" s="541"/>
      <c r="E630" s="541"/>
      <c r="F630" s="323"/>
      <c r="G630" s="324"/>
      <c r="H630" s="325"/>
      <c r="I630" s="324"/>
      <c r="J630" s="324"/>
      <c r="K630" s="326"/>
      <c r="L630" s="327"/>
      <c r="M630" s="328"/>
    </row>
    <row r="631" spans="1:13" s="331" customFormat="1" ht="15.75" hidden="1" customHeight="1" thickBot="1" x14ac:dyDescent="0.3">
      <c r="A631" s="329" t="s">
        <v>814</v>
      </c>
      <c r="B631" s="515" t="s">
        <v>826</v>
      </c>
      <c r="C631" s="515"/>
      <c r="D631" s="515"/>
      <c r="E631" s="515"/>
      <c r="F631" s="515"/>
      <c r="G631" s="515"/>
      <c r="H631" s="515"/>
      <c r="I631" s="515"/>
      <c r="J631" s="515"/>
      <c r="K631" s="515"/>
      <c r="L631" s="330"/>
      <c r="M631" s="330"/>
    </row>
    <row r="632" spans="1:13" s="12" customFormat="1" ht="72" hidden="1" customHeight="1" thickBot="1" x14ac:dyDescent="0.3">
      <c r="A632" s="332" t="s">
        <v>1162</v>
      </c>
      <c r="B632" s="333" t="s">
        <v>827</v>
      </c>
      <c r="C632" s="334" t="s">
        <v>21</v>
      </c>
      <c r="D632" s="335">
        <v>4</v>
      </c>
      <c r="E632" s="306"/>
      <c r="F632" s="306"/>
      <c r="G632" s="307"/>
      <c r="H632" s="336"/>
      <c r="I632" s="489" t="s">
        <v>828</v>
      </c>
      <c r="J632" s="490"/>
      <c r="K632" s="491"/>
      <c r="L632" s="309"/>
      <c r="M632" s="310"/>
    </row>
    <row r="633" spans="1:13" s="342" customFormat="1" ht="142.5" hidden="1" customHeight="1" thickBot="1" x14ac:dyDescent="0.3">
      <c r="A633" s="377" t="s">
        <v>1163</v>
      </c>
      <c r="B633" s="101" t="s">
        <v>829</v>
      </c>
      <c r="C633" s="337" t="s">
        <v>21</v>
      </c>
      <c r="D633" s="338">
        <v>2</v>
      </c>
      <c r="E633" s="339"/>
      <c r="F633" s="339"/>
      <c r="G633" s="339"/>
      <c r="H633" s="336"/>
      <c r="I633" s="489" t="s">
        <v>830</v>
      </c>
      <c r="J633" s="490"/>
      <c r="K633" s="491"/>
      <c r="L633" s="340"/>
      <c r="M633" s="341"/>
    </row>
    <row r="634" spans="1:13" ht="15.75" hidden="1" thickBot="1" x14ac:dyDescent="0.3">
      <c r="A634" s="516" t="s">
        <v>1164</v>
      </c>
      <c r="B634" s="516"/>
      <c r="C634" s="516"/>
      <c r="D634" s="516"/>
      <c r="E634" s="516"/>
      <c r="F634" s="343"/>
      <c r="G634" s="242"/>
      <c r="H634" s="243"/>
      <c r="I634" s="244"/>
      <c r="J634" s="243"/>
      <c r="K634" s="243"/>
      <c r="L634" s="344"/>
      <c r="M634" s="344"/>
    </row>
    <row r="635" spans="1:13" ht="147.75" hidden="1" customHeight="1" thickBot="1" x14ac:dyDescent="0.3">
      <c r="A635" s="214" t="s">
        <v>815</v>
      </c>
      <c r="B635" s="345" t="s">
        <v>831</v>
      </c>
      <c r="C635" s="334" t="s">
        <v>642</v>
      </c>
      <c r="D635" s="335">
        <v>2</v>
      </c>
      <c r="E635" s="346"/>
      <c r="F635" s="346"/>
      <c r="G635" s="346"/>
      <c r="H635" s="336"/>
      <c r="I635" s="489" t="s">
        <v>832</v>
      </c>
      <c r="J635" s="490"/>
      <c r="K635" s="491"/>
      <c r="L635" s="347"/>
      <c r="M635" s="348"/>
    </row>
    <row r="636" spans="1:13" ht="17.25" hidden="1" customHeight="1" thickBot="1" x14ac:dyDescent="0.3">
      <c r="A636" s="517" t="s">
        <v>818</v>
      </c>
      <c r="B636" s="517"/>
      <c r="C636" s="517"/>
      <c r="D636" s="517"/>
      <c r="E636" s="517"/>
      <c r="F636" s="227"/>
      <c r="G636" s="227"/>
      <c r="H636" s="106"/>
      <c r="I636" s="106"/>
      <c r="J636" s="229"/>
      <c r="K636" s="349"/>
      <c r="L636" s="20"/>
      <c r="M636" s="20"/>
    </row>
    <row r="637" spans="1:13" s="12" customFormat="1" ht="29.25" customHeight="1" thickBot="1" x14ac:dyDescent="0.3">
      <c r="A637" s="392" t="s">
        <v>1165</v>
      </c>
      <c r="B637" s="498" t="s">
        <v>873</v>
      </c>
      <c r="C637" s="499"/>
      <c r="D637" s="499"/>
      <c r="E637" s="499"/>
      <c r="F637" s="499"/>
      <c r="G637" s="499"/>
      <c r="H637" s="499"/>
      <c r="I637" s="499"/>
      <c r="J637" s="499"/>
      <c r="K637" s="499"/>
      <c r="L637" s="499"/>
      <c r="M637" s="500"/>
    </row>
    <row r="638" spans="1:13" s="12" customFormat="1" ht="215.25" customHeight="1" thickBot="1" x14ac:dyDescent="0.3">
      <c r="A638" s="400" t="s">
        <v>1166</v>
      </c>
      <c r="B638" s="399" t="s">
        <v>874</v>
      </c>
      <c r="C638" s="400" t="s">
        <v>21</v>
      </c>
      <c r="D638" s="401">
        <v>1</v>
      </c>
      <c r="E638" s="402" t="s">
        <v>1268</v>
      </c>
      <c r="F638" s="402" t="s">
        <v>1258</v>
      </c>
      <c r="G638" s="403" t="s">
        <v>1268</v>
      </c>
      <c r="H638" s="404">
        <v>1.21</v>
      </c>
      <c r="I638" s="485" t="s">
        <v>1270</v>
      </c>
      <c r="J638" s="486"/>
      <c r="K638" s="487"/>
      <c r="L638" s="405"/>
      <c r="M638" s="406"/>
    </row>
    <row r="639" spans="1:13" s="12" customFormat="1" ht="237" customHeight="1" thickBot="1" x14ac:dyDescent="0.3">
      <c r="A639" s="400" t="s">
        <v>1167</v>
      </c>
      <c r="B639" s="407" t="s">
        <v>875</v>
      </c>
      <c r="C639" s="400" t="s">
        <v>21</v>
      </c>
      <c r="D639" s="401">
        <v>20</v>
      </c>
      <c r="E639" s="402" t="s">
        <v>1255</v>
      </c>
      <c r="F639" s="402" t="s">
        <v>1256</v>
      </c>
      <c r="G639" s="403" t="s">
        <v>1257</v>
      </c>
      <c r="H639" s="478">
        <v>9975</v>
      </c>
      <c r="I639" s="488" t="s">
        <v>1271</v>
      </c>
      <c r="J639" s="486"/>
      <c r="K639" s="487"/>
      <c r="L639" s="405"/>
      <c r="M639" s="406"/>
    </row>
    <row r="640" spans="1:13" ht="17.25" customHeight="1" thickBot="1" x14ac:dyDescent="0.3">
      <c r="A640" s="518" t="s">
        <v>1168</v>
      </c>
      <c r="B640" s="518"/>
      <c r="C640" s="518"/>
      <c r="D640" s="518"/>
      <c r="E640" s="518"/>
      <c r="F640" s="393"/>
      <c r="G640" s="394" t="s">
        <v>1269</v>
      </c>
      <c r="H640" s="479">
        <f>H638+H639</f>
        <v>9976.2099999999991</v>
      </c>
      <c r="I640" s="395"/>
      <c r="J640" s="396"/>
      <c r="K640" s="396"/>
      <c r="L640" s="397"/>
      <c r="M640" s="398"/>
    </row>
  </sheetData>
  <mergeCells count="463">
    <mergeCell ref="A2:M2"/>
    <mergeCell ref="A4:M4"/>
    <mergeCell ref="A5:J5"/>
    <mergeCell ref="A6:M6"/>
    <mergeCell ref="B8:O8"/>
    <mergeCell ref="B9:M9"/>
    <mergeCell ref="B18:M18"/>
    <mergeCell ref="A42:F42"/>
    <mergeCell ref="I529:K529"/>
    <mergeCell ref="A528:F528"/>
    <mergeCell ref="I528:K528"/>
    <mergeCell ref="A66:F66"/>
    <mergeCell ref="A67:M67"/>
    <mergeCell ref="B68:M68"/>
    <mergeCell ref="A75:F75"/>
    <mergeCell ref="B76:M76"/>
    <mergeCell ref="A89:F89"/>
    <mergeCell ref="B90:M90"/>
    <mergeCell ref="A109:F109"/>
    <mergeCell ref="B43:M43"/>
    <mergeCell ref="A45:F45"/>
    <mergeCell ref="B46:M46"/>
    <mergeCell ref="A51:F51"/>
    <mergeCell ref="B52:M52"/>
    <mergeCell ref="A63:F63"/>
    <mergeCell ref="B64:M64"/>
    <mergeCell ref="B110:M110"/>
    <mergeCell ref="A112:F112"/>
    <mergeCell ref="B113:M113"/>
    <mergeCell ref="A115:F115"/>
    <mergeCell ref="A116:A117"/>
    <mergeCell ref="B116:M116"/>
    <mergeCell ref="B117:M117"/>
    <mergeCell ref="B118:M118"/>
    <mergeCell ref="B124:M124"/>
    <mergeCell ref="B129:M129"/>
    <mergeCell ref="B131:M131"/>
    <mergeCell ref="B135:M135"/>
    <mergeCell ref="A140:F140"/>
    <mergeCell ref="B143:K143"/>
    <mergeCell ref="A148:F148"/>
    <mergeCell ref="J148:K148"/>
    <mergeCell ref="B151:L151"/>
    <mergeCell ref="B152:L152"/>
    <mergeCell ref="B155:L155"/>
    <mergeCell ref="A158:F158"/>
    <mergeCell ref="K158:L158"/>
    <mergeCell ref="B161:M161"/>
    <mergeCell ref="A165:F165"/>
    <mergeCell ref="L165:M165"/>
    <mergeCell ref="K167:L167"/>
    <mergeCell ref="B168:L168"/>
    <mergeCell ref="K169:L170"/>
    <mergeCell ref="A171:F171"/>
    <mergeCell ref="K171:L171"/>
    <mergeCell ref="A177:F177"/>
    <mergeCell ref="B179:L179"/>
    <mergeCell ref="A182:F182"/>
    <mergeCell ref="A186:F186"/>
    <mergeCell ref="A189:F189"/>
    <mergeCell ref="B191:M191"/>
    <mergeCell ref="B192:M192"/>
    <mergeCell ref="B193:M193"/>
    <mergeCell ref="B194:M194"/>
    <mergeCell ref="B195:M195"/>
    <mergeCell ref="B196:M196"/>
    <mergeCell ref="B197:M197"/>
    <mergeCell ref="B198:M198"/>
    <mergeCell ref="B199:M199"/>
    <mergeCell ref="B200:M200"/>
    <mergeCell ref="I202:K202"/>
    <mergeCell ref="I203:K203"/>
    <mergeCell ref="A204:F204"/>
    <mergeCell ref="I204:K204"/>
    <mergeCell ref="B205:M205"/>
    <mergeCell ref="I206:K211"/>
    <mergeCell ref="A212:F212"/>
    <mergeCell ref="I212:M212"/>
    <mergeCell ref="I213:K213"/>
    <mergeCell ref="A214:F214"/>
    <mergeCell ref="I214:K214"/>
    <mergeCell ref="B215:M215"/>
    <mergeCell ref="I216:K225"/>
    <mergeCell ref="A226:F226"/>
    <mergeCell ref="I226:M226"/>
    <mergeCell ref="I227:K227"/>
    <mergeCell ref="A228:F228"/>
    <mergeCell ref="I228:K228"/>
    <mergeCell ref="B229:M229"/>
    <mergeCell ref="I230:K234"/>
    <mergeCell ref="A235:F235"/>
    <mergeCell ref="I235:M235"/>
    <mergeCell ref="B236:K236"/>
    <mergeCell ref="I237:K242"/>
    <mergeCell ref="B240:H240"/>
    <mergeCell ref="A243:F243"/>
    <mergeCell ref="I243:M243"/>
    <mergeCell ref="A257:F257"/>
    <mergeCell ref="I257:K257"/>
    <mergeCell ref="I258:K258"/>
    <mergeCell ref="A259:F259"/>
    <mergeCell ref="I259:K259"/>
    <mergeCell ref="B260:K260"/>
    <mergeCell ref="B244:K244"/>
    <mergeCell ref="I245:K250"/>
    <mergeCell ref="I251:K252"/>
    <mergeCell ref="A253:F253"/>
    <mergeCell ref="I253:M253"/>
    <mergeCell ref="I254:K254"/>
    <mergeCell ref="A255:F255"/>
    <mergeCell ref="I255:K255"/>
    <mergeCell ref="I256:K256"/>
    <mergeCell ref="I261:K264"/>
    <mergeCell ref="A265:F265"/>
    <mergeCell ref="I265:M265"/>
    <mergeCell ref="B266:M266"/>
    <mergeCell ref="I267:K269"/>
    <mergeCell ref="A270:F270"/>
    <mergeCell ref="I270:M270"/>
    <mergeCell ref="B271:M271"/>
    <mergeCell ref="I272:K273"/>
    <mergeCell ref="A274:F274"/>
    <mergeCell ref="I274:M274"/>
    <mergeCell ref="I275:K275"/>
    <mergeCell ref="A276:F276"/>
    <mergeCell ref="I276:K276"/>
    <mergeCell ref="I277:K277"/>
    <mergeCell ref="A278:F278"/>
    <mergeCell ref="I278:K278"/>
    <mergeCell ref="I279:K279"/>
    <mergeCell ref="A280:F280"/>
    <mergeCell ref="I280:K280"/>
    <mergeCell ref="I281:K281"/>
    <mergeCell ref="A282:F282"/>
    <mergeCell ref="I282:K282"/>
    <mergeCell ref="B283:M283"/>
    <mergeCell ref="I284:K285"/>
    <mergeCell ref="A286:F286"/>
    <mergeCell ref="I286:M286"/>
    <mergeCell ref="I288:K288"/>
    <mergeCell ref="B289:M289"/>
    <mergeCell ref="I290:K291"/>
    <mergeCell ref="A292:F292"/>
    <mergeCell ref="I292:M292"/>
    <mergeCell ref="B293:M293"/>
    <mergeCell ref="I294:K300"/>
    <mergeCell ref="A301:F301"/>
    <mergeCell ref="I301:M301"/>
    <mergeCell ref="B302:M302"/>
    <mergeCell ref="I303:K305"/>
    <mergeCell ref="A306:F306"/>
    <mergeCell ref="I306:M306"/>
    <mergeCell ref="A307:A313"/>
    <mergeCell ref="B307:B313"/>
    <mergeCell ref="C307:C313"/>
    <mergeCell ref="D307:D313"/>
    <mergeCell ref="E307:E313"/>
    <mergeCell ref="F307:F313"/>
    <mergeCell ref="G307:G313"/>
    <mergeCell ref="H307:H313"/>
    <mergeCell ref="I307:K313"/>
    <mergeCell ref="A314:F314"/>
    <mergeCell ref="I314:K314"/>
    <mergeCell ref="I315:K315"/>
    <mergeCell ref="A316:F316"/>
    <mergeCell ref="I316:K316"/>
    <mergeCell ref="I317:K317"/>
    <mergeCell ref="A318:F318"/>
    <mergeCell ref="I318:K318"/>
    <mergeCell ref="B319:M319"/>
    <mergeCell ref="I320:K321"/>
    <mergeCell ref="A322:F322"/>
    <mergeCell ref="I322:M322"/>
    <mergeCell ref="I323:K323"/>
    <mergeCell ref="A324:F324"/>
    <mergeCell ref="I324:K324"/>
    <mergeCell ref="B325:M325"/>
    <mergeCell ref="I326:K328"/>
    <mergeCell ref="A329:F329"/>
    <mergeCell ref="I329:M329"/>
    <mergeCell ref="B330:M330"/>
    <mergeCell ref="I331:K331"/>
    <mergeCell ref="I332:K332"/>
    <mergeCell ref="A333:F333"/>
    <mergeCell ref="I333:M333"/>
    <mergeCell ref="B334:M334"/>
    <mergeCell ref="I335:K336"/>
    <mergeCell ref="I337:K337"/>
    <mergeCell ref="A338:F338"/>
    <mergeCell ref="I338:M338"/>
    <mergeCell ref="B351:M351"/>
    <mergeCell ref="I352:K354"/>
    <mergeCell ref="I355:K357"/>
    <mergeCell ref="I358:K361"/>
    <mergeCell ref="B362:M362"/>
    <mergeCell ref="I363:K369"/>
    <mergeCell ref="B373:M373"/>
    <mergeCell ref="I374:K379"/>
    <mergeCell ref="B339:M339"/>
    <mergeCell ref="I340:K341"/>
    <mergeCell ref="A342:F342"/>
    <mergeCell ref="I342:M342"/>
    <mergeCell ref="B343:M343"/>
    <mergeCell ref="I344:K348"/>
    <mergeCell ref="A349:F349"/>
    <mergeCell ref="I349:M349"/>
    <mergeCell ref="B350:M350"/>
    <mergeCell ref="B380:M380"/>
    <mergeCell ref="A385:F385"/>
    <mergeCell ref="I385:K385"/>
    <mergeCell ref="B386:M386"/>
    <mergeCell ref="I387:K388"/>
    <mergeCell ref="A389:F389"/>
    <mergeCell ref="I389:M389"/>
    <mergeCell ref="I390:K390"/>
    <mergeCell ref="A391:F391"/>
    <mergeCell ref="I391:K391"/>
    <mergeCell ref="I381:K384"/>
    <mergeCell ref="I392:K392"/>
    <mergeCell ref="A393:F393"/>
    <mergeCell ref="I393:K393"/>
    <mergeCell ref="I394:K394"/>
    <mergeCell ref="A395:F395"/>
    <mergeCell ref="I395:K395"/>
    <mergeCell ref="I396:K396"/>
    <mergeCell ref="A397:F397"/>
    <mergeCell ref="I397:K397"/>
    <mergeCell ref="I398:K398"/>
    <mergeCell ref="A399:F399"/>
    <mergeCell ref="I399:K399"/>
    <mergeCell ref="I400:K400"/>
    <mergeCell ref="A401:F401"/>
    <mergeCell ref="I401:K401"/>
    <mergeCell ref="B402:K402"/>
    <mergeCell ref="I403:K404"/>
    <mergeCell ref="A405:F405"/>
    <mergeCell ref="I405:K405"/>
    <mergeCell ref="B406:K406"/>
    <mergeCell ref="I407:K407"/>
    <mergeCell ref="I408:K408"/>
    <mergeCell ref="A409:F409"/>
    <mergeCell ref="I409:K409"/>
    <mergeCell ref="I410:K410"/>
    <mergeCell ref="A411:F411"/>
    <mergeCell ref="I411:K411"/>
    <mergeCell ref="B412:M412"/>
    <mergeCell ref="I420:K420"/>
    <mergeCell ref="A421:F421"/>
    <mergeCell ref="I421:K421"/>
    <mergeCell ref="I422:K422"/>
    <mergeCell ref="A423:F423"/>
    <mergeCell ref="I423:K423"/>
    <mergeCell ref="I413:K414"/>
    <mergeCell ref="A415:F415"/>
    <mergeCell ref="I415:M415"/>
    <mergeCell ref="I416:K416"/>
    <mergeCell ref="A417:F417"/>
    <mergeCell ref="I417:K417"/>
    <mergeCell ref="I418:K418"/>
    <mergeCell ref="A419:F419"/>
    <mergeCell ref="I419:K419"/>
    <mergeCell ref="A425:F425"/>
    <mergeCell ref="I425:M425"/>
    <mergeCell ref="I426:K426"/>
    <mergeCell ref="A427:F427"/>
    <mergeCell ref="I427:K427"/>
    <mergeCell ref="I428:K428"/>
    <mergeCell ref="A429:F429"/>
    <mergeCell ref="I429:K429"/>
    <mergeCell ref="I430:K430"/>
    <mergeCell ref="A431:F431"/>
    <mergeCell ref="I431:K431"/>
    <mergeCell ref="I432:K432"/>
    <mergeCell ref="A433:F433"/>
    <mergeCell ref="I433:K433"/>
    <mergeCell ref="I434:K434"/>
    <mergeCell ref="A435:F435"/>
    <mergeCell ref="I435:K435"/>
    <mergeCell ref="B436:M436"/>
    <mergeCell ref="I437:K438"/>
    <mergeCell ref="A439:F439"/>
    <mergeCell ref="I439:K439"/>
    <mergeCell ref="I440:K440"/>
    <mergeCell ref="A441:F441"/>
    <mergeCell ref="I441:K441"/>
    <mergeCell ref="I442:K442"/>
    <mergeCell ref="A443:F443"/>
    <mergeCell ref="I443:K443"/>
    <mergeCell ref="I444:K444"/>
    <mergeCell ref="A445:F445"/>
    <mergeCell ref="I445:K445"/>
    <mergeCell ref="I446:K446"/>
    <mergeCell ref="A447:F447"/>
    <mergeCell ref="I447:K447"/>
    <mergeCell ref="I448:K448"/>
    <mergeCell ref="A449:F449"/>
    <mergeCell ref="I449:K449"/>
    <mergeCell ref="I450:K450"/>
    <mergeCell ref="A451:F451"/>
    <mergeCell ref="I451:K451"/>
    <mergeCell ref="I452:K452"/>
    <mergeCell ref="I453:K453"/>
    <mergeCell ref="A454:F454"/>
    <mergeCell ref="I454:K454"/>
    <mergeCell ref="I455:K455"/>
    <mergeCell ref="A456:F456"/>
    <mergeCell ref="I456:K456"/>
    <mergeCell ref="I457:K457"/>
    <mergeCell ref="A458:F458"/>
    <mergeCell ref="I458:K458"/>
    <mergeCell ref="I459:K459"/>
    <mergeCell ref="A460:F460"/>
    <mergeCell ref="I460:K460"/>
    <mergeCell ref="B461:M461"/>
    <mergeCell ref="I462:K462"/>
    <mergeCell ref="I463:K468"/>
    <mergeCell ref="I469:K469"/>
    <mergeCell ref="A470:F470"/>
    <mergeCell ref="I470:M470"/>
    <mergeCell ref="I471:K471"/>
    <mergeCell ref="A472:F472"/>
    <mergeCell ref="I472:K472"/>
    <mergeCell ref="I473:K473"/>
    <mergeCell ref="A474:F474"/>
    <mergeCell ref="I474:K474"/>
    <mergeCell ref="B475:M475"/>
    <mergeCell ref="I476:K477"/>
    <mergeCell ref="A478:F478"/>
    <mergeCell ref="I478:M478"/>
    <mergeCell ref="B479:M479"/>
    <mergeCell ref="I480:K480"/>
    <mergeCell ref="I481:K481"/>
    <mergeCell ref="I482:K482"/>
    <mergeCell ref="B483:F483"/>
    <mergeCell ref="I484:K484"/>
    <mergeCell ref="A485:F485"/>
    <mergeCell ref="I485:K485"/>
    <mergeCell ref="I486:K486"/>
    <mergeCell ref="A487:F487"/>
    <mergeCell ref="I487:K487"/>
    <mergeCell ref="B488:M488"/>
    <mergeCell ref="I489:K489"/>
    <mergeCell ref="A490:F490"/>
    <mergeCell ref="I490:K490"/>
    <mergeCell ref="I491:K491"/>
    <mergeCell ref="A492:F492"/>
    <mergeCell ref="I492:K492"/>
    <mergeCell ref="B493:M493"/>
    <mergeCell ref="I494:K494"/>
    <mergeCell ref="I495:K495"/>
    <mergeCell ref="I496:K496"/>
    <mergeCell ref="I497:K497"/>
    <mergeCell ref="I498:K498"/>
    <mergeCell ref="I499:K499"/>
    <mergeCell ref="I500:K500"/>
    <mergeCell ref="I501:K501"/>
    <mergeCell ref="I502:K502"/>
    <mergeCell ref="I503:K503"/>
    <mergeCell ref="A504:F504"/>
    <mergeCell ref="I504:M504"/>
    <mergeCell ref="B505:M505"/>
    <mergeCell ref="I506:K506"/>
    <mergeCell ref="I507:K507"/>
    <mergeCell ref="I508:K508"/>
    <mergeCell ref="A509:F509"/>
    <mergeCell ref="I509:M509"/>
    <mergeCell ref="B510:M510"/>
    <mergeCell ref="I511:K511"/>
    <mergeCell ref="I512:K512"/>
    <mergeCell ref="A513:F513"/>
    <mergeCell ref="I513:M513"/>
    <mergeCell ref="B514:M514"/>
    <mergeCell ref="I515:K516"/>
    <mergeCell ref="A517:F517"/>
    <mergeCell ref="I517:M517"/>
    <mergeCell ref="I518:K518"/>
    <mergeCell ref="A519:F519"/>
    <mergeCell ref="I519:K519"/>
    <mergeCell ref="A521:F521"/>
    <mergeCell ref="I521:K521"/>
    <mergeCell ref="B522:M522"/>
    <mergeCell ref="I523:K523"/>
    <mergeCell ref="I524:K524"/>
    <mergeCell ref="A525:F525"/>
    <mergeCell ref="I525:K525"/>
    <mergeCell ref="A527:F527"/>
    <mergeCell ref="I527:K527"/>
    <mergeCell ref="A530:F530"/>
    <mergeCell ref="I530:K530"/>
    <mergeCell ref="B531:M531"/>
    <mergeCell ref="B532:M532"/>
    <mergeCell ref="I533:K533"/>
    <mergeCell ref="I534:K534"/>
    <mergeCell ref="B535:M535"/>
    <mergeCell ref="I536:K536"/>
    <mergeCell ref="I537:K537"/>
    <mergeCell ref="I538:K538"/>
    <mergeCell ref="I539:K539"/>
    <mergeCell ref="I564:K564"/>
    <mergeCell ref="I540:K540"/>
    <mergeCell ref="A541:F541"/>
    <mergeCell ref="I541:K541"/>
    <mergeCell ref="I542:K542"/>
    <mergeCell ref="A543:F543"/>
    <mergeCell ref="I544:K544"/>
    <mergeCell ref="A545:F545"/>
    <mergeCell ref="I546:K546"/>
    <mergeCell ref="A547:F547"/>
    <mergeCell ref="I549:K549"/>
    <mergeCell ref="A554:F554"/>
    <mergeCell ref="I554:K554"/>
    <mergeCell ref="A560:F560"/>
    <mergeCell ref="I560:K560"/>
    <mergeCell ref="B550:M550"/>
    <mergeCell ref="I551:K553"/>
    <mergeCell ref="B555:M555"/>
    <mergeCell ref="I556:K556"/>
    <mergeCell ref="I557:K557"/>
    <mergeCell ref="I558:K558"/>
    <mergeCell ref="I559:K559"/>
    <mergeCell ref="A640:E640"/>
    <mergeCell ref="B174:M174"/>
    <mergeCell ref="I371:K372"/>
    <mergeCell ref="B370:M370"/>
    <mergeCell ref="I424:K424"/>
    <mergeCell ref="I520:K520"/>
    <mergeCell ref="I526:K526"/>
    <mergeCell ref="A609:E609"/>
    <mergeCell ref="B610:K610"/>
    <mergeCell ref="A618:E618"/>
    <mergeCell ref="B619:M619"/>
    <mergeCell ref="A623:E623"/>
    <mergeCell ref="A625:E625"/>
    <mergeCell ref="B626:H626"/>
    <mergeCell ref="A630:E630"/>
    <mergeCell ref="I561:K561"/>
    <mergeCell ref="A562:F562"/>
    <mergeCell ref="I562:K562"/>
    <mergeCell ref="B563:L563"/>
    <mergeCell ref="A566:F566"/>
    <mergeCell ref="K566:L566"/>
    <mergeCell ref="B567:K567"/>
    <mergeCell ref="I548:K548"/>
    <mergeCell ref="A549:F549"/>
    <mergeCell ref="I638:K638"/>
    <mergeCell ref="I639:K639"/>
    <mergeCell ref="I632:K632"/>
    <mergeCell ref="I633:K633"/>
    <mergeCell ref="I635:K635"/>
    <mergeCell ref="I624:K624"/>
    <mergeCell ref="I565:K565"/>
    <mergeCell ref="B637:M637"/>
    <mergeCell ref="I605:K605"/>
    <mergeCell ref="I606:K606"/>
    <mergeCell ref="I607:K607"/>
    <mergeCell ref="I608:K608"/>
    <mergeCell ref="I568:K604"/>
    <mergeCell ref="I627:K627"/>
    <mergeCell ref="I628:K628"/>
    <mergeCell ref="I629:K629"/>
    <mergeCell ref="B631:K631"/>
    <mergeCell ref="A634:E634"/>
    <mergeCell ref="A636:E636"/>
  </mergeCells>
  <pageMargins left="0.31527777777777799" right="0.31527777777777799" top="0.74791666666666701" bottom="0.35486111111111102" header="0.51180555555555496" footer="0.31527777777777799"/>
  <pageSetup paperSize="9" firstPageNumber="0" orientation="portrait" verticalDpi="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
  <sheetViews>
    <sheetView zoomScaleNormal="100" workbookViewId="0">
      <selection activeCell="B8" sqref="B8"/>
    </sheetView>
  </sheetViews>
  <sheetFormatPr defaultRowHeight="15" x14ac:dyDescent="0.25"/>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1-120 pirkimo dalys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Viesieji2</cp:lastModifiedBy>
  <cp:revision>0</cp:revision>
  <cp:lastPrinted>2018-08-28T14:19:23Z</cp:lastPrinted>
  <dcterms:created xsi:type="dcterms:W3CDTF">2016-09-09T09:35:31Z</dcterms:created>
  <dcterms:modified xsi:type="dcterms:W3CDTF">2019-01-28T08:30:46Z</dcterms:modified>
  <dc:language>lt</dc:language>
</cp:coreProperties>
</file>