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irektorius\Sutarčių projektai\2025\"/>
    </mc:Choice>
  </mc:AlternateContent>
  <xr:revisionPtr revIDLastSave="0" documentId="13_ncr:1_{AACBB26C-C548-4B16-B8A8-08BE81EDDAA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omunalinės pasl" sheetId="1" r:id="rId1"/>
    <sheet name="Nuoma" sheetId="2" r:id="rId2"/>
    <sheet name="Komunalinės pasl meno 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F15" i="3"/>
  <c r="F10" i="3"/>
  <c r="E13" i="3"/>
  <c r="F10" i="2"/>
  <c r="F15" i="1"/>
  <c r="E15" i="1"/>
  <c r="F13" i="1"/>
  <c r="F17" i="1" s="1"/>
  <c r="E13" i="1"/>
  <c r="F10" i="1"/>
  <c r="F17" i="3" l="1"/>
</calcChain>
</file>

<file path=xl/sharedStrings.xml><?xml version="1.0" encoding="utf-8"?>
<sst xmlns="http://schemas.openxmlformats.org/spreadsheetml/2006/main" count="44" uniqueCount="22">
  <si>
    <t xml:space="preserve">Patalpų mokesčių už komunalines paslaugas paskaičiavimas </t>
  </si>
  <si>
    <t>2025 m. birželio mėn.</t>
  </si>
  <si>
    <t>Nuomojamų patalpų ploto dalis pastate proc.</t>
  </si>
  <si>
    <t>Išlaidos Per mėn visam pastatui</t>
  </si>
  <si>
    <t>Elektros enegija: X= JxA/100</t>
  </si>
  <si>
    <t xml:space="preserve">Viso per mėn. </t>
  </si>
  <si>
    <t>Elektra</t>
  </si>
  <si>
    <t>Apsauga, vanduo, šiukšlės</t>
  </si>
  <si>
    <t>Už 70 val.  per mėn.</t>
  </si>
  <si>
    <t>Viso:</t>
  </si>
  <si>
    <t>Už komunalines paslaugas: X= JxAxV/72000</t>
  </si>
  <si>
    <t xml:space="preserve">Vyr. buhalterė  </t>
  </si>
  <si>
    <t>L. Kniukštienė</t>
  </si>
  <si>
    <r>
      <t>Bendras plotas: 2784,01 m</t>
    </r>
    <r>
      <rPr>
        <sz val="11"/>
        <color theme="1"/>
        <rFont val="Aptos Narrow"/>
        <family val="2"/>
      </rPr>
      <t>²</t>
    </r>
  </si>
  <si>
    <t>Nuomojamas plotas : 180,7m²</t>
  </si>
  <si>
    <t>Nuomojamų patalpų ploto dalis pastate:</t>
  </si>
  <si>
    <t>N=V x Kv x Ki /T</t>
  </si>
  <si>
    <t>1 priedas prie sutarties 2025-07-29 Nr. D5-15</t>
  </si>
  <si>
    <t>2 priedas prie sutarties 2025-07-29 Nr. D5-15</t>
  </si>
  <si>
    <t>229,43 x 0,15 x 1,3/15= 2,98 : 12 mėn = 0,25 x 6 m = 1,49 x 180,7 m² = 269,24 : 31 d. = 8,693 x 10 d.= 86,93 eur.</t>
  </si>
  <si>
    <t>Nuomojamas plotas : 50,3m²</t>
  </si>
  <si>
    <t>Už 64 val.  per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</si>
</sst>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ptos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2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1" fillId="0" borderId="1" xfId="0" applyNumberFormat="1" applyFont="1" applyBorder="1"/>
    <xf numFmtId="2" fontId="1" fillId="0" borderId="0" xfId="0" applyNumberFormat="1" applyFont="1"/>
    <xf numFmtId="0" fontId="3" fillId="0" borderId="0" xfId="0" applyFont="1"/>
    <xf numFmtId="0" fontId="1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workbookViewId="0">
      <selection activeCell="F17" sqref="F17"/>
    </sheetView>
  </sheetViews>
  <sheetFormatPr defaultRowHeight="15" x14ac:dyDescent="0.25"/>
  <cols>
    <col min="3" max="3" width="11.85546875" customWidth="1"/>
  </cols>
  <sheetData>
    <row r="3" spans="2:8" x14ac:dyDescent="0.25">
      <c r="B3" s="15" t="s">
        <v>17</v>
      </c>
    </row>
    <row r="5" spans="2:8" x14ac:dyDescent="0.25">
      <c r="C5" s="16" t="s">
        <v>0</v>
      </c>
      <c r="D5" s="16"/>
      <c r="E5" s="16"/>
      <c r="F5" s="16"/>
      <c r="G5" s="16"/>
      <c r="H5" s="16"/>
    </row>
    <row r="6" spans="2:8" x14ac:dyDescent="0.25">
      <c r="C6" s="1" t="s">
        <v>1</v>
      </c>
      <c r="D6" s="1"/>
      <c r="E6" s="1"/>
      <c r="F6" s="1"/>
      <c r="G6" s="1"/>
      <c r="H6" s="1"/>
    </row>
    <row r="7" spans="2:8" x14ac:dyDescent="0.25">
      <c r="C7" s="1"/>
      <c r="D7" s="1"/>
      <c r="E7" s="1"/>
      <c r="F7" s="1"/>
      <c r="G7" s="1"/>
      <c r="H7" s="1"/>
    </row>
    <row r="8" spans="2:8" ht="28.5" customHeight="1" x14ac:dyDescent="0.25">
      <c r="B8" t="s">
        <v>13</v>
      </c>
      <c r="C8" s="1"/>
      <c r="D8" s="1"/>
      <c r="E8" s="1"/>
      <c r="F8" s="1"/>
      <c r="G8" s="1"/>
      <c r="H8" s="1"/>
    </row>
    <row r="9" spans="2:8" x14ac:dyDescent="0.25">
      <c r="B9" t="s">
        <v>14</v>
      </c>
      <c r="C9" s="1"/>
      <c r="D9" s="1"/>
      <c r="E9" s="1"/>
      <c r="F9" s="1"/>
      <c r="G9" s="1"/>
      <c r="H9" s="1"/>
    </row>
    <row r="10" spans="2:8" x14ac:dyDescent="0.25">
      <c r="B10" t="s">
        <v>15</v>
      </c>
      <c r="C10" s="1"/>
      <c r="D10" s="1"/>
      <c r="E10" s="1"/>
      <c r="F10" s="14">
        <f>SUM(180.7/2784.01*100)</f>
        <v>6.4906376054683701</v>
      </c>
      <c r="G10" s="1"/>
      <c r="H10" s="1"/>
    </row>
    <row r="11" spans="2:8" x14ac:dyDescent="0.25">
      <c r="C11" t="s">
        <v>4</v>
      </c>
    </row>
    <row r="12" spans="2:8" ht="105" x14ac:dyDescent="0.25">
      <c r="B12" s="2"/>
      <c r="C12" s="3" t="s">
        <v>3</v>
      </c>
      <c r="D12" s="3" t="s">
        <v>2</v>
      </c>
      <c r="E12" s="3" t="s">
        <v>5</v>
      </c>
      <c r="F12" s="3" t="s">
        <v>8</v>
      </c>
    </row>
    <row r="13" spans="2:8" x14ac:dyDescent="0.25">
      <c r="B13" s="2" t="s">
        <v>6</v>
      </c>
      <c r="C13" s="2">
        <v>420.6</v>
      </c>
      <c r="D13" s="2">
        <v>6.49</v>
      </c>
      <c r="E13" s="4">
        <f>SUM(C13*D13/100)</f>
        <v>27.296940000000003</v>
      </c>
      <c r="F13" s="4">
        <f>SUM(E13/744*240)</f>
        <v>8.8054645161290335</v>
      </c>
    </row>
    <row r="14" spans="2:8" x14ac:dyDescent="0.25">
      <c r="B14" s="6"/>
      <c r="C14" s="9" t="s">
        <v>10</v>
      </c>
      <c r="D14" s="7"/>
      <c r="E14" s="10"/>
      <c r="F14" s="12"/>
    </row>
    <row r="15" spans="2:8" ht="45" x14ac:dyDescent="0.25">
      <c r="B15" s="3" t="s">
        <v>7</v>
      </c>
      <c r="C15" s="8">
        <v>291.74</v>
      </c>
      <c r="D15" s="2">
        <v>6.49</v>
      </c>
      <c r="E15" s="4">
        <f>SUM(C15*D15*744/72000)</f>
        <v>19.565056866666666</v>
      </c>
      <c r="F15" s="11">
        <f>SUM(E15/744*70)</f>
        <v>1.8407983611111112</v>
      </c>
    </row>
    <row r="16" spans="2:8" x14ac:dyDescent="0.25">
      <c r="B16" s="5"/>
      <c r="C16" s="5"/>
      <c r="D16" s="2"/>
      <c r="E16" s="2"/>
      <c r="F16" s="2"/>
    </row>
    <row r="17" spans="1:6" x14ac:dyDescent="0.25">
      <c r="B17" s="5" t="s">
        <v>9</v>
      </c>
      <c r="C17" s="5"/>
      <c r="D17" s="5"/>
      <c r="E17" s="5"/>
      <c r="F17" s="13">
        <f>SUM(F13:F16)</f>
        <v>10.646262877240144</v>
      </c>
    </row>
    <row r="20" spans="1:6" x14ac:dyDescent="0.25">
      <c r="B20" t="s">
        <v>11</v>
      </c>
      <c r="E20" t="s">
        <v>12</v>
      </c>
    </row>
    <row r="24" spans="1:6" x14ac:dyDescent="0.25">
      <c r="A24" s="1"/>
      <c r="B24" s="1"/>
    </row>
  </sheetData>
  <mergeCells count="1">
    <mergeCell ref="C5:H5"/>
  </mergeCells>
  <pageMargins left="0.7" right="0.7" top="0.75" bottom="0.75" header="0.3" footer="0.3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B5EF-247A-47DB-A08F-7F8DC5A5B93D}">
  <sheetPr>
    <pageSetUpPr fitToPage="1"/>
  </sheetPr>
  <dimension ref="A1:H18"/>
  <sheetViews>
    <sheetView workbookViewId="0">
      <selection activeCell="B13" sqref="B13"/>
    </sheetView>
  </sheetViews>
  <sheetFormatPr defaultRowHeight="15" x14ac:dyDescent="0.25"/>
  <cols>
    <col min="3" max="3" width="11.85546875" customWidth="1"/>
  </cols>
  <sheetData>
    <row r="1" spans="2:8" x14ac:dyDescent="0.25">
      <c r="B1" s="16"/>
      <c r="C1" s="16"/>
      <c r="D1" s="16"/>
      <c r="E1" s="16"/>
      <c r="F1" s="16"/>
      <c r="G1" s="16"/>
    </row>
    <row r="2" spans="2:8" x14ac:dyDescent="0.25">
      <c r="B2" s="1"/>
      <c r="C2" s="1"/>
      <c r="D2" s="1"/>
      <c r="E2" s="1"/>
      <c r="F2" s="1"/>
      <c r="G2" s="1"/>
    </row>
    <row r="3" spans="2:8" x14ac:dyDescent="0.25">
      <c r="B3" s="15" t="s">
        <v>18</v>
      </c>
      <c r="G3" s="1"/>
    </row>
    <row r="4" spans="2:8" x14ac:dyDescent="0.25">
      <c r="B4" s="1"/>
      <c r="C4" s="1"/>
      <c r="D4" s="1"/>
      <c r="E4" s="1"/>
      <c r="F4" s="1"/>
      <c r="G4" s="1"/>
    </row>
    <row r="5" spans="2:8" x14ac:dyDescent="0.25">
      <c r="C5" s="16" t="s">
        <v>0</v>
      </c>
      <c r="D5" s="16"/>
      <c r="E5" s="16"/>
      <c r="F5" s="16"/>
      <c r="G5" s="16"/>
      <c r="H5" s="16"/>
    </row>
    <row r="6" spans="2:8" x14ac:dyDescent="0.25">
      <c r="C6" s="1" t="s">
        <v>1</v>
      </c>
      <c r="D6" s="1"/>
      <c r="E6" s="1"/>
      <c r="F6" s="1"/>
      <c r="G6" s="1"/>
      <c r="H6" s="1"/>
    </row>
    <row r="7" spans="2:8" x14ac:dyDescent="0.25">
      <c r="C7" s="1"/>
      <c r="D7" s="1"/>
      <c r="E7" s="1"/>
      <c r="F7" s="1"/>
      <c r="G7" s="1"/>
      <c r="H7" s="1"/>
    </row>
    <row r="8" spans="2:8" x14ac:dyDescent="0.25">
      <c r="B8" t="s">
        <v>13</v>
      </c>
      <c r="C8" s="1"/>
      <c r="D8" s="1"/>
      <c r="E8" s="1"/>
      <c r="F8" s="1"/>
      <c r="G8" s="1"/>
      <c r="H8" s="1"/>
    </row>
    <row r="9" spans="2:8" x14ac:dyDescent="0.25">
      <c r="B9" t="s">
        <v>14</v>
      </c>
      <c r="C9" s="1"/>
      <c r="D9" s="1"/>
      <c r="E9" s="1"/>
      <c r="F9" s="1"/>
      <c r="G9" s="1"/>
      <c r="H9" s="1"/>
    </row>
    <row r="10" spans="2:8" x14ac:dyDescent="0.25">
      <c r="B10" t="s">
        <v>15</v>
      </c>
      <c r="C10" s="1"/>
      <c r="D10" s="1"/>
      <c r="E10" s="1"/>
      <c r="F10" s="14">
        <f>SUM(180.7/2784.01*100)</f>
        <v>6.4906376054683701</v>
      </c>
      <c r="G10" s="1"/>
      <c r="H10" s="1"/>
    </row>
    <row r="12" spans="2:8" x14ac:dyDescent="0.25">
      <c r="B12" t="s">
        <v>16</v>
      </c>
    </row>
    <row r="13" spans="2:8" x14ac:dyDescent="0.25">
      <c r="B13" t="s">
        <v>19</v>
      </c>
    </row>
    <row r="18" spans="1:5" x14ac:dyDescent="0.25">
      <c r="A18" s="1"/>
      <c r="B18" t="s">
        <v>11</v>
      </c>
      <c r="E18" t="s">
        <v>12</v>
      </c>
    </row>
  </sheetData>
  <mergeCells count="2">
    <mergeCell ref="B1:G1"/>
    <mergeCell ref="C5:H5"/>
  </mergeCells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3252-7332-48E4-8A78-071AB6E0F1AA}">
  <sheetPr>
    <pageSetUpPr fitToPage="1"/>
  </sheetPr>
  <dimension ref="A3:H24"/>
  <sheetViews>
    <sheetView tabSelected="1" workbookViewId="0">
      <selection activeCell="C15" sqref="C15"/>
    </sheetView>
  </sheetViews>
  <sheetFormatPr defaultRowHeight="15" x14ac:dyDescent="0.25"/>
  <cols>
    <col min="3" max="3" width="11.85546875" customWidth="1"/>
  </cols>
  <sheetData>
    <row r="3" spans="2:8" x14ac:dyDescent="0.25">
      <c r="B3" s="15" t="s">
        <v>17</v>
      </c>
    </row>
    <row r="5" spans="2:8" x14ac:dyDescent="0.25">
      <c r="C5" s="16" t="s">
        <v>0</v>
      </c>
      <c r="D5" s="16"/>
      <c r="E5" s="16"/>
      <c r="F5" s="16"/>
      <c r="G5" s="16"/>
      <c r="H5" s="16"/>
    </row>
    <row r="6" spans="2:8" x14ac:dyDescent="0.25">
      <c r="C6" s="1" t="s">
        <v>1</v>
      </c>
      <c r="D6" s="1"/>
      <c r="E6" s="1"/>
      <c r="F6" s="1"/>
      <c r="G6" s="1"/>
      <c r="H6" s="1"/>
    </row>
    <row r="7" spans="2:8" x14ac:dyDescent="0.25">
      <c r="C7" s="1"/>
      <c r="D7" s="1"/>
      <c r="E7" s="1"/>
      <c r="F7" s="1"/>
      <c r="G7" s="1"/>
      <c r="H7" s="1"/>
    </row>
    <row r="8" spans="2:8" ht="28.5" customHeight="1" x14ac:dyDescent="0.25">
      <c r="B8" t="s">
        <v>13</v>
      </c>
      <c r="C8" s="1"/>
      <c r="D8" s="1"/>
      <c r="E8" s="1"/>
      <c r="F8" s="1"/>
      <c r="G8" s="1"/>
      <c r="H8" s="1"/>
    </row>
    <row r="9" spans="2:8" x14ac:dyDescent="0.25">
      <c r="B9" t="s">
        <v>20</v>
      </c>
      <c r="C9" s="1"/>
      <c r="D9" s="1"/>
      <c r="E9" s="1"/>
      <c r="F9" s="1"/>
      <c r="G9" s="1"/>
      <c r="H9" s="1"/>
    </row>
    <row r="10" spans="2:8" x14ac:dyDescent="0.25">
      <c r="B10" t="s">
        <v>15</v>
      </c>
      <c r="C10" s="1"/>
      <c r="D10" s="1"/>
      <c r="E10" s="1"/>
      <c r="F10" s="14">
        <f>SUM(50.3/2784.01*100)</f>
        <v>1.8067463838132762</v>
      </c>
      <c r="G10" s="1"/>
      <c r="H10" s="1"/>
    </row>
    <row r="11" spans="2:8" x14ac:dyDescent="0.25">
      <c r="C11" t="s">
        <v>4</v>
      </c>
    </row>
    <row r="12" spans="2:8" ht="105" x14ac:dyDescent="0.25">
      <c r="B12" s="2"/>
      <c r="C12" s="3" t="s">
        <v>3</v>
      </c>
      <c r="D12" s="3" t="s">
        <v>2</v>
      </c>
      <c r="E12" s="3" t="s">
        <v>5</v>
      </c>
      <c r="F12" s="3" t="s">
        <v>21</v>
      </c>
    </row>
    <row r="13" spans="2:8" x14ac:dyDescent="0.25">
      <c r="B13" s="2" t="s">
        <v>6</v>
      </c>
      <c r="C13" s="2">
        <v>499.47</v>
      </c>
      <c r="D13" s="2">
        <v>1.81</v>
      </c>
      <c r="E13" s="4">
        <f>SUM(C13*D13/100)</f>
        <v>9.0404070000000019</v>
      </c>
      <c r="F13" s="4">
        <v>9.0399999999999991</v>
      </c>
    </row>
    <row r="14" spans="2:8" x14ac:dyDescent="0.25">
      <c r="B14" s="6"/>
      <c r="C14" s="9" t="s">
        <v>10</v>
      </c>
      <c r="D14" s="7"/>
      <c r="E14" s="10"/>
      <c r="F14" s="12"/>
    </row>
    <row r="15" spans="2:8" ht="45" x14ac:dyDescent="0.25">
      <c r="B15" s="3" t="s">
        <v>7</v>
      </c>
      <c r="C15" s="8">
        <v>481.55</v>
      </c>
      <c r="D15" s="2">
        <v>1.81</v>
      </c>
      <c r="E15" s="4">
        <f>SUM(C15*D15*64/72000)</f>
        <v>0.77476044444444447</v>
      </c>
      <c r="F15" s="11">
        <f>SUM(E15/744*64)</f>
        <v>6.664605973715651E-2</v>
      </c>
    </row>
    <row r="16" spans="2:8" x14ac:dyDescent="0.25">
      <c r="B16" s="5"/>
      <c r="C16" s="5"/>
      <c r="D16" s="2"/>
      <c r="E16" s="2"/>
      <c r="F16" s="2"/>
    </row>
    <row r="17" spans="1:6" x14ac:dyDescent="0.25">
      <c r="B17" s="5" t="s">
        <v>9</v>
      </c>
      <c r="C17" s="5"/>
      <c r="D17" s="5"/>
      <c r="E17" s="5"/>
      <c r="F17" s="13">
        <f>SUM(F13:F16)</f>
        <v>9.1066460597371552</v>
      </c>
    </row>
    <row r="20" spans="1:6" x14ac:dyDescent="0.25">
      <c r="B20" t="s">
        <v>11</v>
      </c>
      <c r="E20" t="s">
        <v>12</v>
      </c>
    </row>
    <row r="24" spans="1:6" x14ac:dyDescent="0.25">
      <c r="A24" s="1"/>
      <c r="B24" s="1"/>
    </row>
  </sheetData>
  <mergeCells count="1">
    <mergeCell ref="C5:H5"/>
  </mergeCells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Komunalinės pasl</vt:lpstr>
      <vt:lpstr>Nuoma</vt:lpstr>
      <vt:lpstr>Komunalinės pasl meno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Buhalterija</dc:creator>
  <cp:lastModifiedBy>Laimutė Kniukštienė</cp:lastModifiedBy>
  <cp:lastPrinted>2025-07-29T08:19:49Z</cp:lastPrinted>
  <dcterms:created xsi:type="dcterms:W3CDTF">2015-06-05T18:19:34Z</dcterms:created>
  <dcterms:modified xsi:type="dcterms:W3CDTF">2025-10-13T13:17:17Z</dcterms:modified>
</cp:coreProperties>
</file>