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1\Desktop\Konkursai\Dgn reagentu, laboratoriniu pr ir serumu pirkimas\Laimeje pasiulymai\Bioeksma\"/>
    </mc:Choice>
  </mc:AlternateContent>
  <xr:revisionPtr revIDLastSave="0" documentId="8_{048F01B6-1902-40D4-ADD9-A960130EBE60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1-41 PD reagentai laboratorijai" sheetId="1" r:id="rId1"/>
    <sheet name="93-165 PD mikrobiolog labor" sheetId="5" r:id="rId2"/>
    <sheet name="168-211 PD patolog anatom" sheetId="7" r:id="rId3"/>
  </sheets>
  <definedNames>
    <definedName name="_xlnm.Print_Area" localSheetId="1">'93-165 PD mikrobiolog labor'!$A$42:$M$42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7" l="1"/>
  <c r="K26" i="7" s="1"/>
  <c r="L26" i="7" s="1"/>
  <c r="J27" i="7"/>
  <c r="K27" i="7" s="1"/>
  <c r="L27" i="7" s="1"/>
  <c r="J32" i="7"/>
  <c r="K32" i="7" s="1"/>
  <c r="L32" i="7" s="1"/>
  <c r="J33" i="7"/>
  <c r="K33" i="7" s="1"/>
  <c r="L33" i="7" s="1"/>
  <c r="J31" i="7"/>
  <c r="K31" i="7" s="1"/>
  <c r="L31" i="7" s="1"/>
  <c r="J16" i="7"/>
  <c r="K16" i="7" s="1"/>
  <c r="L16" i="7" s="1"/>
  <c r="J17" i="7"/>
  <c r="K17" i="7" s="1"/>
  <c r="L17" i="7" s="1"/>
  <c r="K11" i="7"/>
  <c r="L11" i="7" s="1"/>
  <c r="K12" i="7"/>
  <c r="L12" i="7" s="1"/>
  <c r="K10" i="7"/>
  <c r="L10" i="7" s="1"/>
  <c r="J19" i="7"/>
  <c r="K19" i="7" s="1"/>
  <c r="L19" i="7" s="1"/>
  <c r="J20" i="7"/>
  <c r="K20" i="7" s="1"/>
  <c r="L20" i="7" s="1"/>
  <c r="J21" i="7"/>
  <c r="K21" i="7" s="1"/>
  <c r="L21" i="7" s="1"/>
  <c r="J22" i="7"/>
  <c r="K22" i="7" s="1"/>
  <c r="L22" i="7" s="1"/>
  <c r="J23" i="7"/>
  <c r="K23" i="7" s="1"/>
  <c r="L23" i="7" s="1"/>
  <c r="J18" i="7"/>
  <c r="K18" i="7" s="1"/>
  <c r="L18" i="7" s="1"/>
  <c r="J42" i="5"/>
  <c r="L42" i="5"/>
  <c r="J41" i="5"/>
  <c r="L41" i="5"/>
  <c r="J40" i="5"/>
  <c r="K40" i="5" s="1"/>
  <c r="L40" i="5" s="1"/>
  <c r="J36" i="5"/>
  <c r="K36" i="5" s="1"/>
  <c r="L36" i="5" s="1"/>
  <c r="J35" i="5"/>
  <c r="K35" i="5" s="1"/>
  <c r="L35" i="5" s="1"/>
  <c r="J29" i="5"/>
  <c r="K29" i="5" s="1"/>
  <c r="L29" i="5" s="1"/>
  <c r="J30" i="5"/>
  <c r="K30" i="5" s="1"/>
  <c r="L30" i="5" s="1"/>
  <c r="J24" i="5"/>
  <c r="K24" i="5" s="1"/>
  <c r="L24" i="5" s="1"/>
  <c r="J23" i="5"/>
  <c r="K23" i="5" s="1"/>
  <c r="L23" i="5" s="1"/>
  <c r="J22" i="5"/>
  <c r="K22" i="5" s="1"/>
  <c r="L22" i="5" s="1"/>
  <c r="J16" i="5"/>
  <c r="K16" i="5" s="1"/>
  <c r="L16" i="5" s="1"/>
  <c r="J17" i="5"/>
  <c r="K17" i="5" s="1"/>
  <c r="L17" i="5" s="1"/>
  <c r="J15" i="5"/>
  <c r="K15" i="5" s="1"/>
  <c r="L15" i="5" s="1"/>
  <c r="I17" i="1"/>
  <c r="J17" i="1" s="1"/>
  <c r="K17" i="1" s="1"/>
  <c r="I18" i="1"/>
  <c r="J18" i="1" s="1"/>
  <c r="K18" i="1" s="1"/>
  <c r="L34" i="7" l="1"/>
  <c r="L13" i="7"/>
  <c r="L31" i="5"/>
  <c r="L18" i="5"/>
  <c r="L37" i="5"/>
  <c r="L25" i="5"/>
  <c r="J8" i="5"/>
  <c r="K8" i="5" s="1"/>
  <c r="L8" i="5" s="1"/>
  <c r="J9" i="5"/>
  <c r="K9" i="5" s="1"/>
  <c r="L9" i="5" s="1"/>
  <c r="J10" i="5"/>
  <c r="K10" i="5" s="1"/>
  <c r="L10" i="5" s="1"/>
  <c r="I40" i="1"/>
  <c r="J40" i="1" s="1"/>
  <c r="K40" i="1" s="1"/>
  <c r="I34" i="1"/>
  <c r="J34" i="1" s="1"/>
  <c r="K34" i="1" s="1"/>
  <c r="K36" i="1" s="1"/>
  <c r="I29" i="1"/>
  <c r="J29" i="1" s="1"/>
  <c r="K29" i="1" s="1"/>
  <c r="I28" i="1"/>
  <c r="J28" i="1" s="1"/>
  <c r="K28" i="1" s="1"/>
  <c r="I27" i="1"/>
  <c r="J27" i="1" s="1"/>
  <c r="K27" i="1" s="1"/>
  <c r="I23" i="1"/>
  <c r="J23" i="1" s="1"/>
  <c r="K23" i="1" s="1"/>
  <c r="I20" i="1"/>
  <c r="J20" i="1" s="1"/>
  <c r="K20" i="1" s="1"/>
  <c r="J19" i="1"/>
  <c r="K19" i="1" s="1"/>
  <c r="I11" i="1"/>
  <c r="J11" i="1" s="1"/>
  <c r="K11" i="1" s="1"/>
  <c r="I12" i="1"/>
  <c r="J12" i="1" s="1"/>
  <c r="K12" i="1" s="1"/>
  <c r="I13" i="1"/>
  <c r="J13" i="1" s="1"/>
  <c r="K13" i="1" s="1"/>
  <c r="I10" i="1"/>
  <c r="J10" i="1" s="1"/>
  <c r="K10" i="1" s="1"/>
  <c r="L11" i="5" l="1"/>
  <c r="K14" i="1"/>
  <c r="K30" i="1"/>
</calcChain>
</file>

<file path=xl/sharedStrings.xml><?xml version="1.0" encoding="utf-8"?>
<sst xmlns="http://schemas.openxmlformats.org/spreadsheetml/2006/main" count="469" uniqueCount="242">
  <si>
    <t xml:space="preserve">Diagnostikos reagentų, laboratorinių priemonių ir serumų pirkimo atviro konkurso sąlygų </t>
  </si>
  <si>
    <t xml:space="preserve">DIAGNOSTIKOS REAGENTŲ, LABORATORINIŲ PRIEMONIŲ IR SERUMŲ </t>
  </si>
  <si>
    <t>TECHNINĖ SPECIFIKACIJA</t>
  </si>
  <si>
    <t xml:space="preserve">DIAGNOSTIKOS REAGENTAI IR KITOS LABORATORINĖS PRIEMONĖS LABORATORIJAI </t>
  </si>
  <si>
    <t>Priemonės pavadinimas</t>
  </si>
  <si>
    <t>Mato vienetas</t>
  </si>
  <si>
    <t>Orientacinis poreikis 36 mėnesiams</t>
  </si>
  <si>
    <t>Techniniai reikalavimai</t>
  </si>
  <si>
    <t>PVM tarifas (%)</t>
  </si>
  <si>
    <t>Vieneto kaina be PVM, Eur</t>
  </si>
  <si>
    <t>vnt.</t>
  </si>
  <si>
    <t>Tyrimas</t>
  </si>
  <si>
    <t>22. Automatinės reguliuojamo tūrio pipetės (Būtina pateikti vieno gamintojo pasiūlymą visoms pirkimo dalies pozicijoms)</t>
  </si>
  <si>
    <t>22.1.</t>
  </si>
  <si>
    <t>Automatinė 2-20 µl tūrio pipetė</t>
  </si>
  <si>
    <t>Pipetės tikslumas trijuose taškuose:
Ties 20 µl: tikslumas - 0.8 %, variacijos koeficientas - 0.4 %, padala 0.02 µl.
Ties 10 µl: tikslumas – 1.2 %, variacijos koeficientas - 0.7 %.
Ties 2 µl: tikslumas – 5 %, variacijos koeficientas - 2 %.</t>
  </si>
  <si>
    <t>22.2.</t>
  </si>
  <si>
    <t>Automatinė 20-200 µl tūrio pipetė</t>
  </si>
  <si>
    <t>Pipetės tikslumas trijuose taškuose:
Ties 200 µl: tikslumas - 0.6 %, variacijos koeficientas - 0.2 %, padala 0.2 µl.
Ties 100 µl: tikslumas – 0.8 %, variacijos koeficientas - 0.3 %.
Ties 20 µl: tikslumas – 3 %, variacijos koeficientas - 0.6 %.</t>
  </si>
  <si>
    <t>22.3.</t>
  </si>
  <si>
    <t>Automatinė 100-1000 µl tūrio pipetė</t>
  </si>
  <si>
    <t>Pipetės tikslumas trijuose taškuose:
Ties 1000 µl: tikslumas - 0.6 %, variacijos koeficientas - 0.2 %, padala 1 µl.
Ties 500 µl: tikslumas – 0.8 %, variacijos koeficientas - 0.3 %.
Ties 100 µl: tikslumas – 3 %, variacijos koeficientas - 0.6 %.</t>
  </si>
  <si>
    <t>22.4.</t>
  </si>
  <si>
    <t>Automatinių pipečių stovas</t>
  </si>
  <si>
    <t>Karuselinis stovas 6 automatinėms pipetėms</t>
  </si>
  <si>
    <t>22 pirkimo dalis iš viso (Eur):</t>
  </si>
  <si>
    <t>26.</t>
  </si>
  <si>
    <t>Cilindrai</t>
  </si>
  <si>
    <t>100 ml. Stiklinis</t>
  </si>
  <si>
    <t>27.</t>
  </si>
  <si>
    <t>50 ml. Stiklinis</t>
  </si>
  <si>
    <t>29.</t>
  </si>
  <si>
    <t>Greito dažymo rinkinys hematologijai, citologijai</t>
  </si>
  <si>
    <t>pakuotė</t>
  </si>
  <si>
    <t>Siūlomas rinkinys su trimis komponentais: fiksažas, eozino (raudonasis) tirpalas ir mėlynasis tirpalas. Tirpalai po 100 ml, plačiakakliuose užsukamuose buteliukuose. Rinkinio išeiga iki 200 tyrimų. Kraujo tepinėlių dažymo laikas 15 sekundžių. Tepinėlių plovimui nereikalingas buferinis tirpalas.</t>
  </si>
  <si>
    <t>30.</t>
  </si>
  <si>
    <t>Kirminų kiaušinių nustatymas</t>
  </si>
  <si>
    <t>Koncentracijos metodas</t>
  </si>
  <si>
    <t>34.</t>
  </si>
  <si>
    <t>Noro viruso nustatymas</t>
  </si>
  <si>
    <t>Kokybinis, imunochromatografinis metodas, be centrifugavimo</t>
  </si>
  <si>
    <t>36. Priemonės tepinėlių dažymui (Būtina pateikti pasiūlymą visoms pirkimo dalies pozicijoms)</t>
  </si>
  <si>
    <t>36.1.</t>
  </si>
  <si>
    <t>Gimzos dažai</t>
  </si>
  <si>
    <t>l</t>
  </si>
  <si>
    <t>Hematologinių tepinėlių dažymui; koncentruoti; talpa 500 ml, turi būti vieno gamintojo (dažai, fiksažas ir buferis 7,2). Siūlyti tik stabilų tirpalą.</t>
  </si>
  <si>
    <t>36.2.</t>
  </si>
  <si>
    <t>May-Griunvaldo fiksažas</t>
  </si>
  <si>
    <t>talpa 1 litras</t>
  </si>
  <si>
    <t>36.3.</t>
  </si>
  <si>
    <t>Buferis (7,2)</t>
  </si>
  <si>
    <t>Tabl.</t>
  </si>
  <si>
    <t xml:space="preserve">1 tabletė x 1 ltr. </t>
  </si>
  <si>
    <t>36 pirkimo dalis iš viso (Eur):</t>
  </si>
  <si>
    <t>37. Reagentai Roto viruso/Adeno viruso nustatymui (Būtina pateikti pasiūlymą visoms pirkimo dalies pozicijoms)</t>
  </si>
  <si>
    <t>37.1.</t>
  </si>
  <si>
    <t>Roto viruso/Adeno viruso nustatymas</t>
  </si>
  <si>
    <t>Kokybinis, imunocromatografinis metodas, tyrimai vienoje kasetėje.</t>
  </si>
  <si>
    <t>37.2.</t>
  </si>
  <si>
    <t>Roto viruso/Adeno viruso nustatymo kontrolė</t>
  </si>
  <si>
    <t>ml</t>
  </si>
  <si>
    <t>Teigiama kontrolė, pagal gamintojo reikalavimus.</t>
  </si>
  <si>
    <t xml:space="preserve">37 pirkimo dalis iš viso (Eur): </t>
  </si>
  <si>
    <t>IMUNOLOGINIAMS TYRIMAMS NAUDOJAMI REAGENTAI IR REAGENTŲ RINKINIAI</t>
  </si>
  <si>
    <t>Pirkimo dalies Nr.</t>
  </si>
  <si>
    <t>Reagentų pavadinimas</t>
  </si>
  <si>
    <t>Metodas, kokybiniai ir techniniai reikalavimai</t>
  </si>
  <si>
    <t>PVM tarifas %</t>
  </si>
  <si>
    <t>Gamintojas, komercinis prekės pavadinimas</t>
  </si>
  <si>
    <t>vnt</t>
  </si>
  <si>
    <t>41.</t>
  </si>
  <si>
    <t>Sternheimerio dažai supravitaliniam dažymui (Koncentruoti dažai šlapimo nuosėdoms)</t>
  </si>
  <si>
    <t>Talpa 12,5 ml.</t>
  </si>
  <si>
    <t>DIAGNOSTIKOS REAGENTAI IR LABORATORINĖS PRIEMONĖS MIKROBIOLOGINIŲ TYRIMŲ LABORATORIJAI</t>
  </si>
  <si>
    <t>Vnt.</t>
  </si>
  <si>
    <t>Rinkinys</t>
  </si>
  <si>
    <t>103. Maišeliai tiriamąjai medžiagai (Būtina pateikti pasiūlymą visoms pirkimo dalies pozicijoms)</t>
  </si>
  <si>
    <t>103.1.</t>
  </si>
  <si>
    <t>Polipropileniniai maišeliai autoklavuojami</t>
  </si>
  <si>
    <t>Ne didesni 30 x 45 cm. Pažymėti ženklu „Biologinis pavojus“</t>
  </si>
  <si>
    <t>103.2.</t>
  </si>
  <si>
    <t>Dydis 60 x 70 cm. Pažymėti ženklu „Biologinis pavojus“</t>
  </si>
  <si>
    <t>103.3.</t>
  </si>
  <si>
    <t>Maišeliai mikrobiologinių ėminių transportavimui</t>
  </si>
  <si>
    <t>2.5 l talpa, neperšviečiami. Pažymėti ženklu „Biologinis pavojus“</t>
  </si>
  <si>
    <t>103 pirkimo dalis iš viso (Eur):</t>
  </si>
  <si>
    <t>104. Sterilios kilpelės (Būtina pateikti pasiūlymą visoms pirkimo dalies pozicijoms)</t>
  </si>
  <si>
    <t>104.1.</t>
  </si>
  <si>
    <t xml:space="preserve">Sterili kilpelė 1 µl </t>
  </si>
  <si>
    <r>
      <rPr>
        <sz val="10"/>
        <color rgb="FF000000"/>
        <rFont val="Times New Roman"/>
        <family val="1"/>
        <charset val="186"/>
      </rPr>
      <t>Pakuotėje 20 vnt., plastikinė, minkša (nebraižanti agaro), kalibruota,</t>
    </r>
    <r>
      <rPr>
        <sz val="10"/>
        <color rgb="FFFF33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skirta mikrobiologijai.</t>
    </r>
  </si>
  <si>
    <t>104.2.</t>
  </si>
  <si>
    <t xml:space="preserve">Sterili kilpelė 10 µl </t>
  </si>
  <si>
    <t>Pakuotėje 10 vnt., plastikinė, minkša (nebraižanti agaro), kalibruota, skirta mikrobiologijai.</t>
  </si>
  <si>
    <t>104.3.</t>
  </si>
  <si>
    <t>Sterili kilpelė 1 µl</t>
  </si>
  <si>
    <r>
      <rPr>
        <sz val="10"/>
        <color rgb="FF000000"/>
        <rFont val="Times New Roman"/>
        <family val="1"/>
        <charset val="186"/>
      </rPr>
      <t xml:space="preserve">Individuali pakuotė, </t>
    </r>
    <r>
      <rPr>
        <sz val="10"/>
        <color rgb="FFFF33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minkša (nebraižanti agaro), kalibruota, skirta mikrobiologijai. Supakuotos po 1 vnt.</t>
    </r>
  </si>
  <si>
    <t>104 pirkimo dalis iš viso (Eur):</t>
  </si>
  <si>
    <t>105. Priemonės mikroskopijai (Būtina pateikti pasiūlymą visoms pirkimo dalies pozicijoms)</t>
  </si>
  <si>
    <t>105.1.</t>
  </si>
  <si>
    <t>Imersinis aliejus</t>
  </si>
  <si>
    <t>Pakuotė su lašintuvu; Talpa 30 ml. - 100 ml, į aliejaus sudėtį neįeina nuodingos cheminės medžiagos pagal LR galiojančius Nuodingų medžiagų kontrolės įstatymus.</t>
  </si>
  <si>
    <t>105.2.</t>
  </si>
  <si>
    <t>Dėžutė objektinių stiklelių (tepinėlių) saugojimui</t>
  </si>
  <si>
    <t>Plastikinė, stikliukai saugomi horizontalioje padėtyje, telpa nemažiau 25 stikliukai, stikliuko išmatavimai 76 x 26 mm.</t>
  </si>
  <si>
    <t>105.3.</t>
  </si>
  <si>
    <t>Popierius lęšiams valyti (lapeliai)</t>
  </si>
  <si>
    <t>105 pirkimo dalis iš viso (Eur):</t>
  </si>
  <si>
    <t>107.1.</t>
  </si>
  <si>
    <t>1.Kokybinis,  imunochromatografinis metodas;
2.Tyrimo jautrumas lyginant su PGR ne mažiau nei 98 proc, specifiškumas ne mažiau  nei 95 proc.</t>
  </si>
  <si>
    <t>107.2.</t>
  </si>
  <si>
    <t>1.Kokybinis,  imunochromatografinis metodas;
2.Tyrimo jautrumas lyginant su PGR ne mažiau nei 95 proc, specifiškumas ne mažiau  nei 90 proc.</t>
  </si>
  <si>
    <t>107 pirkimo dalis iš viso (Eur):</t>
  </si>
  <si>
    <t>108. Terpės ir priemonės paviršių, autoklavų kontrolei (Būtina pateikti pasiūlymą visoms pirkimo dalies pozicijoms)</t>
  </si>
  <si>
    <t>108.1.</t>
  </si>
  <si>
    <t>Kontaktinės lėkštelės su neutralizatoriumi</t>
  </si>
  <si>
    <t>lėkštelės</t>
  </si>
  <si>
    <t>1. TSA agaras su neutralizatorium (bakterijų aptikimui);
2. Lėkštelės skresmuo 55 – 65 mm;
3. Pakuotė ne daugiau 20 lėkštelių.</t>
  </si>
  <si>
    <t>108.2.</t>
  </si>
  <si>
    <t>1. Saburo agaras su neutralizatorium (grybų aptikimui);
2. Lėkštelės skresmuo 55 - 65 mm;
3. Pakuotė ne daugiau 20 lėkštelių.</t>
  </si>
  <si>
    <t>108 pirkimo dalis iš viso (Eur):</t>
  </si>
  <si>
    <t>Pakuotė</t>
  </si>
  <si>
    <t>113.</t>
  </si>
  <si>
    <t>Rinkinys dažymui Gramo būdu</t>
  </si>
  <si>
    <t>1. 250 ml talpa su 1 proc. kristalinio violeto tirpalu;
2.  250 ml talpa su stabilizuotu liugolio tirpalu; 
3. 2 talpos po 250 ml su dekolorizatoriumi; 
4. 250 ml talpa su safranino  tirpalu;
5. Tirpalai paruošti naudojimui.</t>
  </si>
  <si>
    <t>124.</t>
  </si>
  <si>
    <t>Imunochromatografinis metodas.</t>
  </si>
  <si>
    <t>161.</t>
  </si>
  <si>
    <t>Sterili Pastero pipetė</t>
  </si>
  <si>
    <t>3 ml; graduota, individuali pakuotė.</t>
  </si>
  <si>
    <t xml:space="preserve">TECHNINĖ SPECIFIKACIJA </t>
  </si>
  <si>
    <t xml:space="preserve">PATOLOGINĖS ANATOMIJOS TYRIMŲ MEDŽIAGOS IR KITOS PRIEMONĖS </t>
  </si>
  <si>
    <t>168. Formalinas (Būtina pateikti pasiūlymą visoms pirkimo dalies pozicijoms)</t>
  </si>
  <si>
    <t>168.1</t>
  </si>
  <si>
    <t>Formalino tirpalas</t>
  </si>
  <si>
    <r>
      <rPr>
        <sz val="10"/>
        <color rgb="FF000000"/>
        <rFont val="Times New Roman"/>
        <family val="1"/>
        <charset val="186"/>
      </rPr>
      <t xml:space="preserve">Pakuotės talpa 1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</si>
  <si>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>168.2</t>
  </si>
  <si>
    <r>
      <rPr>
        <sz val="10"/>
        <color rgb="FF000000"/>
        <rFont val="Times New Roman"/>
        <family val="1"/>
        <charset val="186"/>
      </rPr>
      <t xml:space="preserve">Pakuotės talpa 5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</si>
  <si>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>168.3</t>
  </si>
  <si>
    <r>
      <rPr>
        <sz val="10"/>
        <color rgb="FF000000"/>
        <rFont val="Times New Roman"/>
        <family val="1"/>
        <charset val="186"/>
      </rPr>
      <t xml:space="preserve">Pakuotės talpa 10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</si>
  <si>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 xml:space="preserve">168 pirkimo dalis iš viso (Eur): </t>
  </si>
  <si>
    <t>169.</t>
  </si>
  <si>
    <t>170.</t>
  </si>
  <si>
    <r>
      <rPr>
        <sz val="10"/>
        <rFont val="Times New Roman"/>
        <family val="1"/>
        <charset val="186"/>
      </rPr>
      <t>Izopropilo alkoholis CH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CHOHCH</t>
    </r>
    <r>
      <rPr>
        <vertAlign val="subscript"/>
        <sz val="10"/>
        <rFont val="Times New Roman"/>
        <family val="1"/>
        <charset val="186"/>
      </rPr>
      <t>3</t>
    </r>
  </si>
  <si>
    <t>2-Propanolis 99,98% medicin. M: 60.10 g/mol. Švarumo laipsnis mažiausiai GPR skirtas histologinių mikropreparatų gamybai. Saugi pakuotė iki 10 litrų.</t>
  </si>
  <si>
    <t>171.</t>
  </si>
  <si>
    <t>Parafinas</t>
  </si>
  <si>
    <t>kg</t>
  </si>
  <si>
    <r>
      <rPr>
        <sz val="10"/>
        <color rgb="FF000000"/>
        <rFont val="Times New Roman"/>
        <family val="1"/>
        <charset val="186"/>
      </rPr>
      <t>Skirtas histologinių mikropreparatų gamybai, sertifikuotas ISO 9001, lydimosi temperatūra 58</t>
    </r>
    <r>
      <rPr>
        <vertAlign val="superscript"/>
        <sz val="10"/>
        <color rgb="FF000000"/>
        <rFont val="Times New Roman"/>
        <family val="1"/>
        <charset val="186"/>
      </rPr>
      <t>o</t>
    </r>
    <r>
      <rPr>
        <sz val="10"/>
        <color rgb="FF000000"/>
        <rFont val="Times New Roman"/>
        <family val="1"/>
        <charset val="186"/>
      </rPr>
      <t xml:space="preserve"> C.</t>
    </r>
  </si>
  <si>
    <t xml:space="preserve">173. </t>
  </si>
  <si>
    <t>Acto rūgštis</t>
  </si>
  <si>
    <t>M = 60,05 g/mol., švarumo laipsnis mažiausiai GPR. Sertifikuota mikroskopijai pagal tarptautinius standartus.</t>
  </si>
  <si>
    <t>174.</t>
  </si>
  <si>
    <t>Schiffo reagentas</t>
  </si>
  <si>
    <t>178.</t>
  </si>
  <si>
    <t>Mejerio (Mayer) hematoksilinas</t>
  </si>
  <si>
    <t xml:space="preserve">Histologinių mikropreparatų gamyba. Sertifikuotas mikroskopijai pagal tarptautinius standartus. </t>
  </si>
  <si>
    <t>179.</t>
  </si>
  <si>
    <t>Alkoholinis eozinas</t>
  </si>
  <si>
    <t>180.</t>
  </si>
  <si>
    <t>Giemsa</t>
  </si>
  <si>
    <t>186.</t>
  </si>
  <si>
    <t>Dengiamoji medžiaga</t>
  </si>
  <si>
    <t>Histologinių mikropreparatų gamybai. Sertifikuota mikroskopijai pagal tarptautinius standartus.</t>
  </si>
  <si>
    <t>187.</t>
  </si>
  <si>
    <t>Aerozolinis fiksatorius citologijai</t>
  </si>
  <si>
    <t>Flakono su pulverizatoriumi talpa tarp 130 - 230 ml. Konkurso laimėtojas bus nustatomas pagal mililitro kainą. Pateikti mililitro kainą pozicijoje.</t>
  </si>
  <si>
    <t>189. Panicolaou dažymo rinkinys (Būtina pateikti pasiūlymą visoms pirkimo dalies pozicijoms)</t>
  </si>
  <si>
    <t>189.1</t>
  </si>
  <si>
    <t>Hario hematoksilinas</t>
  </si>
  <si>
    <r>
      <rPr>
        <sz val="10"/>
        <color rgb="FF000000"/>
        <rFont val="Times New Roman"/>
        <family val="1"/>
        <charset val="186"/>
      </rPr>
      <t xml:space="preserve">Medžiaga citologijai. Hematoksilinas modifikuotas (Harris Gill) (PAP 1).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>.</t>
    </r>
  </si>
  <si>
    <t>189.2</t>
  </si>
  <si>
    <t>Papanicolaou OG 6</t>
  </si>
  <si>
    <r>
      <rPr>
        <sz val="10"/>
        <color rgb="FF000000"/>
        <rFont val="Times New Roman"/>
        <family val="1"/>
        <charset val="186"/>
      </rPr>
      <t xml:space="preserve">Medžiaga citologijai.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>.</t>
    </r>
  </si>
  <si>
    <t>189.3</t>
  </si>
  <si>
    <t>Polichromas EA 50</t>
  </si>
  <si>
    <t xml:space="preserve">189 pirkimo dalis iš viso (Eur): </t>
  </si>
  <si>
    <t>Orientacinio poreikio suma su PVM, Eur</t>
  </si>
  <si>
    <t>Orientacinio poreikio suma be PVM, Eur</t>
  </si>
  <si>
    <r>
      <t>Lapelio dydis ne mažesnis 80</t>
    </r>
    <r>
      <rPr>
        <sz val="10"/>
        <color rgb="FF000000"/>
        <rFont val="Times New Roman"/>
        <family val="1"/>
        <charset val="1"/>
      </rPr>
      <t>x100 mm, pakuotė ne daugiau 1000 lapelių, skirtas valyti jautriems optiniams paviršiams, pagamintas iš specialaus itin švelnaus pluošto, nepaliekančio įbrėžimų ir pluošto likučių, pašalina paviršiaus drėgmę ir riebalus.</t>
    </r>
  </si>
  <si>
    <r>
      <t xml:space="preserve">Arba Feulgeno dažai pagal R.Lambą. Sertifikuotas mikroskopijai pagal tarptautinius standartus.  Talpa iki 1,0 litro tūrio.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 xml:space="preserve">. </t>
    </r>
  </si>
  <si>
    <r>
      <t xml:space="preserve">Bevandenis ksilenas 99,8 %, M: 106,17 g/mol. skirtas histologinių mikropreparatų gamybai. Saugi pakuotė iki 10 litrų.
</t>
    </r>
    <r>
      <rPr>
        <b/>
        <sz val="10"/>
        <color rgb="FF000000"/>
        <rFont val="Times New Roman"/>
        <family val="1"/>
        <charset val="186"/>
      </rPr>
      <t>Siūlyti tik stabilų tirpalą</t>
    </r>
    <r>
      <rPr>
        <sz val="10"/>
        <color rgb="FF000000"/>
        <rFont val="Times New Roman"/>
        <family val="1"/>
        <charset val="186"/>
      </rPr>
      <t>.</t>
    </r>
  </si>
  <si>
    <t>Histologinių mikropreparatų gamyba. Sertifikuotas mikroskopijai pagal tarptautinius standartus. Dažymas – pirmuonys ir kai kurie mikroorganizmai. Sudėtis: Azur-Eozin-Metilen. Gali būti metanolio pėdsakų. Siūlyti tik stabilų ir paruoštą naudoti reagentą.</t>
  </si>
  <si>
    <t>2 priedas</t>
  </si>
  <si>
    <r>
      <t xml:space="preserve">107. </t>
    </r>
    <r>
      <rPr>
        <b/>
        <i/>
        <sz val="10"/>
        <color rgb="FF000000"/>
        <rFont val="Times New Roman"/>
        <family val="1"/>
        <charset val="186"/>
      </rPr>
      <t xml:space="preserve">Clostridium difficile </t>
    </r>
    <r>
      <rPr>
        <b/>
        <sz val="10"/>
        <color rgb="FF000000"/>
        <rFont val="Times New Roman"/>
        <family val="1"/>
        <charset val="186"/>
      </rPr>
      <t>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</si>
  <si>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Clostridium difficile</t>
    </r>
    <r>
      <rPr>
        <sz val="10"/>
        <color rgb="FF000000"/>
        <rFont val="Times New Roman"/>
        <family val="1"/>
        <charset val="186"/>
      </rPr>
      <t xml:space="preserve"> specifinės gliutamato dehidrogenazės (GDH) 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</si>
  <si>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Clostridium difficile</t>
    </r>
    <r>
      <rPr>
        <sz val="10"/>
        <color rgb="FF000000"/>
        <rFont val="Times New Roman"/>
        <family val="1"/>
        <charset val="186"/>
      </rPr>
      <t xml:space="preserve">  toksinų A ir B 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</si>
  <si>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Streptococcus pneumoniae</t>
    </r>
    <r>
      <rPr>
        <sz val="10"/>
        <color rgb="FF000000"/>
        <rFont val="Times New Roman"/>
        <family val="1"/>
        <charset val="186"/>
      </rPr>
      <t xml:space="preserve"> ir </t>
    </r>
    <r>
      <rPr>
        <i/>
        <sz val="10"/>
        <color rgb="FF000000"/>
        <rFont val="Times New Roman"/>
        <family val="1"/>
        <charset val="186"/>
      </rPr>
      <t>Legionella pneumophila</t>
    </r>
    <r>
      <rPr>
        <sz val="10"/>
        <color rgb="FF000000"/>
        <rFont val="Times New Roman"/>
        <family val="1"/>
        <charset val="186"/>
      </rPr>
      <t xml:space="preserve"> antigeno šlapime ir likvore nustatymo rinkinys</t>
    </r>
  </si>
  <si>
    <t>Pakuotės dydis</t>
  </si>
  <si>
    <t>Pakuotės kaina</t>
  </si>
  <si>
    <t>BRAND, Automatinė pipetė Transferpette® S 2-20 µl, 704772</t>
  </si>
  <si>
    <t>BRAND, Automatinė pipetė Transferpette® S 20-200 µl, 704778</t>
  </si>
  <si>
    <t>BRAND, Automatinė pipetė Transferpette® S 100-1000 µl, 704780</t>
  </si>
  <si>
    <t>BRAND, Stovas 6 pipetėms Transferpette ® S, 704805</t>
  </si>
  <si>
    <t>3x100</t>
  </si>
  <si>
    <t>Cormay, Paraclin® S vienkartinė parazitologijos sistema (150 testų), F-099</t>
  </si>
  <si>
    <t>RAL, RAL 555  greito dažymo rinkinys (3 x 100 ml), 361550-0000</t>
  </si>
  <si>
    <t>Certest, Noroviruso testas + PC (40 vnt), NN740001VC</t>
  </si>
  <si>
    <t>-</t>
  </si>
  <si>
    <t>VWR, Dėžutė mikroskopo stikleliams 25 vietų, 631-0740</t>
  </si>
  <si>
    <t>RAL, Giemsa R tirpalas, 320310-0500</t>
  </si>
  <si>
    <t>RAL, May-Grunwald dažai, 320070-1000</t>
  </si>
  <si>
    <t>Bioanalytic, Dažai šlapimo nuosėdoms, 003503-0010</t>
  </si>
  <si>
    <t>Merck, Buferinės tab.7.2, 1.09468.0100</t>
  </si>
  <si>
    <t>VWR, Graduotas cilindras 50 ml, A klasė, 2 vnt., 612-3835</t>
  </si>
  <si>
    <t>VWR, Graduotas cilindras 100 ml, A klasė, 612-3836</t>
  </si>
  <si>
    <t>Greiner, Kilpelės sterilios 1 µL, ind. supakuotos, 600vnt., 731161</t>
  </si>
  <si>
    <t>VWR, Vienkartinės kilpelės 10 mkl  10/1000 vnt., 612-9357</t>
  </si>
  <si>
    <t>VWR, Vienkartinės kilpelės 1 mkl  20/1000 vnt., 612-9356</t>
  </si>
  <si>
    <t>RAL, Imersinis aliejus lašintuvuose su stoveliu DropStand (7x15ml), 340103-0000</t>
  </si>
  <si>
    <t>VWR, Servetėlės optikos valymui 541, 80x100mm, 500 vnt., 111-5003</t>
  </si>
  <si>
    <t>Certest, Clostridium difficile Toxin A-B testas (40vnt. + teigiama kontrolė), CD740301VC</t>
  </si>
  <si>
    <t>Certest, Clostridium difficile GDH nustatymo testas (40vnt. + teigiama kontrolė), GD740001VC</t>
  </si>
  <si>
    <t>VWR, Kontaktinės lėkštelės: SDA su neutralizatoriais, 8x10 lėkštelių (55 mm), triguba pakuotė, sterilizuota gama spiduliais, 140884TI</t>
  </si>
  <si>
    <t>VWR, Kontaktinės lėkštelės: TSA su neutralizatoriais, 8x10 lėkštelių (55 mm), triguba pakuotė, sterilizuota gama spiduliais, 141114RY</t>
  </si>
  <si>
    <t>RAL, GRAM-HÜCKER R rinkinys, 361520-0000</t>
  </si>
  <si>
    <t>Certest, Streptococcus pneumoniae + Legionella kasetės testas (su PC ir NC) (20 vnt), NL882201PC</t>
  </si>
  <si>
    <t>VWR, Pastero pipetės 3,4 ml (bendras 5,8ml) graduotos kas 0,25ml , sterilios, supakuotos indvid., 500vnt., 612-4497</t>
  </si>
  <si>
    <t>VWR, Maišai autoklavavimui PP, 250x400mm, 500vnt., 129-0579</t>
  </si>
  <si>
    <t>VWR, Maišai autoklavavimui PP, 780×600 mm, 200vnt., 129-0589</t>
  </si>
  <si>
    <t>VWR, Maišai autoklavavimui,  geltoni, su ženklu "biohazard", 203×305 mm, 400vnt. 129-1148E</t>
  </si>
  <si>
    <r>
      <t>Ksilenas C</t>
    </r>
    <r>
      <rPr>
        <vertAlign val="subscript"/>
        <sz val="10"/>
        <color rgb="FF00000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(CH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)</t>
    </r>
    <r>
      <rPr>
        <vertAlign val="subscript"/>
        <sz val="10"/>
        <rFont val="Times New Roman"/>
        <family val="1"/>
        <charset val="186"/>
      </rPr>
      <t>2</t>
    </r>
  </si>
  <si>
    <t xml:space="preserve">VWR, Parafinas Q Path® (56-58°C), 10048502. </t>
  </si>
  <si>
    <t>RAL, Schiff reagentas, 320680-1000</t>
  </si>
  <si>
    <t>RAL, Mayer haemalum, 320550-2500</t>
  </si>
  <si>
    <t>RAL, Eozinas alkoholiniame tirpale, 312720-1000</t>
  </si>
  <si>
    <t>RAL, Giemsa R tirpalas, 320310-1000</t>
  </si>
  <si>
    <t>1L</t>
  </si>
  <si>
    <t>5L</t>
  </si>
  <si>
    <t>10L</t>
  </si>
  <si>
    <t>Kiekvienas 40 testų rinkinys pateikiamas su teigiama kontrole</t>
  </si>
  <si>
    <t xml:space="preserve">Certest, Rota Adeno viruso testas + teigiama kontrolė (40vnt), XR740301VC </t>
  </si>
  <si>
    <t>VWR, Ksilenas (izomerų mišinys) AnalaR NORMAPUR® ACS, Reag. Ph. Eur, analizei,  28975.360</t>
  </si>
  <si>
    <t>VWR, 2-Propanolis AnalaR NORMAPUR® ACS, Reag. Ph. Eur,  20842.367</t>
  </si>
  <si>
    <t>VWR, Acto rūgštis 100% AnalaR NORMAPUR® ACS, Reag. Ph. Eur, analitinis reagentas, 20104.298</t>
  </si>
  <si>
    <t>VWR, Formaldehidas 4% buferinis (10% formalino) Q Path®, 11699455.</t>
  </si>
  <si>
    <t>VWR, Formaldehidas 4% buferinis (10% formalino) Q Path®, 11699404.</t>
  </si>
  <si>
    <t>VWR, Formaldehidas 4% buferinis (10% formalino) Q Path®, FOR010LAF59001</t>
  </si>
  <si>
    <t>VWR, Q Path® Coverquick 2000 dengiamoji priemonė mikroskopijai (470 mPaS), 05547531.</t>
  </si>
  <si>
    <t>RAL, CytoRAL fiksavimo tirpalas citologijai (aerozolinis), 361415-0100</t>
  </si>
  <si>
    <t>RAL, Stabilizuotas hematoksilino tirpalas Papanicolaou dažymui, 362850-2500</t>
  </si>
  <si>
    <t>RAL, OG6 Papanicolaou tirpalas, 361630-2500</t>
  </si>
  <si>
    <t>RAL, EA50 Papanicolaou tirpalas, 367600-2500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</si>
</sst>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  <charset val="186"/>
    </font>
    <font>
      <sz val="10"/>
      <name val="Times New Roman"/>
      <family val="1"/>
      <charset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"/>
    </font>
    <font>
      <b/>
      <u/>
      <sz val="1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86"/>
    </font>
    <font>
      <b/>
      <sz val="10.5"/>
      <name val="Times New Roman"/>
      <family val="1"/>
      <charset val="186"/>
    </font>
    <font>
      <sz val="10"/>
      <color rgb="FFFF33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vertAlign val="subscript"/>
      <sz val="10"/>
      <color rgb="FF000000"/>
      <name val="Times New Roman"/>
      <family val="1"/>
      <charset val="186"/>
    </font>
    <font>
      <vertAlign val="subscript"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"/>
    </font>
    <font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ont="1"/>
    <xf numFmtId="0" fontId="1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 shrinkToFit="1"/>
    </xf>
    <xf numFmtId="4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top" wrapText="1" readingOrder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49" fontId="6" fillId="0" borderId="1" xfId="0" applyNumberFormat="1" applyFont="1" applyBorder="1" applyAlignment="1">
      <alignment horizontal="left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49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vertical="top" wrapText="1" readingOrder="1"/>
    </xf>
    <xf numFmtId="49" fontId="14" fillId="0" borderId="7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6" fillId="0" borderId="0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shrinkToFit="1"/>
    </xf>
    <xf numFmtId="49" fontId="2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 readingOrder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8" fillId="0" borderId="0" xfId="0" applyFont="1"/>
    <xf numFmtId="0" fontId="18" fillId="0" borderId="1" xfId="0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 readingOrder="1"/>
    </xf>
    <xf numFmtId="0" fontId="1" fillId="0" borderId="1" xfId="0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49" fontId="6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19" fillId="0" borderId="0" xfId="0" applyFont="1" applyBorder="1"/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 wrapText="1"/>
    </xf>
    <xf numFmtId="0" fontId="19" fillId="0" borderId="0" xfId="0" applyFont="1"/>
    <xf numFmtId="0" fontId="18" fillId="0" borderId="1" xfId="0" applyFont="1" applyFill="1" applyBorder="1" applyAlignment="1">
      <alignment horizontal="center" vertical="top" wrapText="1" shrinkToFit="1"/>
    </xf>
    <xf numFmtId="2" fontId="1" fillId="0" borderId="1" xfId="0" applyNumberFormat="1" applyFont="1" applyBorder="1" applyAlignment="1">
      <alignment horizontal="center" vertical="top" wrapText="1" shrinkToFit="1"/>
    </xf>
    <xf numFmtId="2" fontId="2" fillId="0" borderId="0" xfId="0" applyNumberFormat="1" applyFont="1" applyBorder="1"/>
    <xf numFmtId="2" fontId="2" fillId="0" borderId="1" xfId="0" applyNumberFormat="1" applyFont="1" applyFill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2" fontId="3" fillId="0" borderId="1" xfId="0" applyNumberFormat="1" applyFont="1" applyBorder="1" applyAlignment="1">
      <alignment horizontal="center" vertical="top" wrapText="1"/>
    </xf>
    <xf numFmtId="0" fontId="21" fillId="0" borderId="0" xfId="0" applyFont="1"/>
    <xf numFmtId="0" fontId="19" fillId="0" borderId="0" xfId="0" applyFont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top" wrapText="1" shrinkToFit="1"/>
    </xf>
    <xf numFmtId="2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/>
    <xf numFmtId="2" fontId="3" fillId="0" borderId="1" xfId="0" applyNumberFormat="1" applyFont="1" applyFill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wrapText="1" readingOrder="1"/>
    </xf>
    <xf numFmtId="2" fontId="3" fillId="0" borderId="0" xfId="0" applyNumberFormat="1" applyFont="1" applyAlignment="1">
      <alignment horizontal="center" wrapText="1"/>
    </xf>
    <xf numFmtId="2" fontId="2" fillId="0" borderId="0" xfId="0" applyNumberFormat="1" applyFont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40"/>
  <sheetViews>
    <sheetView tabSelected="1" zoomScaleNormal="100" workbookViewId="0">
      <selection activeCell="L35" sqref="L35"/>
    </sheetView>
  </sheetViews>
  <sheetFormatPr defaultRowHeight="12.75" x14ac:dyDescent="0.2"/>
  <cols>
    <col min="1" max="1" width="7.5703125" style="1" customWidth="1"/>
    <col min="2" max="2" width="23.28515625" style="1" customWidth="1"/>
    <col min="3" max="3" width="8" style="1" customWidth="1"/>
    <col min="4" max="4" width="11.28515625" style="1" customWidth="1"/>
    <col min="5" max="5" width="36.140625" style="2" customWidth="1"/>
    <col min="6" max="6" width="7.85546875" style="1" customWidth="1"/>
    <col min="7" max="8" width="7.85546875" style="70" customWidth="1"/>
    <col min="9" max="9" width="10.7109375" style="1" customWidth="1"/>
    <col min="10" max="11" width="10.7109375" style="127" customWidth="1"/>
    <col min="12" max="12" width="12.85546875" style="26" customWidth="1"/>
    <col min="13" max="13" width="8.85546875" style="3" customWidth="1"/>
    <col min="14" max="14" width="20.5703125" style="3" customWidth="1"/>
    <col min="15" max="15" width="34.140625" style="3" customWidth="1"/>
    <col min="16" max="1027" width="11.5703125" style="3"/>
  </cols>
  <sheetData>
    <row r="1" spans="1:12" ht="38.25" customHeight="1" x14ac:dyDescent="0.2">
      <c r="J1" s="135" t="s">
        <v>0</v>
      </c>
      <c r="K1" s="135"/>
      <c r="L1" s="135"/>
    </row>
    <row r="2" spans="1:12" x14ac:dyDescent="0.2">
      <c r="J2" s="123" t="s">
        <v>182</v>
      </c>
      <c r="K2" s="123"/>
      <c r="L2" s="63"/>
    </row>
    <row r="3" spans="1:12" x14ac:dyDescent="0.2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x14ac:dyDescent="0.2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2" x14ac:dyDescent="0.2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x14ac:dyDescent="0.2">
      <c r="A6" s="139" t="s">
        <v>3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8" spans="1:12" ht="51.75" customHeight="1" x14ac:dyDescent="0.2">
      <c r="A8" s="60" t="s">
        <v>64</v>
      </c>
      <c r="B8" s="12" t="s">
        <v>4</v>
      </c>
      <c r="C8" s="12" t="s">
        <v>5</v>
      </c>
      <c r="D8" s="61" t="s">
        <v>6</v>
      </c>
      <c r="E8" s="12" t="s">
        <v>7</v>
      </c>
      <c r="F8" s="12" t="s">
        <v>8</v>
      </c>
      <c r="G8" s="71" t="s">
        <v>187</v>
      </c>
      <c r="H8" s="71" t="s">
        <v>188</v>
      </c>
      <c r="I8" s="12" t="s">
        <v>9</v>
      </c>
      <c r="J8" s="106" t="s">
        <v>177</v>
      </c>
      <c r="K8" s="124" t="s">
        <v>176</v>
      </c>
      <c r="L8" s="64" t="s">
        <v>68</v>
      </c>
    </row>
    <row r="9" spans="1:12" ht="18.75" customHeight="1" x14ac:dyDescent="0.2">
      <c r="A9" s="143" t="s">
        <v>12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</row>
    <row r="10" spans="1:12" ht="91.5" customHeight="1" x14ac:dyDescent="0.2">
      <c r="A10" s="15" t="s">
        <v>13</v>
      </c>
      <c r="B10" s="16" t="s">
        <v>14</v>
      </c>
      <c r="C10" s="17" t="s">
        <v>10</v>
      </c>
      <c r="D10" s="18">
        <v>6</v>
      </c>
      <c r="E10" s="16" t="s">
        <v>15</v>
      </c>
      <c r="F10" s="19">
        <v>21</v>
      </c>
      <c r="G10" s="73">
        <v>1</v>
      </c>
      <c r="H10" s="73">
        <v>186</v>
      </c>
      <c r="I10" s="10">
        <f>H10/G10</f>
        <v>186</v>
      </c>
      <c r="J10" s="77">
        <f>I10*D10</f>
        <v>1116</v>
      </c>
      <c r="K10" s="77">
        <f>J10*((100+F10)/100)</f>
        <v>1350.36</v>
      </c>
      <c r="L10" s="68" t="s">
        <v>189</v>
      </c>
    </row>
    <row r="11" spans="1:12" ht="91.5" customHeight="1" x14ac:dyDescent="0.2">
      <c r="A11" s="11" t="s">
        <v>16</v>
      </c>
      <c r="B11" s="20" t="s">
        <v>17</v>
      </c>
      <c r="C11" s="21" t="s">
        <v>10</v>
      </c>
      <c r="D11" s="21">
        <v>6</v>
      </c>
      <c r="E11" s="20" t="s">
        <v>18</v>
      </c>
      <c r="F11" s="10">
        <v>21</v>
      </c>
      <c r="G11" s="72">
        <v>1</v>
      </c>
      <c r="H11" s="72">
        <v>186</v>
      </c>
      <c r="I11" s="10">
        <f t="shared" ref="I11:I13" si="0">H11/G11</f>
        <v>186</v>
      </c>
      <c r="J11" s="77">
        <f t="shared" ref="J11:J13" si="1">I11*D11</f>
        <v>1116</v>
      </c>
      <c r="K11" s="77">
        <f t="shared" ref="K11:K13" si="2">J11*((100+F11)/100)</f>
        <v>1350.36</v>
      </c>
      <c r="L11" s="68" t="s">
        <v>190</v>
      </c>
    </row>
    <row r="12" spans="1:12" ht="98.25" customHeight="1" x14ac:dyDescent="0.2">
      <c r="A12" s="11" t="s">
        <v>19</v>
      </c>
      <c r="B12" s="20" t="s">
        <v>20</v>
      </c>
      <c r="C12" s="21" t="s">
        <v>10</v>
      </c>
      <c r="D12" s="21">
        <v>6</v>
      </c>
      <c r="E12" s="20" t="s">
        <v>21</v>
      </c>
      <c r="F12" s="10">
        <v>21</v>
      </c>
      <c r="G12" s="72">
        <v>1</v>
      </c>
      <c r="H12" s="72">
        <v>186</v>
      </c>
      <c r="I12" s="10">
        <f t="shared" si="0"/>
        <v>186</v>
      </c>
      <c r="J12" s="77">
        <f t="shared" si="1"/>
        <v>1116</v>
      </c>
      <c r="K12" s="77">
        <f t="shared" si="2"/>
        <v>1350.36</v>
      </c>
      <c r="L12" s="68" t="s">
        <v>191</v>
      </c>
    </row>
    <row r="13" spans="1:12" ht="63.75" x14ac:dyDescent="0.2">
      <c r="A13" s="11" t="s">
        <v>22</v>
      </c>
      <c r="B13" s="20" t="s">
        <v>23</v>
      </c>
      <c r="C13" s="21" t="s">
        <v>10</v>
      </c>
      <c r="D13" s="21">
        <v>4</v>
      </c>
      <c r="E13" s="20" t="s">
        <v>24</v>
      </c>
      <c r="F13" s="10">
        <v>21</v>
      </c>
      <c r="G13" s="72">
        <v>1</v>
      </c>
      <c r="H13" s="72">
        <v>58</v>
      </c>
      <c r="I13" s="10">
        <f t="shared" si="0"/>
        <v>58</v>
      </c>
      <c r="J13" s="77">
        <f t="shared" si="1"/>
        <v>232</v>
      </c>
      <c r="K13" s="77">
        <f t="shared" si="2"/>
        <v>280.71999999999997</v>
      </c>
      <c r="L13" s="68" t="s">
        <v>192</v>
      </c>
    </row>
    <row r="14" spans="1:12" ht="13.5" customHeight="1" x14ac:dyDescent="0.2">
      <c r="A14" s="144" t="s">
        <v>25</v>
      </c>
      <c r="B14" s="144"/>
      <c r="C14" s="144"/>
      <c r="D14" s="144"/>
      <c r="E14" s="144"/>
      <c r="F14" s="144"/>
      <c r="G14" s="144"/>
      <c r="H14" s="144"/>
      <c r="I14" s="144"/>
      <c r="J14" s="144"/>
      <c r="K14" s="78">
        <f>SUM(K10:K13)</f>
        <v>4331.8</v>
      </c>
      <c r="L14" s="28"/>
    </row>
    <row r="15" spans="1:12" ht="11.2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7"/>
    </row>
    <row r="16" spans="1:12" ht="54" customHeight="1" x14ac:dyDescent="0.2">
      <c r="A16" s="58" t="s">
        <v>64</v>
      </c>
      <c r="B16" s="4" t="s">
        <v>4</v>
      </c>
      <c r="C16" s="4" t="s">
        <v>5</v>
      </c>
      <c r="D16" s="5" t="s">
        <v>6</v>
      </c>
      <c r="E16" s="4" t="s">
        <v>7</v>
      </c>
      <c r="F16" s="4" t="s">
        <v>8</v>
      </c>
      <c r="G16" s="71" t="s">
        <v>187</v>
      </c>
      <c r="H16" s="71" t="s">
        <v>188</v>
      </c>
      <c r="I16" s="4" t="s">
        <v>9</v>
      </c>
      <c r="J16" s="106" t="s">
        <v>177</v>
      </c>
      <c r="K16" s="106" t="s">
        <v>176</v>
      </c>
      <c r="L16" s="64" t="s">
        <v>68</v>
      </c>
    </row>
    <row r="17" spans="1:1027" s="88" customFormat="1" ht="63.75" x14ac:dyDescent="0.2">
      <c r="A17" s="90" t="s">
        <v>26</v>
      </c>
      <c r="B17" s="91" t="s">
        <v>27</v>
      </c>
      <c r="C17" s="92" t="s">
        <v>10</v>
      </c>
      <c r="D17" s="92">
        <v>24</v>
      </c>
      <c r="E17" s="91" t="s">
        <v>28</v>
      </c>
      <c r="F17" s="81">
        <v>21</v>
      </c>
      <c r="G17" s="84">
        <v>2</v>
      </c>
      <c r="H17" s="84">
        <v>12.77</v>
      </c>
      <c r="I17" s="81">
        <f>H17/G17</f>
        <v>6.3849999999999998</v>
      </c>
      <c r="J17" s="85">
        <f t="shared" ref="J17" si="3">I17*D17</f>
        <v>153.24</v>
      </c>
      <c r="K17" s="85">
        <f t="shared" ref="K17" si="4">J17*((100+F17)/100)</f>
        <v>185.4204</v>
      </c>
      <c r="L17" s="86" t="s">
        <v>204</v>
      </c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  <c r="JB17" s="87"/>
      <c r="JC17" s="87"/>
      <c r="JD17" s="87"/>
      <c r="JE17" s="87"/>
      <c r="JF17" s="87"/>
      <c r="JG17" s="87"/>
      <c r="JH17" s="87"/>
      <c r="JI17" s="87"/>
      <c r="JJ17" s="87"/>
      <c r="JK17" s="87"/>
      <c r="JL17" s="87"/>
      <c r="JM17" s="87"/>
      <c r="JN17" s="87"/>
      <c r="JO17" s="87"/>
      <c r="JP17" s="87"/>
      <c r="JQ17" s="87"/>
      <c r="JR17" s="87"/>
      <c r="JS17" s="87"/>
      <c r="JT17" s="87"/>
      <c r="JU17" s="87"/>
      <c r="JV17" s="87"/>
      <c r="JW17" s="87"/>
      <c r="JX17" s="87"/>
      <c r="JY17" s="87"/>
      <c r="JZ17" s="87"/>
      <c r="KA17" s="87"/>
      <c r="KB17" s="87"/>
      <c r="KC17" s="87"/>
      <c r="KD17" s="87"/>
      <c r="KE17" s="87"/>
      <c r="KF17" s="87"/>
      <c r="KG17" s="87"/>
      <c r="KH17" s="87"/>
      <c r="KI17" s="87"/>
      <c r="KJ17" s="87"/>
      <c r="KK17" s="87"/>
      <c r="KL17" s="87"/>
      <c r="KM17" s="87"/>
      <c r="KN17" s="87"/>
      <c r="KO17" s="87"/>
      <c r="KP17" s="87"/>
      <c r="KQ17" s="87"/>
      <c r="KR17" s="87"/>
      <c r="KS17" s="87"/>
      <c r="KT17" s="87"/>
      <c r="KU17" s="87"/>
      <c r="KV17" s="87"/>
      <c r="KW17" s="87"/>
      <c r="KX17" s="87"/>
      <c r="KY17" s="87"/>
      <c r="KZ17" s="87"/>
      <c r="LA17" s="87"/>
      <c r="LB17" s="87"/>
      <c r="LC17" s="87"/>
      <c r="LD17" s="87"/>
      <c r="LE17" s="87"/>
      <c r="LF17" s="87"/>
      <c r="LG17" s="87"/>
      <c r="LH17" s="87"/>
      <c r="LI17" s="87"/>
      <c r="LJ17" s="87"/>
      <c r="LK17" s="87"/>
      <c r="LL17" s="87"/>
      <c r="LM17" s="87"/>
      <c r="LN17" s="87"/>
      <c r="LO17" s="87"/>
      <c r="LP17" s="87"/>
      <c r="LQ17" s="87"/>
      <c r="LR17" s="87"/>
      <c r="LS17" s="87"/>
      <c r="LT17" s="87"/>
      <c r="LU17" s="87"/>
      <c r="LV17" s="87"/>
      <c r="LW17" s="87"/>
      <c r="LX17" s="87"/>
      <c r="LY17" s="87"/>
      <c r="LZ17" s="87"/>
      <c r="MA17" s="87"/>
      <c r="MB17" s="87"/>
      <c r="MC17" s="87"/>
      <c r="MD17" s="87"/>
      <c r="ME17" s="87"/>
      <c r="MF17" s="87"/>
      <c r="MG17" s="87"/>
      <c r="MH17" s="87"/>
      <c r="MI17" s="87"/>
      <c r="MJ17" s="87"/>
      <c r="MK17" s="87"/>
      <c r="ML17" s="87"/>
      <c r="MM17" s="87"/>
      <c r="MN17" s="87"/>
      <c r="MO17" s="87"/>
      <c r="MP17" s="87"/>
      <c r="MQ17" s="87"/>
      <c r="MR17" s="87"/>
      <c r="MS17" s="87"/>
      <c r="MT17" s="87"/>
      <c r="MU17" s="87"/>
      <c r="MV17" s="87"/>
      <c r="MW17" s="87"/>
      <c r="MX17" s="87"/>
      <c r="MY17" s="87"/>
      <c r="MZ17" s="87"/>
      <c r="NA17" s="87"/>
      <c r="NB17" s="87"/>
      <c r="NC17" s="87"/>
      <c r="ND17" s="87"/>
      <c r="NE17" s="87"/>
      <c r="NF17" s="87"/>
      <c r="NG17" s="87"/>
      <c r="NH17" s="87"/>
      <c r="NI17" s="87"/>
      <c r="NJ17" s="87"/>
      <c r="NK17" s="87"/>
      <c r="NL17" s="87"/>
      <c r="NM17" s="87"/>
      <c r="NN17" s="87"/>
      <c r="NO17" s="87"/>
      <c r="NP17" s="87"/>
      <c r="NQ17" s="87"/>
      <c r="NR17" s="87"/>
      <c r="NS17" s="87"/>
      <c r="NT17" s="87"/>
      <c r="NU17" s="87"/>
      <c r="NV17" s="87"/>
      <c r="NW17" s="87"/>
      <c r="NX17" s="87"/>
      <c r="NY17" s="87"/>
      <c r="NZ17" s="87"/>
      <c r="OA17" s="87"/>
      <c r="OB17" s="87"/>
      <c r="OC17" s="87"/>
      <c r="OD17" s="87"/>
      <c r="OE17" s="87"/>
      <c r="OF17" s="87"/>
      <c r="OG17" s="87"/>
      <c r="OH17" s="87"/>
      <c r="OI17" s="87"/>
      <c r="OJ17" s="87"/>
      <c r="OK17" s="87"/>
      <c r="OL17" s="87"/>
      <c r="OM17" s="87"/>
      <c r="ON17" s="87"/>
      <c r="OO17" s="87"/>
      <c r="OP17" s="87"/>
      <c r="OQ17" s="87"/>
      <c r="OR17" s="87"/>
      <c r="OS17" s="87"/>
      <c r="OT17" s="87"/>
      <c r="OU17" s="87"/>
      <c r="OV17" s="87"/>
      <c r="OW17" s="87"/>
      <c r="OX17" s="87"/>
      <c r="OY17" s="87"/>
      <c r="OZ17" s="87"/>
      <c r="PA17" s="87"/>
      <c r="PB17" s="87"/>
      <c r="PC17" s="87"/>
      <c r="PD17" s="87"/>
      <c r="PE17" s="87"/>
      <c r="PF17" s="87"/>
      <c r="PG17" s="87"/>
      <c r="PH17" s="87"/>
      <c r="PI17" s="87"/>
      <c r="PJ17" s="87"/>
      <c r="PK17" s="87"/>
      <c r="PL17" s="87"/>
      <c r="PM17" s="87"/>
      <c r="PN17" s="87"/>
      <c r="PO17" s="87"/>
      <c r="PP17" s="87"/>
      <c r="PQ17" s="87"/>
      <c r="PR17" s="87"/>
      <c r="PS17" s="87"/>
      <c r="PT17" s="87"/>
      <c r="PU17" s="87"/>
      <c r="PV17" s="87"/>
      <c r="PW17" s="87"/>
      <c r="PX17" s="87"/>
      <c r="PY17" s="87"/>
      <c r="PZ17" s="87"/>
      <c r="QA17" s="87"/>
      <c r="QB17" s="87"/>
      <c r="QC17" s="87"/>
      <c r="QD17" s="87"/>
      <c r="QE17" s="87"/>
      <c r="QF17" s="87"/>
      <c r="QG17" s="87"/>
      <c r="QH17" s="87"/>
      <c r="QI17" s="87"/>
      <c r="QJ17" s="87"/>
      <c r="QK17" s="87"/>
      <c r="QL17" s="87"/>
      <c r="QM17" s="87"/>
      <c r="QN17" s="87"/>
      <c r="QO17" s="87"/>
      <c r="QP17" s="87"/>
      <c r="QQ17" s="87"/>
      <c r="QR17" s="87"/>
      <c r="QS17" s="87"/>
      <c r="QT17" s="87"/>
      <c r="QU17" s="87"/>
      <c r="QV17" s="87"/>
      <c r="QW17" s="87"/>
      <c r="QX17" s="87"/>
      <c r="QY17" s="87"/>
      <c r="QZ17" s="87"/>
      <c r="RA17" s="87"/>
      <c r="RB17" s="87"/>
      <c r="RC17" s="87"/>
      <c r="RD17" s="87"/>
      <c r="RE17" s="87"/>
      <c r="RF17" s="87"/>
      <c r="RG17" s="87"/>
      <c r="RH17" s="87"/>
      <c r="RI17" s="87"/>
      <c r="RJ17" s="87"/>
      <c r="RK17" s="87"/>
      <c r="RL17" s="87"/>
      <c r="RM17" s="87"/>
      <c r="RN17" s="87"/>
      <c r="RO17" s="87"/>
      <c r="RP17" s="87"/>
      <c r="RQ17" s="87"/>
      <c r="RR17" s="87"/>
      <c r="RS17" s="87"/>
      <c r="RT17" s="87"/>
      <c r="RU17" s="87"/>
      <c r="RV17" s="87"/>
      <c r="RW17" s="87"/>
      <c r="RX17" s="87"/>
      <c r="RY17" s="87"/>
      <c r="RZ17" s="87"/>
      <c r="SA17" s="87"/>
      <c r="SB17" s="87"/>
      <c r="SC17" s="87"/>
      <c r="SD17" s="87"/>
      <c r="SE17" s="87"/>
      <c r="SF17" s="87"/>
      <c r="SG17" s="87"/>
      <c r="SH17" s="87"/>
      <c r="SI17" s="87"/>
      <c r="SJ17" s="87"/>
      <c r="SK17" s="87"/>
      <c r="SL17" s="87"/>
      <c r="SM17" s="87"/>
      <c r="SN17" s="87"/>
      <c r="SO17" s="87"/>
      <c r="SP17" s="87"/>
      <c r="SQ17" s="87"/>
      <c r="SR17" s="87"/>
      <c r="SS17" s="87"/>
      <c r="ST17" s="87"/>
      <c r="SU17" s="87"/>
      <c r="SV17" s="87"/>
      <c r="SW17" s="87"/>
      <c r="SX17" s="87"/>
      <c r="SY17" s="87"/>
      <c r="SZ17" s="87"/>
      <c r="TA17" s="87"/>
      <c r="TB17" s="87"/>
      <c r="TC17" s="87"/>
      <c r="TD17" s="87"/>
      <c r="TE17" s="87"/>
      <c r="TF17" s="87"/>
      <c r="TG17" s="87"/>
      <c r="TH17" s="87"/>
      <c r="TI17" s="87"/>
      <c r="TJ17" s="87"/>
      <c r="TK17" s="87"/>
      <c r="TL17" s="87"/>
      <c r="TM17" s="87"/>
      <c r="TN17" s="87"/>
      <c r="TO17" s="87"/>
      <c r="TP17" s="87"/>
      <c r="TQ17" s="87"/>
      <c r="TR17" s="87"/>
      <c r="TS17" s="87"/>
      <c r="TT17" s="87"/>
      <c r="TU17" s="87"/>
      <c r="TV17" s="87"/>
      <c r="TW17" s="87"/>
      <c r="TX17" s="87"/>
      <c r="TY17" s="87"/>
      <c r="TZ17" s="87"/>
      <c r="UA17" s="87"/>
      <c r="UB17" s="87"/>
      <c r="UC17" s="87"/>
      <c r="UD17" s="87"/>
      <c r="UE17" s="87"/>
      <c r="UF17" s="87"/>
      <c r="UG17" s="87"/>
      <c r="UH17" s="87"/>
      <c r="UI17" s="87"/>
      <c r="UJ17" s="87"/>
      <c r="UK17" s="87"/>
      <c r="UL17" s="87"/>
      <c r="UM17" s="87"/>
      <c r="UN17" s="87"/>
      <c r="UO17" s="87"/>
      <c r="UP17" s="87"/>
      <c r="UQ17" s="87"/>
      <c r="UR17" s="87"/>
      <c r="US17" s="87"/>
      <c r="UT17" s="87"/>
      <c r="UU17" s="87"/>
      <c r="UV17" s="87"/>
      <c r="UW17" s="87"/>
      <c r="UX17" s="87"/>
      <c r="UY17" s="87"/>
      <c r="UZ17" s="87"/>
      <c r="VA17" s="87"/>
      <c r="VB17" s="87"/>
      <c r="VC17" s="87"/>
      <c r="VD17" s="87"/>
      <c r="VE17" s="87"/>
      <c r="VF17" s="87"/>
      <c r="VG17" s="87"/>
      <c r="VH17" s="87"/>
      <c r="VI17" s="87"/>
      <c r="VJ17" s="87"/>
      <c r="VK17" s="87"/>
      <c r="VL17" s="87"/>
      <c r="VM17" s="87"/>
      <c r="VN17" s="87"/>
      <c r="VO17" s="87"/>
      <c r="VP17" s="87"/>
      <c r="VQ17" s="87"/>
      <c r="VR17" s="87"/>
      <c r="VS17" s="87"/>
      <c r="VT17" s="87"/>
      <c r="VU17" s="87"/>
      <c r="VV17" s="87"/>
      <c r="VW17" s="87"/>
      <c r="VX17" s="87"/>
      <c r="VY17" s="87"/>
      <c r="VZ17" s="87"/>
      <c r="WA17" s="87"/>
      <c r="WB17" s="87"/>
      <c r="WC17" s="87"/>
      <c r="WD17" s="87"/>
      <c r="WE17" s="87"/>
      <c r="WF17" s="87"/>
      <c r="WG17" s="87"/>
      <c r="WH17" s="87"/>
      <c r="WI17" s="87"/>
      <c r="WJ17" s="87"/>
      <c r="WK17" s="87"/>
      <c r="WL17" s="87"/>
      <c r="WM17" s="87"/>
      <c r="WN17" s="87"/>
      <c r="WO17" s="87"/>
      <c r="WP17" s="87"/>
      <c r="WQ17" s="87"/>
      <c r="WR17" s="87"/>
      <c r="WS17" s="87"/>
      <c r="WT17" s="87"/>
      <c r="WU17" s="87"/>
      <c r="WV17" s="87"/>
      <c r="WW17" s="87"/>
      <c r="WX17" s="87"/>
      <c r="WY17" s="87"/>
      <c r="WZ17" s="87"/>
      <c r="XA17" s="87"/>
      <c r="XB17" s="87"/>
      <c r="XC17" s="87"/>
      <c r="XD17" s="87"/>
      <c r="XE17" s="87"/>
      <c r="XF17" s="87"/>
      <c r="XG17" s="87"/>
      <c r="XH17" s="87"/>
      <c r="XI17" s="87"/>
      <c r="XJ17" s="87"/>
      <c r="XK17" s="87"/>
      <c r="XL17" s="87"/>
      <c r="XM17" s="87"/>
      <c r="XN17" s="87"/>
      <c r="XO17" s="87"/>
      <c r="XP17" s="87"/>
      <c r="XQ17" s="87"/>
      <c r="XR17" s="87"/>
      <c r="XS17" s="87"/>
      <c r="XT17" s="87"/>
      <c r="XU17" s="87"/>
      <c r="XV17" s="87"/>
      <c r="XW17" s="87"/>
      <c r="XX17" s="87"/>
      <c r="XY17" s="87"/>
      <c r="XZ17" s="87"/>
      <c r="YA17" s="87"/>
      <c r="YB17" s="87"/>
      <c r="YC17" s="87"/>
      <c r="YD17" s="87"/>
      <c r="YE17" s="87"/>
      <c r="YF17" s="87"/>
      <c r="YG17" s="87"/>
      <c r="YH17" s="87"/>
      <c r="YI17" s="87"/>
      <c r="YJ17" s="87"/>
      <c r="YK17" s="87"/>
      <c r="YL17" s="87"/>
      <c r="YM17" s="87"/>
      <c r="YN17" s="87"/>
      <c r="YO17" s="87"/>
      <c r="YP17" s="87"/>
      <c r="YQ17" s="87"/>
      <c r="YR17" s="87"/>
      <c r="YS17" s="87"/>
      <c r="YT17" s="87"/>
      <c r="YU17" s="87"/>
      <c r="YV17" s="87"/>
      <c r="YW17" s="87"/>
      <c r="YX17" s="87"/>
      <c r="YY17" s="87"/>
      <c r="YZ17" s="87"/>
      <c r="ZA17" s="87"/>
      <c r="ZB17" s="87"/>
      <c r="ZC17" s="87"/>
      <c r="ZD17" s="87"/>
      <c r="ZE17" s="87"/>
      <c r="ZF17" s="87"/>
      <c r="ZG17" s="87"/>
      <c r="ZH17" s="87"/>
      <c r="ZI17" s="87"/>
      <c r="ZJ17" s="87"/>
      <c r="ZK17" s="87"/>
      <c r="ZL17" s="87"/>
      <c r="ZM17" s="87"/>
      <c r="ZN17" s="87"/>
      <c r="ZO17" s="87"/>
      <c r="ZP17" s="87"/>
      <c r="ZQ17" s="87"/>
      <c r="ZR17" s="87"/>
      <c r="ZS17" s="87"/>
      <c r="ZT17" s="87"/>
      <c r="ZU17" s="87"/>
      <c r="ZV17" s="87"/>
      <c r="ZW17" s="87"/>
      <c r="ZX17" s="87"/>
      <c r="ZY17" s="87"/>
      <c r="ZZ17" s="87"/>
      <c r="AAA17" s="87"/>
      <c r="AAB17" s="87"/>
      <c r="AAC17" s="87"/>
      <c r="AAD17" s="87"/>
      <c r="AAE17" s="87"/>
      <c r="AAF17" s="87"/>
      <c r="AAG17" s="87"/>
      <c r="AAH17" s="87"/>
      <c r="AAI17" s="87"/>
      <c r="AAJ17" s="87"/>
      <c r="AAK17" s="87"/>
      <c r="AAL17" s="87"/>
      <c r="AAM17" s="87"/>
      <c r="AAN17" s="87"/>
      <c r="AAO17" s="87"/>
      <c r="AAP17" s="87"/>
      <c r="AAQ17" s="87"/>
      <c r="AAR17" s="87"/>
      <c r="AAS17" s="87"/>
      <c r="AAT17" s="87"/>
      <c r="AAU17" s="87"/>
      <c r="AAV17" s="87"/>
      <c r="AAW17" s="87"/>
      <c r="AAX17" s="87"/>
      <c r="AAY17" s="87"/>
      <c r="AAZ17" s="87"/>
      <c r="ABA17" s="87"/>
      <c r="ABB17" s="87"/>
      <c r="ABC17" s="87"/>
      <c r="ABD17" s="87"/>
      <c r="ABE17" s="87"/>
      <c r="ABF17" s="87"/>
      <c r="ABG17" s="87"/>
      <c r="ABH17" s="87"/>
      <c r="ABI17" s="87"/>
      <c r="ABJ17" s="87"/>
      <c r="ABK17" s="87"/>
      <c r="ABL17" s="87"/>
      <c r="ABM17" s="87"/>
      <c r="ABN17" s="87"/>
      <c r="ABO17" s="87"/>
      <c r="ABP17" s="87"/>
      <c r="ABQ17" s="87"/>
      <c r="ABR17" s="87"/>
      <c r="ABS17" s="87"/>
      <c r="ABT17" s="87"/>
      <c r="ABU17" s="87"/>
      <c r="ABV17" s="87"/>
      <c r="ABW17" s="87"/>
      <c r="ABX17" s="87"/>
      <c r="ABY17" s="87"/>
      <c r="ABZ17" s="87"/>
      <c r="ACA17" s="87"/>
      <c r="ACB17" s="87"/>
      <c r="ACC17" s="87"/>
      <c r="ACD17" s="87"/>
      <c r="ACE17" s="87"/>
      <c r="ACF17" s="87"/>
      <c r="ACG17" s="87"/>
      <c r="ACH17" s="87"/>
      <c r="ACI17" s="87"/>
      <c r="ACJ17" s="87"/>
      <c r="ACK17" s="87"/>
      <c r="ACL17" s="87"/>
      <c r="ACM17" s="87"/>
      <c r="ACN17" s="87"/>
      <c r="ACO17" s="87"/>
      <c r="ACP17" s="87"/>
      <c r="ACQ17" s="87"/>
      <c r="ACR17" s="87"/>
      <c r="ACS17" s="87"/>
      <c r="ACT17" s="87"/>
      <c r="ACU17" s="87"/>
      <c r="ACV17" s="87"/>
      <c r="ACW17" s="87"/>
      <c r="ACX17" s="87"/>
      <c r="ACY17" s="87"/>
      <c r="ACZ17" s="87"/>
      <c r="ADA17" s="87"/>
      <c r="ADB17" s="87"/>
      <c r="ADC17" s="87"/>
      <c r="ADD17" s="87"/>
      <c r="ADE17" s="87"/>
      <c r="ADF17" s="87"/>
      <c r="ADG17" s="87"/>
      <c r="ADH17" s="87"/>
      <c r="ADI17" s="87"/>
      <c r="ADJ17" s="87"/>
      <c r="ADK17" s="87"/>
      <c r="ADL17" s="87"/>
      <c r="ADM17" s="87"/>
      <c r="ADN17" s="87"/>
      <c r="ADO17" s="87"/>
      <c r="ADP17" s="87"/>
      <c r="ADQ17" s="87"/>
      <c r="ADR17" s="87"/>
      <c r="ADS17" s="87"/>
      <c r="ADT17" s="87"/>
      <c r="ADU17" s="87"/>
      <c r="ADV17" s="87"/>
      <c r="ADW17" s="87"/>
      <c r="ADX17" s="87"/>
      <c r="ADY17" s="87"/>
      <c r="ADZ17" s="87"/>
      <c r="AEA17" s="87"/>
      <c r="AEB17" s="87"/>
      <c r="AEC17" s="87"/>
      <c r="AED17" s="87"/>
      <c r="AEE17" s="87"/>
      <c r="AEF17" s="87"/>
      <c r="AEG17" s="87"/>
      <c r="AEH17" s="87"/>
      <c r="AEI17" s="87"/>
      <c r="AEJ17" s="87"/>
      <c r="AEK17" s="87"/>
      <c r="AEL17" s="87"/>
      <c r="AEM17" s="87"/>
      <c r="AEN17" s="87"/>
      <c r="AEO17" s="87"/>
      <c r="AEP17" s="87"/>
      <c r="AEQ17" s="87"/>
      <c r="AER17" s="87"/>
      <c r="AES17" s="87"/>
      <c r="AET17" s="87"/>
      <c r="AEU17" s="87"/>
      <c r="AEV17" s="87"/>
      <c r="AEW17" s="87"/>
      <c r="AEX17" s="87"/>
      <c r="AEY17" s="87"/>
      <c r="AEZ17" s="87"/>
      <c r="AFA17" s="87"/>
      <c r="AFB17" s="87"/>
      <c r="AFC17" s="87"/>
      <c r="AFD17" s="87"/>
      <c r="AFE17" s="87"/>
      <c r="AFF17" s="87"/>
      <c r="AFG17" s="87"/>
      <c r="AFH17" s="87"/>
      <c r="AFI17" s="87"/>
      <c r="AFJ17" s="87"/>
      <c r="AFK17" s="87"/>
      <c r="AFL17" s="87"/>
      <c r="AFM17" s="87"/>
      <c r="AFN17" s="87"/>
      <c r="AFO17" s="87"/>
      <c r="AFP17" s="87"/>
      <c r="AFQ17" s="87"/>
      <c r="AFR17" s="87"/>
      <c r="AFS17" s="87"/>
      <c r="AFT17" s="87"/>
      <c r="AFU17" s="87"/>
      <c r="AFV17" s="87"/>
      <c r="AFW17" s="87"/>
      <c r="AFX17" s="87"/>
      <c r="AFY17" s="87"/>
      <c r="AFZ17" s="87"/>
      <c r="AGA17" s="87"/>
      <c r="AGB17" s="87"/>
      <c r="AGC17" s="87"/>
      <c r="AGD17" s="87"/>
      <c r="AGE17" s="87"/>
      <c r="AGF17" s="87"/>
      <c r="AGG17" s="87"/>
      <c r="AGH17" s="87"/>
      <c r="AGI17" s="87"/>
      <c r="AGJ17" s="87"/>
      <c r="AGK17" s="87"/>
      <c r="AGL17" s="87"/>
      <c r="AGM17" s="87"/>
      <c r="AGN17" s="87"/>
      <c r="AGO17" s="87"/>
      <c r="AGP17" s="87"/>
      <c r="AGQ17" s="87"/>
      <c r="AGR17" s="87"/>
      <c r="AGS17" s="87"/>
      <c r="AGT17" s="87"/>
      <c r="AGU17" s="87"/>
      <c r="AGV17" s="87"/>
      <c r="AGW17" s="87"/>
      <c r="AGX17" s="87"/>
      <c r="AGY17" s="87"/>
      <c r="AGZ17" s="87"/>
      <c r="AHA17" s="87"/>
      <c r="AHB17" s="87"/>
      <c r="AHC17" s="87"/>
      <c r="AHD17" s="87"/>
      <c r="AHE17" s="87"/>
      <c r="AHF17" s="87"/>
      <c r="AHG17" s="87"/>
      <c r="AHH17" s="87"/>
      <c r="AHI17" s="87"/>
      <c r="AHJ17" s="87"/>
      <c r="AHK17" s="87"/>
      <c r="AHL17" s="87"/>
      <c r="AHM17" s="87"/>
      <c r="AHN17" s="87"/>
      <c r="AHO17" s="87"/>
      <c r="AHP17" s="87"/>
      <c r="AHQ17" s="87"/>
      <c r="AHR17" s="87"/>
      <c r="AHS17" s="87"/>
      <c r="AHT17" s="87"/>
      <c r="AHU17" s="87"/>
      <c r="AHV17" s="87"/>
      <c r="AHW17" s="87"/>
      <c r="AHX17" s="87"/>
      <c r="AHY17" s="87"/>
      <c r="AHZ17" s="87"/>
      <c r="AIA17" s="87"/>
      <c r="AIB17" s="87"/>
      <c r="AIC17" s="87"/>
      <c r="AID17" s="87"/>
      <c r="AIE17" s="87"/>
      <c r="AIF17" s="87"/>
      <c r="AIG17" s="87"/>
      <c r="AIH17" s="87"/>
      <c r="AII17" s="87"/>
      <c r="AIJ17" s="87"/>
      <c r="AIK17" s="87"/>
      <c r="AIL17" s="87"/>
      <c r="AIM17" s="87"/>
      <c r="AIN17" s="87"/>
      <c r="AIO17" s="87"/>
      <c r="AIP17" s="87"/>
      <c r="AIQ17" s="87"/>
      <c r="AIR17" s="87"/>
      <c r="AIS17" s="87"/>
      <c r="AIT17" s="87"/>
      <c r="AIU17" s="87"/>
      <c r="AIV17" s="87"/>
      <c r="AIW17" s="87"/>
      <c r="AIX17" s="87"/>
      <c r="AIY17" s="87"/>
      <c r="AIZ17" s="87"/>
      <c r="AJA17" s="87"/>
      <c r="AJB17" s="87"/>
      <c r="AJC17" s="87"/>
      <c r="AJD17" s="87"/>
      <c r="AJE17" s="87"/>
      <c r="AJF17" s="87"/>
      <c r="AJG17" s="87"/>
      <c r="AJH17" s="87"/>
      <c r="AJI17" s="87"/>
      <c r="AJJ17" s="87"/>
      <c r="AJK17" s="87"/>
      <c r="AJL17" s="87"/>
      <c r="AJM17" s="87"/>
      <c r="AJN17" s="87"/>
      <c r="AJO17" s="87"/>
      <c r="AJP17" s="87"/>
      <c r="AJQ17" s="87"/>
      <c r="AJR17" s="87"/>
      <c r="AJS17" s="87"/>
      <c r="AJT17" s="87"/>
      <c r="AJU17" s="87"/>
      <c r="AJV17" s="87"/>
      <c r="AJW17" s="87"/>
      <c r="AJX17" s="87"/>
      <c r="AJY17" s="87"/>
      <c r="AJZ17" s="87"/>
      <c r="AKA17" s="87"/>
      <c r="AKB17" s="87"/>
      <c r="AKC17" s="87"/>
      <c r="AKD17" s="87"/>
      <c r="AKE17" s="87"/>
      <c r="AKF17" s="87"/>
      <c r="AKG17" s="87"/>
      <c r="AKH17" s="87"/>
      <c r="AKI17" s="87"/>
      <c r="AKJ17" s="87"/>
      <c r="AKK17" s="87"/>
      <c r="AKL17" s="87"/>
      <c r="AKM17" s="87"/>
      <c r="AKN17" s="87"/>
      <c r="AKO17" s="87"/>
      <c r="AKP17" s="87"/>
      <c r="AKQ17" s="87"/>
      <c r="AKR17" s="87"/>
      <c r="AKS17" s="87"/>
      <c r="AKT17" s="87"/>
      <c r="AKU17" s="87"/>
      <c r="AKV17" s="87"/>
      <c r="AKW17" s="87"/>
      <c r="AKX17" s="87"/>
      <c r="AKY17" s="87"/>
      <c r="AKZ17" s="87"/>
      <c r="ALA17" s="87"/>
      <c r="ALB17" s="87"/>
      <c r="ALC17" s="87"/>
      <c r="ALD17" s="87"/>
      <c r="ALE17" s="87"/>
      <c r="ALF17" s="87"/>
      <c r="ALG17" s="87"/>
      <c r="ALH17" s="87"/>
      <c r="ALI17" s="87"/>
      <c r="ALJ17" s="87"/>
      <c r="ALK17" s="87"/>
      <c r="ALL17" s="87"/>
      <c r="ALM17" s="87"/>
      <c r="ALN17" s="87"/>
      <c r="ALO17" s="87"/>
      <c r="ALP17" s="87"/>
      <c r="ALQ17" s="87"/>
      <c r="ALR17" s="87"/>
      <c r="ALS17" s="87"/>
      <c r="ALT17" s="87"/>
      <c r="ALU17" s="87"/>
      <c r="ALV17" s="87"/>
      <c r="ALW17" s="87"/>
      <c r="ALX17" s="87"/>
      <c r="ALY17" s="87"/>
      <c r="ALZ17" s="87"/>
      <c r="AMA17" s="87"/>
      <c r="AMB17" s="87"/>
      <c r="AMC17" s="87"/>
      <c r="AMD17" s="87"/>
      <c r="AME17" s="87"/>
      <c r="AMF17" s="87"/>
      <c r="AMG17" s="87"/>
      <c r="AMH17" s="87"/>
      <c r="AMI17" s="87"/>
      <c r="AMJ17" s="87"/>
      <c r="AMK17" s="87"/>
      <c r="AML17" s="87"/>
      <c r="AMM17" s="87"/>
    </row>
    <row r="18" spans="1:1027" s="88" customFormat="1" ht="63.75" x14ac:dyDescent="0.2">
      <c r="A18" s="90" t="s">
        <v>29</v>
      </c>
      <c r="B18" s="91" t="s">
        <v>27</v>
      </c>
      <c r="C18" s="92" t="s">
        <v>10</v>
      </c>
      <c r="D18" s="92">
        <v>24</v>
      </c>
      <c r="E18" s="91" t="s">
        <v>30</v>
      </c>
      <c r="F18" s="81">
        <v>21</v>
      </c>
      <c r="G18" s="84">
        <v>2</v>
      </c>
      <c r="H18" s="84">
        <v>10.71</v>
      </c>
      <c r="I18" s="81">
        <f>H18/G18</f>
        <v>5.3550000000000004</v>
      </c>
      <c r="J18" s="85">
        <f t="shared" ref="J18" si="5">I18*D18</f>
        <v>128.52000000000001</v>
      </c>
      <c r="K18" s="85">
        <f t="shared" ref="K18" si="6">J18*((100+F18)/100)</f>
        <v>155.50920000000002</v>
      </c>
      <c r="L18" s="86" t="s">
        <v>203</v>
      </c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  <c r="JB18" s="87"/>
      <c r="JC18" s="87"/>
      <c r="JD18" s="87"/>
      <c r="JE18" s="87"/>
      <c r="JF18" s="87"/>
      <c r="JG18" s="87"/>
      <c r="JH18" s="87"/>
      <c r="JI18" s="87"/>
      <c r="JJ18" s="87"/>
      <c r="JK18" s="87"/>
      <c r="JL18" s="87"/>
      <c r="JM18" s="87"/>
      <c r="JN18" s="87"/>
      <c r="JO18" s="87"/>
      <c r="JP18" s="87"/>
      <c r="JQ18" s="87"/>
      <c r="JR18" s="87"/>
      <c r="JS18" s="87"/>
      <c r="JT18" s="87"/>
      <c r="JU18" s="87"/>
      <c r="JV18" s="87"/>
      <c r="JW18" s="87"/>
      <c r="JX18" s="87"/>
      <c r="JY18" s="87"/>
      <c r="JZ18" s="87"/>
      <c r="KA18" s="87"/>
      <c r="KB18" s="87"/>
      <c r="KC18" s="87"/>
      <c r="KD18" s="87"/>
      <c r="KE18" s="87"/>
      <c r="KF18" s="87"/>
      <c r="KG18" s="87"/>
      <c r="KH18" s="87"/>
      <c r="KI18" s="87"/>
      <c r="KJ18" s="87"/>
      <c r="KK18" s="87"/>
      <c r="KL18" s="87"/>
      <c r="KM18" s="87"/>
      <c r="KN18" s="87"/>
      <c r="KO18" s="87"/>
      <c r="KP18" s="87"/>
      <c r="KQ18" s="87"/>
      <c r="KR18" s="87"/>
      <c r="KS18" s="87"/>
      <c r="KT18" s="87"/>
      <c r="KU18" s="87"/>
      <c r="KV18" s="87"/>
      <c r="KW18" s="87"/>
      <c r="KX18" s="87"/>
      <c r="KY18" s="87"/>
      <c r="KZ18" s="87"/>
      <c r="LA18" s="87"/>
      <c r="LB18" s="87"/>
      <c r="LC18" s="87"/>
      <c r="LD18" s="87"/>
      <c r="LE18" s="87"/>
      <c r="LF18" s="87"/>
      <c r="LG18" s="87"/>
      <c r="LH18" s="87"/>
      <c r="LI18" s="87"/>
      <c r="LJ18" s="87"/>
      <c r="LK18" s="87"/>
      <c r="LL18" s="87"/>
      <c r="LM18" s="87"/>
      <c r="LN18" s="87"/>
      <c r="LO18" s="87"/>
      <c r="LP18" s="87"/>
      <c r="LQ18" s="87"/>
      <c r="LR18" s="87"/>
      <c r="LS18" s="87"/>
      <c r="LT18" s="87"/>
      <c r="LU18" s="87"/>
      <c r="LV18" s="87"/>
      <c r="LW18" s="87"/>
      <c r="LX18" s="87"/>
      <c r="LY18" s="87"/>
      <c r="LZ18" s="87"/>
      <c r="MA18" s="87"/>
      <c r="MB18" s="87"/>
      <c r="MC18" s="87"/>
      <c r="MD18" s="87"/>
      <c r="ME18" s="87"/>
      <c r="MF18" s="87"/>
      <c r="MG18" s="87"/>
      <c r="MH18" s="87"/>
      <c r="MI18" s="87"/>
      <c r="MJ18" s="87"/>
      <c r="MK18" s="87"/>
      <c r="ML18" s="87"/>
      <c r="MM18" s="87"/>
      <c r="MN18" s="87"/>
      <c r="MO18" s="87"/>
      <c r="MP18" s="87"/>
      <c r="MQ18" s="87"/>
      <c r="MR18" s="87"/>
      <c r="MS18" s="87"/>
      <c r="MT18" s="87"/>
      <c r="MU18" s="87"/>
      <c r="MV18" s="87"/>
      <c r="MW18" s="87"/>
      <c r="MX18" s="87"/>
      <c r="MY18" s="87"/>
      <c r="MZ18" s="87"/>
      <c r="NA18" s="87"/>
      <c r="NB18" s="87"/>
      <c r="NC18" s="87"/>
      <c r="ND18" s="87"/>
      <c r="NE18" s="87"/>
      <c r="NF18" s="87"/>
      <c r="NG18" s="87"/>
      <c r="NH18" s="87"/>
      <c r="NI18" s="87"/>
      <c r="NJ18" s="87"/>
      <c r="NK18" s="87"/>
      <c r="NL18" s="87"/>
      <c r="NM18" s="87"/>
      <c r="NN18" s="87"/>
      <c r="NO18" s="87"/>
      <c r="NP18" s="87"/>
      <c r="NQ18" s="87"/>
      <c r="NR18" s="87"/>
      <c r="NS18" s="87"/>
      <c r="NT18" s="87"/>
      <c r="NU18" s="87"/>
      <c r="NV18" s="87"/>
      <c r="NW18" s="87"/>
      <c r="NX18" s="87"/>
      <c r="NY18" s="87"/>
      <c r="NZ18" s="87"/>
      <c r="OA18" s="87"/>
      <c r="OB18" s="87"/>
      <c r="OC18" s="87"/>
      <c r="OD18" s="87"/>
      <c r="OE18" s="87"/>
      <c r="OF18" s="87"/>
      <c r="OG18" s="87"/>
      <c r="OH18" s="87"/>
      <c r="OI18" s="87"/>
      <c r="OJ18" s="87"/>
      <c r="OK18" s="87"/>
      <c r="OL18" s="87"/>
      <c r="OM18" s="87"/>
      <c r="ON18" s="87"/>
      <c r="OO18" s="87"/>
      <c r="OP18" s="87"/>
      <c r="OQ18" s="87"/>
      <c r="OR18" s="87"/>
      <c r="OS18" s="87"/>
      <c r="OT18" s="87"/>
      <c r="OU18" s="87"/>
      <c r="OV18" s="87"/>
      <c r="OW18" s="87"/>
      <c r="OX18" s="87"/>
      <c r="OY18" s="87"/>
      <c r="OZ18" s="87"/>
      <c r="PA18" s="87"/>
      <c r="PB18" s="87"/>
      <c r="PC18" s="87"/>
      <c r="PD18" s="87"/>
      <c r="PE18" s="87"/>
      <c r="PF18" s="87"/>
      <c r="PG18" s="87"/>
      <c r="PH18" s="87"/>
      <c r="PI18" s="87"/>
      <c r="PJ18" s="87"/>
      <c r="PK18" s="87"/>
      <c r="PL18" s="87"/>
      <c r="PM18" s="87"/>
      <c r="PN18" s="87"/>
      <c r="PO18" s="87"/>
      <c r="PP18" s="87"/>
      <c r="PQ18" s="87"/>
      <c r="PR18" s="87"/>
      <c r="PS18" s="87"/>
      <c r="PT18" s="87"/>
      <c r="PU18" s="87"/>
      <c r="PV18" s="87"/>
      <c r="PW18" s="87"/>
      <c r="PX18" s="87"/>
      <c r="PY18" s="87"/>
      <c r="PZ18" s="87"/>
      <c r="QA18" s="87"/>
      <c r="QB18" s="87"/>
      <c r="QC18" s="87"/>
      <c r="QD18" s="87"/>
      <c r="QE18" s="87"/>
      <c r="QF18" s="87"/>
      <c r="QG18" s="87"/>
      <c r="QH18" s="87"/>
      <c r="QI18" s="87"/>
      <c r="QJ18" s="87"/>
      <c r="QK18" s="87"/>
      <c r="QL18" s="87"/>
      <c r="QM18" s="87"/>
      <c r="QN18" s="87"/>
      <c r="QO18" s="87"/>
      <c r="QP18" s="87"/>
      <c r="QQ18" s="87"/>
      <c r="QR18" s="87"/>
      <c r="QS18" s="87"/>
      <c r="QT18" s="87"/>
      <c r="QU18" s="87"/>
      <c r="QV18" s="87"/>
      <c r="QW18" s="87"/>
      <c r="QX18" s="87"/>
      <c r="QY18" s="87"/>
      <c r="QZ18" s="87"/>
      <c r="RA18" s="87"/>
      <c r="RB18" s="87"/>
      <c r="RC18" s="87"/>
      <c r="RD18" s="87"/>
      <c r="RE18" s="87"/>
      <c r="RF18" s="87"/>
      <c r="RG18" s="87"/>
      <c r="RH18" s="87"/>
      <c r="RI18" s="87"/>
      <c r="RJ18" s="87"/>
      <c r="RK18" s="87"/>
      <c r="RL18" s="87"/>
      <c r="RM18" s="87"/>
      <c r="RN18" s="87"/>
      <c r="RO18" s="87"/>
      <c r="RP18" s="87"/>
      <c r="RQ18" s="87"/>
      <c r="RR18" s="87"/>
      <c r="RS18" s="87"/>
      <c r="RT18" s="87"/>
      <c r="RU18" s="87"/>
      <c r="RV18" s="87"/>
      <c r="RW18" s="87"/>
      <c r="RX18" s="87"/>
      <c r="RY18" s="87"/>
      <c r="RZ18" s="87"/>
      <c r="SA18" s="87"/>
      <c r="SB18" s="87"/>
      <c r="SC18" s="87"/>
      <c r="SD18" s="87"/>
      <c r="SE18" s="87"/>
      <c r="SF18" s="87"/>
      <c r="SG18" s="87"/>
      <c r="SH18" s="87"/>
      <c r="SI18" s="87"/>
      <c r="SJ18" s="87"/>
      <c r="SK18" s="87"/>
      <c r="SL18" s="87"/>
      <c r="SM18" s="87"/>
      <c r="SN18" s="87"/>
      <c r="SO18" s="87"/>
      <c r="SP18" s="87"/>
      <c r="SQ18" s="87"/>
      <c r="SR18" s="87"/>
      <c r="SS18" s="87"/>
      <c r="ST18" s="87"/>
      <c r="SU18" s="87"/>
      <c r="SV18" s="87"/>
      <c r="SW18" s="87"/>
      <c r="SX18" s="87"/>
      <c r="SY18" s="87"/>
      <c r="SZ18" s="87"/>
      <c r="TA18" s="87"/>
      <c r="TB18" s="87"/>
      <c r="TC18" s="87"/>
      <c r="TD18" s="87"/>
      <c r="TE18" s="87"/>
      <c r="TF18" s="87"/>
      <c r="TG18" s="87"/>
      <c r="TH18" s="87"/>
      <c r="TI18" s="87"/>
      <c r="TJ18" s="87"/>
      <c r="TK18" s="87"/>
      <c r="TL18" s="87"/>
      <c r="TM18" s="87"/>
      <c r="TN18" s="87"/>
      <c r="TO18" s="87"/>
      <c r="TP18" s="87"/>
      <c r="TQ18" s="87"/>
      <c r="TR18" s="87"/>
      <c r="TS18" s="87"/>
      <c r="TT18" s="87"/>
      <c r="TU18" s="87"/>
      <c r="TV18" s="87"/>
      <c r="TW18" s="87"/>
      <c r="TX18" s="87"/>
      <c r="TY18" s="87"/>
      <c r="TZ18" s="87"/>
      <c r="UA18" s="87"/>
      <c r="UB18" s="87"/>
      <c r="UC18" s="87"/>
      <c r="UD18" s="87"/>
      <c r="UE18" s="87"/>
      <c r="UF18" s="87"/>
      <c r="UG18" s="87"/>
      <c r="UH18" s="87"/>
      <c r="UI18" s="87"/>
      <c r="UJ18" s="87"/>
      <c r="UK18" s="87"/>
      <c r="UL18" s="87"/>
      <c r="UM18" s="87"/>
      <c r="UN18" s="87"/>
      <c r="UO18" s="87"/>
      <c r="UP18" s="87"/>
      <c r="UQ18" s="87"/>
      <c r="UR18" s="87"/>
      <c r="US18" s="87"/>
      <c r="UT18" s="87"/>
      <c r="UU18" s="87"/>
      <c r="UV18" s="87"/>
      <c r="UW18" s="87"/>
      <c r="UX18" s="87"/>
      <c r="UY18" s="87"/>
      <c r="UZ18" s="87"/>
      <c r="VA18" s="87"/>
      <c r="VB18" s="87"/>
      <c r="VC18" s="87"/>
      <c r="VD18" s="87"/>
      <c r="VE18" s="87"/>
      <c r="VF18" s="87"/>
      <c r="VG18" s="87"/>
      <c r="VH18" s="87"/>
      <c r="VI18" s="87"/>
      <c r="VJ18" s="87"/>
      <c r="VK18" s="87"/>
      <c r="VL18" s="87"/>
      <c r="VM18" s="87"/>
      <c r="VN18" s="87"/>
      <c r="VO18" s="87"/>
      <c r="VP18" s="87"/>
      <c r="VQ18" s="87"/>
      <c r="VR18" s="87"/>
      <c r="VS18" s="87"/>
      <c r="VT18" s="87"/>
      <c r="VU18" s="87"/>
      <c r="VV18" s="87"/>
      <c r="VW18" s="87"/>
      <c r="VX18" s="87"/>
      <c r="VY18" s="87"/>
      <c r="VZ18" s="87"/>
      <c r="WA18" s="87"/>
      <c r="WB18" s="87"/>
      <c r="WC18" s="87"/>
      <c r="WD18" s="87"/>
      <c r="WE18" s="87"/>
      <c r="WF18" s="87"/>
      <c r="WG18" s="87"/>
      <c r="WH18" s="87"/>
      <c r="WI18" s="87"/>
      <c r="WJ18" s="87"/>
      <c r="WK18" s="87"/>
      <c r="WL18" s="87"/>
      <c r="WM18" s="87"/>
      <c r="WN18" s="87"/>
      <c r="WO18" s="87"/>
      <c r="WP18" s="87"/>
      <c r="WQ18" s="87"/>
      <c r="WR18" s="87"/>
      <c r="WS18" s="87"/>
      <c r="WT18" s="87"/>
      <c r="WU18" s="87"/>
      <c r="WV18" s="87"/>
      <c r="WW18" s="87"/>
      <c r="WX18" s="87"/>
      <c r="WY18" s="87"/>
      <c r="WZ18" s="87"/>
      <c r="XA18" s="87"/>
      <c r="XB18" s="87"/>
      <c r="XC18" s="87"/>
      <c r="XD18" s="87"/>
      <c r="XE18" s="87"/>
      <c r="XF18" s="87"/>
      <c r="XG18" s="87"/>
      <c r="XH18" s="87"/>
      <c r="XI18" s="87"/>
      <c r="XJ18" s="87"/>
      <c r="XK18" s="87"/>
      <c r="XL18" s="87"/>
      <c r="XM18" s="87"/>
      <c r="XN18" s="87"/>
      <c r="XO18" s="87"/>
      <c r="XP18" s="87"/>
      <c r="XQ18" s="87"/>
      <c r="XR18" s="87"/>
      <c r="XS18" s="87"/>
      <c r="XT18" s="87"/>
      <c r="XU18" s="87"/>
      <c r="XV18" s="87"/>
      <c r="XW18" s="87"/>
      <c r="XX18" s="87"/>
      <c r="XY18" s="87"/>
      <c r="XZ18" s="87"/>
      <c r="YA18" s="87"/>
      <c r="YB18" s="87"/>
      <c r="YC18" s="87"/>
      <c r="YD18" s="87"/>
      <c r="YE18" s="87"/>
      <c r="YF18" s="87"/>
      <c r="YG18" s="87"/>
      <c r="YH18" s="87"/>
      <c r="YI18" s="87"/>
      <c r="YJ18" s="87"/>
      <c r="YK18" s="87"/>
      <c r="YL18" s="87"/>
      <c r="YM18" s="87"/>
      <c r="YN18" s="87"/>
      <c r="YO18" s="87"/>
      <c r="YP18" s="87"/>
      <c r="YQ18" s="87"/>
      <c r="YR18" s="87"/>
      <c r="YS18" s="87"/>
      <c r="YT18" s="87"/>
      <c r="YU18" s="87"/>
      <c r="YV18" s="87"/>
      <c r="YW18" s="87"/>
      <c r="YX18" s="87"/>
      <c r="YY18" s="87"/>
      <c r="YZ18" s="87"/>
      <c r="ZA18" s="87"/>
      <c r="ZB18" s="87"/>
      <c r="ZC18" s="87"/>
      <c r="ZD18" s="87"/>
      <c r="ZE18" s="87"/>
      <c r="ZF18" s="87"/>
      <c r="ZG18" s="87"/>
      <c r="ZH18" s="87"/>
      <c r="ZI18" s="87"/>
      <c r="ZJ18" s="87"/>
      <c r="ZK18" s="87"/>
      <c r="ZL18" s="87"/>
      <c r="ZM18" s="87"/>
      <c r="ZN18" s="87"/>
      <c r="ZO18" s="87"/>
      <c r="ZP18" s="87"/>
      <c r="ZQ18" s="87"/>
      <c r="ZR18" s="87"/>
      <c r="ZS18" s="87"/>
      <c r="ZT18" s="87"/>
      <c r="ZU18" s="87"/>
      <c r="ZV18" s="87"/>
      <c r="ZW18" s="87"/>
      <c r="ZX18" s="87"/>
      <c r="ZY18" s="87"/>
      <c r="ZZ18" s="87"/>
      <c r="AAA18" s="87"/>
      <c r="AAB18" s="87"/>
      <c r="AAC18" s="87"/>
      <c r="AAD18" s="87"/>
      <c r="AAE18" s="87"/>
      <c r="AAF18" s="87"/>
      <c r="AAG18" s="87"/>
      <c r="AAH18" s="87"/>
      <c r="AAI18" s="87"/>
      <c r="AAJ18" s="87"/>
      <c r="AAK18" s="87"/>
      <c r="AAL18" s="87"/>
      <c r="AAM18" s="87"/>
      <c r="AAN18" s="87"/>
      <c r="AAO18" s="87"/>
      <c r="AAP18" s="87"/>
      <c r="AAQ18" s="87"/>
      <c r="AAR18" s="87"/>
      <c r="AAS18" s="87"/>
      <c r="AAT18" s="87"/>
      <c r="AAU18" s="87"/>
      <c r="AAV18" s="87"/>
      <c r="AAW18" s="87"/>
      <c r="AAX18" s="87"/>
      <c r="AAY18" s="87"/>
      <c r="AAZ18" s="87"/>
      <c r="ABA18" s="87"/>
      <c r="ABB18" s="87"/>
      <c r="ABC18" s="87"/>
      <c r="ABD18" s="87"/>
      <c r="ABE18" s="87"/>
      <c r="ABF18" s="87"/>
      <c r="ABG18" s="87"/>
      <c r="ABH18" s="87"/>
      <c r="ABI18" s="87"/>
      <c r="ABJ18" s="87"/>
      <c r="ABK18" s="87"/>
      <c r="ABL18" s="87"/>
      <c r="ABM18" s="87"/>
      <c r="ABN18" s="87"/>
      <c r="ABO18" s="87"/>
      <c r="ABP18" s="87"/>
      <c r="ABQ18" s="87"/>
      <c r="ABR18" s="87"/>
      <c r="ABS18" s="87"/>
      <c r="ABT18" s="87"/>
      <c r="ABU18" s="87"/>
      <c r="ABV18" s="87"/>
      <c r="ABW18" s="87"/>
      <c r="ABX18" s="87"/>
      <c r="ABY18" s="87"/>
      <c r="ABZ18" s="87"/>
      <c r="ACA18" s="87"/>
      <c r="ACB18" s="87"/>
      <c r="ACC18" s="87"/>
      <c r="ACD18" s="87"/>
      <c r="ACE18" s="87"/>
      <c r="ACF18" s="87"/>
      <c r="ACG18" s="87"/>
      <c r="ACH18" s="87"/>
      <c r="ACI18" s="87"/>
      <c r="ACJ18" s="87"/>
      <c r="ACK18" s="87"/>
      <c r="ACL18" s="87"/>
      <c r="ACM18" s="87"/>
      <c r="ACN18" s="87"/>
      <c r="ACO18" s="87"/>
      <c r="ACP18" s="87"/>
      <c r="ACQ18" s="87"/>
      <c r="ACR18" s="87"/>
      <c r="ACS18" s="87"/>
      <c r="ACT18" s="87"/>
      <c r="ACU18" s="87"/>
      <c r="ACV18" s="87"/>
      <c r="ACW18" s="87"/>
      <c r="ACX18" s="87"/>
      <c r="ACY18" s="87"/>
      <c r="ACZ18" s="87"/>
      <c r="ADA18" s="87"/>
      <c r="ADB18" s="87"/>
      <c r="ADC18" s="87"/>
      <c r="ADD18" s="87"/>
      <c r="ADE18" s="87"/>
      <c r="ADF18" s="87"/>
      <c r="ADG18" s="87"/>
      <c r="ADH18" s="87"/>
      <c r="ADI18" s="87"/>
      <c r="ADJ18" s="87"/>
      <c r="ADK18" s="87"/>
      <c r="ADL18" s="87"/>
      <c r="ADM18" s="87"/>
      <c r="ADN18" s="87"/>
      <c r="ADO18" s="87"/>
      <c r="ADP18" s="87"/>
      <c r="ADQ18" s="87"/>
      <c r="ADR18" s="87"/>
      <c r="ADS18" s="87"/>
      <c r="ADT18" s="87"/>
      <c r="ADU18" s="87"/>
      <c r="ADV18" s="87"/>
      <c r="ADW18" s="87"/>
      <c r="ADX18" s="87"/>
      <c r="ADY18" s="87"/>
      <c r="ADZ18" s="87"/>
      <c r="AEA18" s="87"/>
      <c r="AEB18" s="87"/>
      <c r="AEC18" s="87"/>
      <c r="AED18" s="87"/>
      <c r="AEE18" s="87"/>
      <c r="AEF18" s="87"/>
      <c r="AEG18" s="87"/>
      <c r="AEH18" s="87"/>
      <c r="AEI18" s="87"/>
      <c r="AEJ18" s="87"/>
      <c r="AEK18" s="87"/>
      <c r="AEL18" s="87"/>
      <c r="AEM18" s="87"/>
      <c r="AEN18" s="87"/>
      <c r="AEO18" s="87"/>
      <c r="AEP18" s="87"/>
      <c r="AEQ18" s="87"/>
      <c r="AER18" s="87"/>
      <c r="AES18" s="87"/>
      <c r="AET18" s="87"/>
      <c r="AEU18" s="87"/>
      <c r="AEV18" s="87"/>
      <c r="AEW18" s="87"/>
      <c r="AEX18" s="87"/>
      <c r="AEY18" s="87"/>
      <c r="AEZ18" s="87"/>
      <c r="AFA18" s="87"/>
      <c r="AFB18" s="87"/>
      <c r="AFC18" s="87"/>
      <c r="AFD18" s="87"/>
      <c r="AFE18" s="87"/>
      <c r="AFF18" s="87"/>
      <c r="AFG18" s="87"/>
      <c r="AFH18" s="87"/>
      <c r="AFI18" s="87"/>
      <c r="AFJ18" s="87"/>
      <c r="AFK18" s="87"/>
      <c r="AFL18" s="87"/>
      <c r="AFM18" s="87"/>
      <c r="AFN18" s="87"/>
      <c r="AFO18" s="87"/>
      <c r="AFP18" s="87"/>
      <c r="AFQ18" s="87"/>
      <c r="AFR18" s="87"/>
      <c r="AFS18" s="87"/>
      <c r="AFT18" s="87"/>
      <c r="AFU18" s="87"/>
      <c r="AFV18" s="87"/>
      <c r="AFW18" s="87"/>
      <c r="AFX18" s="87"/>
      <c r="AFY18" s="87"/>
      <c r="AFZ18" s="87"/>
      <c r="AGA18" s="87"/>
      <c r="AGB18" s="87"/>
      <c r="AGC18" s="87"/>
      <c r="AGD18" s="87"/>
      <c r="AGE18" s="87"/>
      <c r="AGF18" s="87"/>
      <c r="AGG18" s="87"/>
      <c r="AGH18" s="87"/>
      <c r="AGI18" s="87"/>
      <c r="AGJ18" s="87"/>
      <c r="AGK18" s="87"/>
      <c r="AGL18" s="87"/>
      <c r="AGM18" s="87"/>
      <c r="AGN18" s="87"/>
      <c r="AGO18" s="87"/>
      <c r="AGP18" s="87"/>
      <c r="AGQ18" s="87"/>
      <c r="AGR18" s="87"/>
      <c r="AGS18" s="87"/>
      <c r="AGT18" s="87"/>
      <c r="AGU18" s="87"/>
      <c r="AGV18" s="87"/>
      <c r="AGW18" s="87"/>
      <c r="AGX18" s="87"/>
      <c r="AGY18" s="87"/>
      <c r="AGZ18" s="87"/>
      <c r="AHA18" s="87"/>
      <c r="AHB18" s="87"/>
      <c r="AHC18" s="87"/>
      <c r="AHD18" s="87"/>
      <c r="AHE18" s="87"/>
      <c r="AHF18" s="87"/>
      <c r="AHG18" s="87"/>
      <c r="AHH18" s="87"/>
      <c r="AHI18" s="87"/>
      <c r="AHJ18" s="87"/>
      <c r="AHK18" s="87"/>
      <c r="AHL18" s="87"/>
      <c r="AHM18" s="87"/>
      <c r="AHN18" s="87"/>
      <c r="AHO18" s="87"/>
      <c r="AHP18" s="87"/>
      <c r="AHQ18" s="87"/>
      <c r="AHR18" s="87"/>
      <c r="AHS18" s="87"/>
      <c r="AHT18" s="87"/>
      <c r="AHU18" s="87"/>
      <c r="AHV18" s="87"/>
      <c r="AHW18" s="87"/>
      <c r="AHX18" s="87"/>
      <c r="AHY18" s="87"/>
      <c r="AHZ18" s="87"/>
      <c r="AIA18" s="87"/>
      <c r="AIB18" s="87"/>
      <c r="AIC18" s="87"/>
      <c r="AID18" s="87"/>
      <c r="AIE18" s="87"/>
      <c r="AIF18" s="87"/>
      <c r="AIG18" s="87"/>
      <c r="AIH18" s="87"/>
      <c r="AII18" s="87"/>
      <c r="AIJ18" s="87"/>
      <c r="AIK18" s="87"/>
      <c r="AIL18" s="87"/>
      <c r="AIM18" s="87"/>
      <c r="AIN18" s="87"/>
      <c r="AIO18" s="87"/>
      <c r="AIP18" s="87"/>
      <c r="AIQ18" s="87"/>
      <c r="AIR18" s="87"/>
      <c r="AIS18" s="87"/>
      <c r="AIT18" s="87"/>
      <c r="AIU18" s="87"/>
      <c r="AIV18" s="87"/>
      <c r="AIW18" s="87"/>
      <c r="AIX18" s="87"/>
      <c r="AIY18" s="87"/>
      <c r="AIZ18" s="87"/>
      <c r="AJA18" s="87"/>
      <c r="AJB18" s="87"/>
      <c r="AJC18" s="87"/>
      <c r="AJD18" s="87"/>
      <c r="AJE18" s="87"/>
      <c r="AJF18" s="87"/>
      <c r="AJG18" s="87"/>
      <c r="AJH18" s="87"/>
      <c r="AJI18" s="87"/>
      <c r="AJJ18" s="87"/>
      <c r="AJK18" s="87"/>
      <c r="AJL18" s="87"/>
      <c r="AJM18" s="87"/>
      <c r="AJN18" s="87"/>
      <c r="AJO18" s="87"/>
      <c r="AJP18" s="87"/>
      <c r="AJQ18" s="87"/>
      <c r="AJR18" s="87"/>
      <c r="AJS18" s="87"/>
      <c r="AJT18" s="87"/>
      <c r="AJU18" s="87"/>
      <c r="AJV18" s="87"/>
      <c r="AJW18" s="87"/>
      <c r="AJX18" s="87"/>
      <c r="AJY18" s="87"/>
      <c r="AJZ18" s="87"/>
      <c r="AKA18" s="87"/>
      <c r="AKB18" s="87"/>
      <c r="AKC18" s="87"/>
      <c r="AKD18" s="87"/>
      <c r="AKE18" s="87"/>
      <c r="AKF18" s="87"/>
      <c r="AKG18" s="87"/>
      <c r="AKH18" s="87"/>
      <c r="AKI18" s="87"/>
      <c r="AKJ18" s="87"/>
      <c r="AKK18" s="87"/>
      <c r="AKL18" s="87"/>
      <c r="AKM18" s="87"/>
      <c r="AKN18" s="87"/>
      <c r="AKO18" s="87"/>
      <c r="AKP18" s="87"/>
      <c r="AKQ18" s="87"/>
      <c r="AKR18" s="87"/>
      <c r="AKS18" s="87"/>
      <c r="AKT18" s="87"/>
      <c r="AKU18" s="87"/>
      <c r="AKV18" s="87"/>
      <c r="AKW18" s="87"/>
      <c r="AKX18" s="87"/>
      <c r="AKY18" s="87"/>
      <c r="AKZ18" s="87"/>
      <c r="ALA18" s="87"/>
      <c r="ALB18" s="87"/>
      <c r="ALC18" s="87"/>
      <c r="ALD18" s="87"/>
      <c r="ALE18" s="87"/>
      <c r="ALF18" s="87"/>
      <c r="ALG18" s="87"/>
      <c r="ALH18" s="87"/>
      <c r="ALI18" s="87"/>
      <c r="ALJ18" s="87"/>
      <c r="ALK18" s="87"/>
      <c r="ALL18" s="87"/>
      <c r="ALM18" s="87"/>
      <c r="ALN18" s="87"/>
      <c r="ALO18" s="87"/>
      <c r="ALP18" s="87"/>
      <c r="ALQ18" s="87"/>
      <c r="ALR18" s="87"/>
      <c r="ALS18" s="87"/>
      <c r="ALT18" s="87"/>
      <c r="ALU18" s="87"/>
      <c r="ALV18" s="87"/>
      <c r="ALW18" s="87"/>
      <c r="ALX18" s="87"/>
      <c r="ALY18" s="87"/>
      <c r="ALZ18" s="87"/>
      <c r="AMA18" s="87"/>
      <c r="AMB18" s="87"/>
      <c r="AMC18" s="87"/>
      <c r="AMD18" s="87"/>
      <c r="AME18" s="87"/>
      <c r="AMF18" s="87"/>
      <c r="AMG18" s="87"/>
      <c r="AMH18" s="87"/>
      <c r="AMI18" s="87"/>
      <c r="AMJ18" s="87"/>
      <c r="AMK18" s="87"/>
      <c r="AML18" s="87"/>
      <c r="AMM18" s="87"/>
    </row>
    <row r="19" spans="1:1027" ht="94.35" customHeight="1" x14ac:dyDescent="0.2">
      <c r="A19" s="13" t="s">
        <v>31</v>
      </c>
      <c r="B19" s="16" t="s">
        <v>32</v>
      </c>
      <c r="C19" s="8" t="s">
        <v>33</v>
      </c>
      <c r="D19" s="22">
        <v>40</v>
      </c>
      <c r="E19" s="20" t="s">
        <v>34</v>
      </c>
      <c r="F19" s="23">
        <v>5</v>
      </c>
      <c r="G19" s="74" t="s">
        <v>193</v>
      </c>
      <c r="H19" s="74">
        <v>44</v>
      </c>
      <c r="I19" s="10">
        <v>44</v>
      </c>
      <c r="J19" s="77">
        <f t="shared" ref="J19:J20" si="7">I19*D19</f>
        <v>1760</v>
      </c>
      <c r="K19" s="77">
        <f t="shared" ref="K19:K20" si="8">J19*((100+F19)/100)</f>
        <v>1848</v>
      </c>
      <c r="L19" s="68" t="s">
        <v>195</v>
      </c>
    </row>
    <row r="20" spans="1:1027" ht="76.5" x14ac:dyDescent="0.2">
      <c r="A20" s="13" t="s">
        <v>35</v>
      </c>
      <c r="B20" s="9" t="s">
        <v>36</v>
      </c>
      <c r="C20" s="8" t="s">
        <v>11</v>
      </c>
      <c r="D20" s="8">
        <v>600</v>
      </c>
      <c r="E20" s="16" t="s">
        <v>37</v>
      </c>
      <c r="F20" s="10">
        <v>5</v>
      </c>
      <c r="G20" s="72">
        <v>150</v>
      </c>
      <c r="H20" s="72">
        <v>203</v>
      </c>
      <c r="I20" s="10">
        <f t="shared" ref="I20" si="9">H20/G20</f>
        <v>1.3533333333333333</v>
      </c>
      <c r="J20" s="77">
        <f t="shared" si="7"/>
        <v>812</v>
      </c>
      <c r="K20" s="77">
        <f t="shared" si="8"/>
        <v>852.6</v>
      </c>
      <c r="L20" s="68" t="s">
        <v>194</v>
      </c>
    </row>
    <row r="21" spans="1:1027" ht="12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</row>
    <row r="22" spans="1:1027" ht="52.5" customHeight="1" x14ac:dyDescent="0.2">
      <c r="A22" s="58" t="s">
        <v>64</v>
      </c>
      <c r="B22" s="4" t="s">
        <v>4</v>
      </c>
      <c r="C22" s="4" t="s">
        <v>5</v>
      </c>
      <c r="D22" s="5" t="s">
        <v>6</v>
      </c>
      <c r="E22" s="4" t="s">
        <v>7</v>
      </c>
      <c r="F22" s="4" t="s">
        <v>8</v>
      </c>
      <c r="G22" s="71" t="s">
        <v>187</v>
      </c>
      <c r="H22" s="71" t="s">
        <v>188</v>
      </c>
      <c r="I22" s="4" t="s">
        <v>9</v>
      </c>
      <c r="J22" s="106" t="s">
        <v>177</v>
      </c>
      <c r="K22" s="106" t="s">
        <v>176</v>
      </c>
      <c r="L22" s="64" t="s">
        <v>68</v>
      </c>
    </row>
    <row r="23" spans="1:1027" ht="63.75" x14ac:dyDescent="0.2">
      <c r="A23" s="13" t="s">
        <v>38</v>
      </c>
      <c r="B23" s="9" t="s">
        <v>39</v>
      </c>
      <c r="C23" s="8" t="s">
        <v>10</v>
      </c>
      <c r="D23" s="8">
        <v>360</v>
      </c>
      <c r="E23" s="9" t="s">
        <v>40</v>
      </c>
      <c r="F23" s="10">
        <v>5</v>
      </c>
      <c r="G23" s="72">
        <v>40</v>
      </c>
      <c r="H23" s="72">
        <v>193.7</v>
      </c>
      <c r="I23" s="10">
        <f t="shared" ref="I23" si="10">H23/G23</f>
        <v>4.8424999999999994</v>
      </c>
      <c r="J23" s="77">
        <f t="shared" ref="J23" si="11">I23*D23</f>
        <v>1743.2999999999997</v>
      </c>
      <c r="K23" s="77">
        <f t="shared" ref="K23" si="12">J23*((100+F23)/100)</f>
        <v>1830.4649999999997</v>
      </c>
      <c r="L23" s="68" t="s">
        <v>196</v>
      </c>
    </row>
    <row r="25" spans="1:1027" ht="51" x14ac:dyDescent="0.2">
      <c r="A25" s="58" t="s">
        <v>64</v>
      </c>
      <c r="B25" s="4" t="s">
        <v>4</v>
      </c>
      <c r="C25" s="4" t="s">
        <v>5</v>
      </c>
      <c r="D25" s="5" t="s">
        <v>6</v>
      </c>
      <c r="E25" s="4" t="s">
        <v>7</v>
      </c>
      <c r="F25" s="4" t="s">
        <v>8</v>
      </c>
      <c r="G25" s="71" t="s">
        <v>187</v>
      </c>
      <c r="H25" s="71" t="s">
        <v>188</v>
      </c>
      <c r="I25" s="4" t="s">
        <v>9</v>
      </c>
      <c r="J25" s="106" t="s">
        <v>177</v>
      </c>
      <c r="K25" s="106" t="s">
        <v>176</v>
      </c>
      <c r="L25" s="64" t="s">
        <v>68</v>
      </c>
    </row>
    <row r="26" spans="1:1027" x14ac:dyDescent="0.2">
      <c r="A26" s="140" t="s">
        <v>41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027" s="88" customFormat="1" ht="51" x14ac:dyDescent="0.2">
      <c r="A27" s="81" t="s">
        <v>42</v>
      </c>
      <c r="B27" s="82" t="s">
        <v>43</v>
      </c>
      <c r="C27" s="83" t="s">
        <v>44</v>
      </c>
      <c r="D27" s="83">
        <v>30</v>
      </c>
      <c r="E27" s="82" t="s">
        <v>45</v>
      </c>
      <c r="F27" s="81">
        <v>5</v>
      </c>
      <c r="G27" s="84">
        <v>0.5</v>
      </c>
      <c r="H27" s="84">
        <v>23</v>
      </c>
      <c r="I27" s="81">
        <f t="shared" ref="I27" si="13">H27/G27</f>
        <v>46</v>
      </c>
      <c r="J27" s="85">
        <f t="shared" ref="J27" si="14">I27*D27</f>
        <v>1380</v>
      </c>
      <c r="K27" s="85">
        <f t="shared" ref="K27" si="15">J27*((100+F27)/100)</f>
        <v>1449</v>
      </c>
      <c r="L27" s="86" t="s">
        <v>199</v>
      </c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  <c r="IX27" s="87"/>
      <c r="IY27" s="87"/>
      <c r="IZ27" s="87"/>
      <c r="JA27" s="87"/>
      <c r="JB27" s="87"/>
      <c r="JC27" s="87"/>
      <c r="JD27" s="87"/>
      <c r="JE27" s="87"/>
      <c r="JF27" s="87"/>
      <c r="JG27" s="87"/>
      <c r="JH27" s="87"/>
      <c r="JI27" s="87"/>
      <c r="JJ27" s="87"/>
      <c r="JK27" s="87"/>
      <c r="JL27" s="87"/>
      <c r="JM27" s="87"/>
      <c r="JN27" s="87"/>
      <c r="JO27" s="87"/>
      <c r="JP27" s="87"/>
      <c r="JQ27" s="87"/>
      <c r="JR27" s="87"/>
      <c r="JS27" s="87"/>
      <c r="JT27" s="87"/>
      <c r="JU27" s="87"/>
      <c r="JV27" s="87"/>
      <c r="JW27" s="87"/>
      <c r="JX27" s="87"/>
      <c r="JY27" s="87"/>
      <c r="JZ27" s="87"/>
      <c r="KA27" s="87"/>
      <c r="KB27" s="87"/>
      <c r="KC27" s="87"/>
      <c r="KD27" s="87"/>
      <c r="KE27" s="87"/>
      <c r="KF27" s="87"/>
      <c r="KG27" s="87"/>
      <c r="KH27" s="87"/>
      <c r="KI27" s="87"/>
      <c r="KJ27" s="87"/>
      <c r="KK27" s="87"/>
      <c r="KL27" s="87"/>
      <c r="KM27" s="87"/>
      <c r="KN27" s="87"/>
      <c r="KO27" s="87"/>
      <c r="KP27" s="87"/>
      <c r="KQ27" s="87"/>
      <c r="KR27" s="87"/>
      <c r="KS27" s="87"/>
      <c r="KT27" s="87"/>
      <c r="KU27" s="87"/>
      <c r="KV27" s="87"/>
      <c r="KW27" s="87"/>
      <c r="KX27" s="87"/>
      <c r="KY27" s="87"/>
      <c r="KZ27" s="87"/>
      <c r="LA27" s="87"/>
      <c r="LB27" s="87"/>
      <c r="LC27" s="87"/>
      <c r="LD27" s="87"/>
      <c r="LE27" s="87"/>
      <c r="LF27" s="87"/>
      <c r="LG27" s="87"/>
      <c r="LH27" s="87"/>
      <c r="LI27" s="87"/>
      <c r="LJ27" s="87"/>
      <c r="LK27" s="87"/>
      <c r="LL27" s="87"/>
      <c r="LM27" s="87"/>
      <c r="LN27" s="87"/>
      <c r="LO27" s="87"/>
      <c r="LP27" s="87"/>
      <c r="LQ27" s="87"/>
      <c r="LR27" s="87"/>
      <c r="LS27" s="87"/>
      <c r="LT27" s="87"/>
      <c r="LU27" s="87"/>
      <c r="LV27" s="87"/>
      <c r="LW27" s="87"/>
      <c r="LX27" s="87"/>
      <c r="LY27" s="87"/>
      <c r="LZ27" s="87"/>
      <c r="MA27" s="87"/>
      <c r="MB27" s="87"/>
      <c r="MC27" s="87"/>
      <c r="MD27" s="87"/>
      <c r="ME27" s="87"/>
      <c r="MF27" s="87"/>
      <c r="MG27" s="87"/>
      <c r="MH27" s="87"/>
      <c r="MI27" s="87"/>
      <c r="MJ27" s="87"/>
      <c r="MK27" s="87"/>
      <c r="ML27" s="87"/>
      <c r="MM27" s="87"/>
      <c r="MN27" s="87"/>
      <c r="MO27" s="87"/>
      <c r="MP27" s="87"/>
      <c r="MQ27" s="87"/>
      <c r="MR27" s="87"/>
      <c r="MS27" s="87"/>
      <c r="MT27" s="87"/>
      <c r="MU27" s="87"/>
      <c r="MV27" s="87"/>
      <c r="MW27" s="87"/>
      <c r="MX27" s="87"/>
      <c r="MY27" s="87"/>
      <c r="MZ27" s="87"/>
      <c r="NA27" s="87"/>
      <c r="NB27" s="87"/>
      <c r="NC27" s="87"/>
      <c r="ND27" s="87"/>
      <c r="NE27" s="87"/>
      <c r="NF27" s="87"/>
      <c r="NG27" s="87"/>
      <c r="NH27" s="87"/>
      <c r="NI27" s="87"/>
      <c r="NJ27" s="87"/>
      <c r="NK27" s="87"/>
      <c r="NL27" s="87"/>
      <c r="NM27" s="87"/>
      <c r="NN27" s="87"/>
      <c r="NO27" s="87"/>
      <c r="NP27" s="87"/>
      <c r="NQ27" s="87"/>
      <c r="NR27" s="87"/>
      <c r="NS27" s="87"/>
      <c r="NT27" s="87"/>
      <c r="NU27" s="87"/>
      <c r="NV27" s="87"/>
      <c r="NW27" s="87"/>
      <c r="NX27" s="87"/>
      <c r="NY27" s="87"/>
      <c r="NZ27" s="87"/>
      <c r="OA27" s="87"/>
      <c r="OB27" s="87"/>
      <c r="OC27" s="87"/>
      <c r="OD27" s="87"/>
      <c r="OE27" s="87"/>
      <c r="OF27" s="87"/>
      <c r="OG27" s="87"/>
      <c r="OH27" s="87"/>
      <c r="OI27" s="87"/>
      <c r="OJ27" s="87"/>
      <c r="OK27" s="87"/>
      <c r="OL27" s="87"/>
      <c r="OM27" s="87"/>
      <c r="ON27" s="87"/>
      <c r="OO27" s="87"/>
      <c r="OP27" s="87"/>
      <c r="OQ27" s="87"/>
      <c r="OR27" s="87"/>
      <c r="OS27" s="87"/>
      <c r="OT27" s="87"/>
      <c r="OU27" s="87"/>
      <c r="OV27" s="87"/>
      <c r="OW27" s="87"/>
      <c r="OX27" s="87"/>
      <c r="OY27" s="87"/>
      <c r="OZ27" s="87"/>
      <c r="PA27" s="87"/>
      <c r="PB27" s="87"/>
      <c r="PC27" s="87"/>
      <c r="PD27" s="87"/>
      <c r="PE27" s="87"/>
      <c r="PF27" s="87"/>
      <c r="PG27" s="87"/>
      <c r="PH27" s="87"/>
      <c r="PI27" s="87"/>
      <c r="PJ27" s="87"/>
      <c r="PK27" s="87"/>
      <c r="PL27" s="87"/>
      <c r="PM27" s="87"/>
      <c r="PN27" s="87"/>
      <c r="PO27" s="87"/>
      <c r="PP27" s="87"/>
      <c r="PQ27" s="87"/>
      <c r="PR27" s="87"/>
      <c r="PS27" s="87"/>
      <c r="PT27" s="87"/>
      <c r="PU27" s="87"/>
      <c r="PV27" s="87"/>
      <c r="PW27" s="87"/>
      <c r="PX27" s="87"/>
      <c r="PY27" s="87"/>
      <c r="PZ27" s="87"/>
      <c r="QA27" s="87"/>
      <c r="QB27" s="87"/>
      <c r="QC27" s="87"/>
      <c r="QD27" s="87"/>
      <c r="QE27" s="87"/>
      <c r="QF27" s="87"/>
      <c r="QG27" s="87"/>
      <c r="QH27" s="87"/>
      <c r="QI27" s="87"/>
      <c r="QJ27" s="87"/>
      <c r="QK27" s="87"/>
      <c r="QL27" s="87"/>
      <c r="QM27" s="87"/>
      <c r="QN27" s="87"/>
      <c r="QO27" s="87"/>
      <c r="QP27" s="87"/>
      <c r="QQ27" s="87"/>
      <c r="QR27" s="87"/>
      <c r="QS27" s="87"/>
      <c r="QT27" s="87"/>
      <c r="QU27" s="87"/>
      <c r="QV27" s="87"/>
      <c r="QW27" s="87"/>
      <c r="QX27" s="87"/>
      <c r="QY27" s="87"/>
      <c r="QZ27" s="87"/>
      <c r="RA27" s="87"/>
      <c r="RB27" s="87"/>
      <c r="RC27" s="87"/>
      <c r="RD27" s="87"/>
      <c r="RE27" s="87"/>
      <c r="RF27" s="87"/>
      <c r="RG27" s="87"/>
      <c r="RH27" s="87"/>
      <c r="RI27" s="87"/>
      <c r="RJ27" s="87"/>
      <c r="RK27" s="87"/>
      <c r="RL27" s="87"/>
      <c r="RM27" s="87"/>
      <c r="RN27" s="87"/>
      <c r="RO27" s="87"/>
      <c r="RP27" s="87"/>
      <c r="RQ27" s="87"/>
      <c r="RR27" s="87"/>
      <c r="RS27" s="87"/>
      <c r="RT27" s="87"/>
      <c r="RU27" s="87"/>
      <c r="RV27" s="87"/>
      <c r="RW27" s="87"/>
      <c r="RX27" s="87"/>
      <c r="RY27" s="87"/>
      <c r="RZ27" s="87"/>
      <c r="SA27" s="87"/>
      <c r="SB27" s="87"/>
      <c r="SC27" s="87"/>
      <c r="SD27" s="87"/>
      <c r="SE27" s="87"/>
      <c r="SF27" s="87"/>
      <c r="SG27" s="87"/>
      <c r="SH27" s="87"/>
      <c r="SI27" s="87"/>
      <c r="SJ27" s="87"/>
      <c r="SK27" s="87"/>
      <c r="SL27" s="87"/>
      <c r="SM27" s="87"/>
      <c r="SN27" s="87"/>
      <c r="SO27" s="87"/>
      <c r="SP27" s="87"/>
      <c r="SQ27" s="87"/>
      <c r="SR27" s="87"/>
      <c r="SS27" s="87"/>
      <c r="ST27" s="87"/>
      <c r="SU27" s="87"/>
      <c r="SV27" s="87"/>
      <c r="SW27" s="87"/>
      <c r="SX27" s="87"/>
      <c r="SY27" s="87"/>
      <c r="SZ27" s="87"/>
      <c r="TA27" s="87"/>
      <c r="TB27" s="87"/>
      <c r="TC27" s="87"/>
      <c r="TD27" s="87"/>
      <c r="TE27" s="87"/>
      <c r="TF27" s="87"/>
      <c r="TG27" s="87"/>
      <c r="TH27" s="87"/>
      <c r="TI27" s="87"/>
      <c r="TJ27" s="87"/>
      <c r="TK27" s="87"/>
      <c r="TL27" s="87"/>
      <c r="TM27" s="87"/>
      <c r="TN27" s="87"/>
      <c r="TO27" s="87"/>
      <c r="TP27" s="87"/>
      <c r="TQ27" s="87"/>
      <c r="TR27" s="87"/>
      <c r="TS27" s="87"/>
      <c r="TT27" s="87"/>
      <c r="TU27" s="87"/>
      <c r="TV27" s="87"/>
      <c r="TW27" s="87"/>
      <c r="TX27" s="87"/>
      <c r="TY27" s="87"/>
      <c r="TZ27" s="87"/>
      <c r="UA27" s="87"/>
      <c r="UB27" s="87"/>
      <c r="UC27" s="87"/>
      <c r="UD27" s="87"/>
      <c r="UE27" s="87"/>
      <c r="UF27" s="87"/>
      <c r="UG27" s="87"/>
      <c r="UH27" s="87"/>
      <c r="UI27" s="87"/>
      <c r="UJ27" s="87"/>
      <c r="UK27" s="87"/>
      <c r="UL27" s="87"/>
      <c r="UM27" s="87"/>
      <c r="UN27" s="87"/>
      <c r="UO27" s="87"/>
      <c r="UP27" s="87"/>
      <c r="UQ27" s="87"/>
      <c r="UR27" s="87"/>
      <c r="US27" s="87"/>
      <c r="UT27" s="87"/>
      <c r="UU27" s="87"/>
      <c r="UV27" s="87"/>
      <c r="UW27" s="87"/>
      <c r="UX27" s="87"/>
      <c r="UY27" s="87"/>
      <c r="UZ27" s="87"/>
      <c r="VA27" s="87"/>
      <c r="VB27" s="87"/>
      <c r="VC27" s="87"/>
      <c r="VD27" s="87"/>
      <c r="VE27" s="87"/>
      <c r="VF27" s="87"/>
      <c r="VG27" s="87"/>
      <c r="VH27" s="87"/>
      <c r="VI27" s="87"/>
      <c r="VJ27" s="87"/>
      <c r="VK27" s="87"/>
      <c r="VL27" s="87"/>
      <c r="VM27" s="87"/>
      <c r="VN27" s="87"/>
      <c r="VO27" s="87"/>
      <c r="VP27" s="87"/>
      <c r="VQ27" s="87"/>
      <c r="VR27" s="87"/>
      <c r="VS27" s="87"/>
      <c r="VT27" s="87"/>
      <c r="VU27" s="87"/>
      <c r="VV27" s="87"/>
      <c r="VW27" s="87"/>
      <c r="VX27" s="87"/>
      <c r="VY27" s="87"/>
      <c r="VZ27" s="87"/>
      <c r="WA27" s="87"/>
      <c r="WB27" s="87"/>
      <c r="WC27" s="87"/>
      <c r="WD27" s="87"/>
      <c r="WE27" s="87"/>
      <c r="WF27" s="87"/>
      <c r="WG27" s="87"/>
      <c r="WH27" s="87"/>
      <c r="WI27" s="87"/>
      <c r="WJ27" s="87"/>
      <c r="WK27" s="87"/>
      <c r="WL27" s="87"/>
      <c r="WM27" s="87"/>
      <c r="WN27" s="87"/>
      <c r="WO27" s="87"/>
      <c r="WP27" s="87"/>
      <c r="WQ27" s="87"/>
      <c r="WR27" s="87"/>
      <c r="WS27" s="87"/>
      <c r="WT27" s="87"/>
      <c r="WU27" s="87"/>
      <c r="WV27" s="87"/>
      <c r="WW27" s="87"/>
      <c r="WX27" s="87"/>
      <c r="WY27" s="87"/>
      <c r="WZ27" s="87"/>
      <c r="XA27" s="87"/>
      <c r="XB27" s="87"/>
      <c r="XC27" s="87"/>
      <c r="XD27" s="87"/>
      <c r="XE27" s="87"/>
      <c r="XF27" s="87"/>
      <c r="XG27" s="87"/>
      <c r="XH27" s="87"/>
      <c r="XI27" s="87"/>
      <c r="XJ27" s="87"/>
      <c r="XK27" s="87"/>
      <c r="XL27" s="87"/>
      <c r="XM27" s="87"/>
      <c r="XN27" s="87"/>
      <c r="XO27" s="87"/>
      <c r="XP27" s="87"/>
      <c r="XQ27" s="87"/>
      <c r="XR27" s="87"/>
      <c r="XS27" s="87"/>
      <c r="XT27" s="87"/>
      <c r="XU27" s="87"/>
      <c r="XV27" s="87"/>
      <c r="XW27" s="87"/>
      <c r="XX27" s="87"/>
      <c r="XY27" s="87"/>
      <c r="XZ27" s="87"/>
      <c r="YA27" s="87"/>
      <c r="YB27" s="87"/>
      <c r="YC27" s="87"/>
      <c r="YD27" s="87"/>
      <c r="YE27" s="87"/>
      <c r="YF27" s="87"/>
      <c r="YG27" s="87"/>
      <c r="YH27" s="87"/>
      <c r="YI27" s="87"/>
      <c r="YJ27" s="87"/>
      <c r="YK27" s="87"/>
      <c r="YL27" s="87"/>
      <c r="YM27" s="87"/>
      <c r="YN27" s="87"/>
      <c r="YO27" s="87"/>
      <c r="YP27" s="87"/>
      <c r="YQ27" s="87"/>
      <c r="YR27" s="87"/>
      <c r="YS27" s="87"/>
      <c r="YT27" s="87"/>
      <c r="YU27" s="87"/>
      <c r="YV27" s="87"/>
      <c r="YW27" s="87"/>
      <c r="YX27" s="87"/>
      <c r="YY27" s="87"/>
      <c r="YZ27" s="87"/>
      <c r="ZA27" s="87"/>
      <c r="ZB27" s="87"/>
      <c r="ZC27" s="87"/>
      <c r="ZD27" s="87"/>
      <c r="ZE27" s="87"/>
      <c r="ZF27" s="87"/>
      <c r="ZG27" s="87"/>
      <c r="ZH27" s="87"/>
      <c r="ZI27" s="87"/>
      <c r="ZJ27" s="87"/>
      <c r="ZK27" s="87"/>
      <c r="ZL27" s="87"/>
      <c r="ZM27" s="87"/>
      <c r="ZN27" s="87"/>
      <c r="ZO27" s="87"/>
      <c r="ZP27" s="87"/>
      <c r="ZQ27" s="87"/>
      <c r="ZR27" s="87"/>
      <c r="ZS27" s="87"/>
      <c r="ZT27" s="87"/>
      <c r="ZU27" s="87"/>
      <c r="ZV27" s="87"/>
      <c r="ZW27" s="87"/>
      <c r="ZX27" s="87"/>
      <c r="ZY27" s="87"/>
      <c r="ZZ27" s="87"/>
      <c r="AAA27" s="87"/>
      <c r="AAB27" s="87"/>
      <c r="AAC27" s="87"/>
      <c r="AAD27" s="87"/>
      <c r="AAE27" s="87"/>
      <c r="AAF27" s="87"/>
      <c r="AAG27" s="87"/>
      <c r="AAH27" s="87"/>
      <c r="AAI27" s="87"/>
      <c r="AAJ27" s="87"/>
      <c r="AAK27" s="87"/>
      <c r="AAL27" s="87"/>
      <c r="AAM27" s="87"/>
      <c r="AAN27" s="87"/>
      <c r="AAO27" s="87"/>
      <c r="AAP27" s="87"/>
      <c r="AAQ27" s="87"/>
      <c r="AAR27" s="87"/>
      <c r="AAS27" s="87"/>
      <c r="AAT27" s="87"/>
      <c r="AAU27" s="87"/>
      <c r="AAV27" s="87"/>
      <c r="AAW27" s="87"/>
      <c r="AAX27" s="87"/>
      <c r="AAY27" s="87"/>
      <c r="AAZ27" s="87"/>
      <c r="ABA27" s="87"/>
      <c r="ABB27" s="87"/>
      <c r="ABC27" s="87"/>
      <c r="ABD27" s="87"/>
      <c r="ABE27" s="87"/>
      <c r="ABF27" s="87"/>
      <c r="ABG27" s="87"/>
      <c r="ABH27" s="87"/>
      <c r="ABI27" s="87"/>
      <c r="ABJ27" s="87"/>
      <c r="ABK27" s="87"/>
      <c r="ABL27" s="87"/>
      <c r="ABM27" s="87"/>
      <c r="ABN27" s="87"/>
      <c r="ABO27" s="87"/>
      <c r="ABP27" s="87"/>
      <c r="ABQ27" s="87"/>
      <c r="ABR27" s="87"/>
      <c r="ABS27" s="87"/>
      <c r="ABT27" s="87"/>
      <c r="ABU27" s="87"/>
      <c r="ABV27" s="87"/>
      <c r="ABW27" s="87"/>
      <c r="ABX27" s="87"/>
      <c r="ABY27" s="87"/>
      <c r="ABZ27" s="87"/>
      <c r="ACA27" s="87"/>
      <c r="ACB27" s="87"/>
      <c r="ACC27" s="87"/>
      <c r="ACD27" s="87"/>
      <c r="ACE27" s="87"/>
      <c r="ACF27" s="87"/>
      <c r="ACG27" s="87"/>
      <c r="ACH27" s="87"/>
      <c r="ACI27" s="87"/>
      <c r="ACJ27" s="87"/>
      <c r="ACK27" s="87"/>
      <c r="ACL27" s="87"/>
      <c r="ACM27" s="87"/>
      <c r="ACN27" s="87"/>
      <c r="ACO27" s="87"/>
      <c r="ACP27" s="87"/>
      <c r="ACQ27" s="87"/>
      <c r="ACR27" s="87"/>
      <c r="ACS27" s="87"/>
      <c r="ACT27" s="87"/>
      <c r="ACU27" s="87"/>
      <c r="ACV27" s="87"/>
      <c r="ACW27" s="87"/>
      <c r="ACX27" s="87"/>
      <c r="ACY27" s="87"/>
      <c r="ACZ27" s="87"/>
      <c r="ADA27" s="87"/>
      <c r="ADB27" s="87"/>
      <c r="ADC27" s="87"/>
      <c r="ADD27" s="87"/>
      <c r="ADE27" s="87"/>
      <c r="ADF27" s="87"/>
      <c r="ADG27" s="87"/>
      <c r="ADH27" s="87"/>
      <c r="ADI27" s="87"/>
      <c r="ADJ27" s="87"/>
      <c r="ADK27" s="87"/>
      <c r="ADL27" s="87"/>
      <c r="ADM27" s="87"/>
      <c r="ADN27" s="87"/>
      <c r="ADO27" s="87"/>
      <c r="ADP27" s="87"/>
      <c r="ADQ27" s="87"/>
      <c r="ADR27" s="87"/>
      <c r="ADS27" s="87"/>
      <c r="ADT27" s="87"/>
      <c r="ADU27" s="87"/>
      <c r="ADV27" s="87"/>
      <c r="ADW27" s="87"/>
      <c r="ADX27" s="87"/>
      <c r="ADY27" s="87"/>
      <c r="ADZ27" s="87"/>
      <c r="AEA27" s="87"/>
      <c r="AEB27" s="87"/>
      <c r="AEC27" s="87"/>
      <c r="AED27" s="87"/>
      <c r="AEE27" s="87"/>
      <c r="AEF27" s="87"/>
      <c r="AEG27" s="87"/>
      <c r="AEH27" s="87"/>
      <c r="AEI27" s="87"/>
      <c r="AEJ27" s="87"/>
      <c r="AEK27" s="87"/>
      <c r="AEL27" s="87"/>
      <c r="AEM27" s="87"/>
      <c r="AEN27" s="87"/>
      <c r="AEO27" s="87"/>
      <c r="AEP27" s="87"/>
      <c r="AEQ27" s="87"/>
      <c r="AER27" s="87"/>
      <c r="AES27" s="87"/>
      <c r="AET27" s="87"/>
      <c r="AEU27" s="87"/>
      <c r="AEV27" s="87"/>
      <c r="AEW27" s="87"/>
      <c r="AEX27" s="87"/>
      <c r="AEY27" s="87"/>
      <c r="AEZ27" s="87"/>
      <c r="AFA27" s="87"/>
      <c r="AFB27" s="87"/>
      <c r="AFC27" s="87"/>
      <c r="AFD27" s="87"/>
      <c r="AFE27" s="87"/>
      <c r="AFF27" s="87"/>
      <c r="AFG27" s="87"/>
      <c r="AFH27" s="87"/>
      <c r="AFI27" s="87"/>
      <c r="AFJ27" s="87"/>
      <c r="AFK27" s="87"/>
      <c r="AFL27" s="87"/>
      <c r="AFM27" s="87"/>
      <c r="AFN27" s="87"/>
      <c r="AFO27" s="87"/>
      <c r="AFP27" s="87"/>
      <c r="AFQ27" s="87"/>
      <c r="AFR27" s="87"/>
      <c r="AFS27" s="87"/>
      <c r="AFT27" s="87"/>
      <c r="AFU27" s="87"/>
      <c r="AFV27" s="87"/>
      <c r="AFW27" s="87"/>
      <c r="AFX27" s="87"/>
      <c r="AFY27" s="87"/>
      <c r="AFZ27" s="87"/>
      <c r="AGA27" s="87"/>
      <c r="AGB27" s="87"/>
      <c r="AGC27" s="87"/>
      <c r="AGD27" s="87"/>
      <c r="AGE27" s="87"/>
      <c r="AGF27" s="87"/>
      <c r="AGG27" s="87"/>
      <c r="AGH27" s="87"/>
      <c r="AGI27" s="87"/>
      <c r="AGJ27" s="87"/>
      <c r="AGK27" s="87"/>
      <c r="AGL27" s="87"/>
      <c r="AGM27" s="87"/>
      <c r="AGN27" s="87"/>
      <c r="AGO27" s="87"/>
      <c r="AGP27" s="87"/>
      <c r="AGQ27" s="87"/>
      <c r="AGR27" s="87"/>
      <c r="AGS27" s="87"/>
      <c r="AGT27" s="87"/>
      <c r="AGU27" s="87"/>
      <c r="AGV27" s="87"/>
      <c r="AGW27" s="87"/>
      <c r="AGX27" s="87"/>
      <c r="AGY27" s="87"/>
      <c r="AGZ27" s="87"/>
      <c r="AHA27" s="87"/>
      <c r="AHB27" s="87"/>
      <c r="AHC27" s="87"/>
      <c r="AHD27" s="87"/>
      <c r="AHE27" s="87"/>
      <c r="AHF27" s="87"/>
      <c r="AHG27" s="87"/>
      <c r="AHH27" s="87"/>
      <c r="AHI27" s="87"/>
      <c r="AHJ27" s="87"/>
      <c r="AHK27" s="87"/>
      <c r="AHL27" s="87"/>
      <c r="AHM27" s="87"/>
      <c r="AHN27" s="87"/>
      <c r="AHO27" s="87"/>
      <c r="AHP27" s="87"/>
      <c r="AHQ27" s="87"/>
      <c r="AHR27" s="87"/>
      <c r="AHS27" s="87"/>
      <c r="AHT27" s="87"/>
      <c r="AHU27" s="87"/>
      <c r="AHV27" s="87"/>
      <c r="AHW27" s="87"/>
      <c r="AHX27" s="87"/>
      <c r="AHY27" s="87"/>
      <c r="AHZ27" s="87"/>
      <c r="AIA27" s="87"/>
      <c r="AIB27" s="87"/>
      <c r="AIC27" s="87"/>
      <c r="AID27" s="87"/>
      <c r="AIE27" s="87"/>
      <c r="AIF27" s="87"/>
      <c r="AIG27" s="87"/>
      <c r="AIH27" s="87"/>
      <c r="AII27" s="87"/>
      <c r="AIJ27" s="87"/>
      <c r="AIK27" s="87"/>
      <c r="AIL27" s="87"/>
      <c r="AIM27" s="87"/>
      <c r="AIN27" s="87"/>
      <c r="AIO27" s="87"/>
      <c r="AIP27" s="87"/>
      <c r="AIQ27" s="87"/>
      <c r="AIR27" s="87"/>
      <c r="AIS27" s="87"/>
      <c r="AIT27" s="87"/>
      <c r="AIU27" s="87"/>
      <c r="AIV27" s="87"/>
      <c r="AIW27" s="87"/>
      <c r="AIX27" s="87"/>
      <c r="AIY27" s="87"/>
      <c r="AIZ27" s="87"/>
      <c r="AJA27" s="87"/>
      <c r="AJB27" s="87"/>
      <c r="AJC27" s="87"/>
      <c r="AJD27" s="87"/>
      <c r="AJE27" s="87"/>
      <c r="AJF27" s="87"/>
      <c r="AJG27" s="87"/>
      <c r="AJH27" s="87"/>
      <c r="AJI27" s="87"/>
      <c r="AJJ27" s="87"/>
      <c r="AJK27" s="87"/>
      <c r="AJL27" s="87"/>
      <c r="AJM27" s="87"/>
      <c r="AJN27" s="87"/>
      <c r="AJO27" s="87"/>
      <c r="AJP27" s="87"/>
      <c r="AJQ27" s="87"/>
      <c r="AJR27" s="87"/>
      <c r="AJS27" s="87"/>
      <c r="AJT27" s="87"/>
      <c r="AJU27" s="87"/>
      <c r="AJV27" s="87"/>
      <c r="AJW27" s="87"/>
      <c r="AJX27" s="87"/>
      <c r="AJY27" s="87"/>
      <c r="AJZ27" s="87"/>
      <c r="AKA27" s="87"/>
      <c r="AKB27" s="87"/>
      <c r="AKC27" s="87"/>
      <c r="AKD27" s="87"/>
      <c r="AKE27" s="87"/>
      <c r="AKF27" s="87"/>
      <c r="AKG27" s="87"/>
      <c r="AKH27" s="87"/>
      <c r="AKI27" s="87"/>
      <c r="AKJ27" s="87"/>
      <c r="AKK27" s="87"/>
      <c r="AKL27" s="87"/>
      <c r="AKM27" s="87"/>
      <c r="AKN27" s="87"/>
      <c r="AKO27" s="87"/>
      <c r="AKP27" s="87"/>
      <c r="AKQ27" s="87"/>
      <c r="AKR27" s="87"/>
      <c r="AKS27" s="87"/>
      <c r="AKT27" s="87"/>
      <c r="AKU27" s="87"/>
      <c r="AKV27" s="87"/>
      <c r="AKW27" s="87"/>
      <c r="AKX27" s="87"/>
      <c r="AKY27" s="87"/>
      <c r="AKZ27" s="87"/>
      <c r="ALA27" s="87"/>
      <c r="ALB27" s="87"/>
      <c r="ALC27" s="87"/>
      <c r="ALD27" s="87"/>
      <c r="ALE27" s="87"/>
      <c r="ALF27" s="87"/>
      <c r="ALG27" s="87"/>
      <c r="ALH27" s="87"/>
      <c r="ALI27" s="87"/>
      <c r="ALJ27" s="87"/>
      <c r="ALK27" s="87"/>
      <c r="ALL27" s="87"/>
      <c r="ALM27" s="87"/>
      <c r="ALN27" s="87"/>
      <c r="ALO27" s="87"/>
      <c r="ALP27" s="87"/>
      <c r="ALQ27" s="87"/>
      <c r="ALR27" s="87"/>
      <c r="ALS27" s="87"/>
      <c r="ALT27" s="87"/>
      <c r="ALU27" s="87"/>
      <c r="ALV27" s="87"/>
      <c r="ALW27" s="87"/>
      <c r="ALX27" s="87"/>
      <c r="ALY27" s="87"/>
      <c r="ALZ27" s="87"/>
      <c r="AMA27" s="87"/>
      <c r="AMB27" s="87"/>
      <c r="AMC27" s="87"/>
      <c r="AMD27" s="87"/>
      <c r="AME27" s="87"/>
      <c r="AMF27" s="87"/>
      <c r="AMG27" s="87"/>
      <c r="AMH27" s="87"/>
      <c r="AMI27" s="87"/>
      <c r="AMJ27" s="87"/>
      <c r="AMK27" s="87"/>
      <c r="AML27" s="87"/>
      <c r="AMM27" s="87"/>
    </row>
    <row r="28" spans="1:1027" s="88" customFormat="1" ht="51" x14ac:dyDescent="0.2">
      <c r="A28" s="81" t="s">
        <v>46</v>
      </c>
      <c r="B28" s="82" t="s">
        <v>47</v>
      </c>
      <c r="C28" s="83" t="s">
        <v>44</v>
      </c>
      <c r="D28" s="83">
        <v>200</v>
      </c>
      <c r="E28" s="89" t="s">
        <v>48</v>
      </c>
      <c r="F28" s="81">
        <v>5</v>
      </c>
      <c r="G28" s="84">
        <v>1</v>
      </c>
      <c r="H28" s="84">
        <v>26</v>
      </c>
      <c r="I28" s="81">
        <f t="shared" ref="I28:I29" si="16">H28/G28</f>
        <v>26</v>
      </c>
      <c r="J28" s="85">
        <f t="shared" ref="J28:J29" si="17">I28*D28</f>
        <v>5200</v>
      </c>
      <c r="K28" s="85">
        <f t="shared" ref="K28:K29" si="18">J28*((100+F28)/100)</f>
        <v>5460</v>
      </c>
      <c r="L28" s="86" t="s">
        <v>200</v>
      </c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  <c r="IX28" s="87"/>
      <c r="IY28" s="87"/>
      <c r="IZ28" s="87"/>
      <c r="JA28" s="87"/>
      <c r="JB28" s="87"/>
      <c r="JC28" s="87"/>
      <c r="JD28" s="87"/>
      <c r="JE28" s="87"/>
      <c r="JF28" s="87"/>
      <c r="JG28" s="87"/>
      <c r="JH28" s="87"/>
      <c r="JI28" s="87"/>
      <c r="JJ28" s="87"/>
      <c r="JK28" s="87"/>
      <c r="JL28" s="87"/>
      <c r="JM28" s="87"/>
      <c r="JN28" s="87"/>
      <c r="JO28" s="87"/>
      <c r="JP28" s="87"/>
      <c r="JQ28" s="87"/>
      <c r="JR28" s="87"/>
      <c r="JS28" s="87"/>
      <c r="JT28" s="87"/>
      <c r="JU28" s="87"/>
      <c r="JV28" s="87"/>
      <c r="JW28" s="87"/>
      <c r="JX28" s="87"/>
      <c r="JY28" s="87"/>
      <c r="JZ28" s="87"/>
      <c r="KA28" s="87"/>
      <c r="KB28" s="87"/>
      <c r="KC28" s="87"/>
      <c r="KD28" s="87"/>
      <c r="KE28" s="87"/>
      <c r="KF28" s="87"/>
      <c r="KG28" s="87"/>
      <c r="KH28" s="87"/>
      <c r="KI28" s="87"/>
      <c r="KJ28" s="87"/>
      <c r="KK28" s="87"/>
      <c r="KL28" s="87"/>
      <c r="KM28" s="87"/>
      <c r="KN28" s="87"/>
      <c r="KO28" s="87"/>
      <c r="KP28" s="87"/>
      <c r="KQ28" s="87"/>
      <c r="KR28" s="87"/>
      <c r="KS28" s="87"/>
      <c r="KT28" s="87"/>
      <c r="KU28" s="87"/>
      <c r="KV28" s="87"/>
      <c r="KW28" s="87"/>
      <c r="KX28" s="87"/>
      <c r="KY28" s="87"/>
      <c r="KZ28" s="87"/>
      <c r="LA28" s="87"/>
      <c r="LB28" s="87"/>
      <c r="LC28" s="87"/>
      <c r="LD28" s="87"/>
      <c r="LE28" s="87"/>
      <c r="LF28" s="87"/>
      <c r="LG28" s="87"/>
      <c r="LH28" s="87"/>
      <c r="LI28" s="87"/>
      <c r="LJ28" s="87"/>
      <c r="LK28" s="87"/>
      <c r="LL28" s="87"/>
      <c r="LM28" s="87"/>
      <c r="LN28" s="87"/>
      <c r="LO28" s="87"/>
      <c r="LP28" s="87"/>
      <c r="LQ28" s="87"/>
      <c r="LR28" s="87"/>
      <c r="LS28" s="87"/>
      <c r="LT28" s="87"/>
      <c r="LU28" s="87"/>
      <c r="LV28" s="87"/>
      <c r="LW28" s="87"/>
      <c r="LX28" s="87"/>
      <c r="LY28" s="87"/>
      <c r="LZ28" s="87"/>
      <c r="MA28" s="87"/>
      <c r="MB28" s="87"/>
      <c r="MC28" s="87"/>
      <c r="MD28" s="87"/>
      <c r="ME28" s="87"/>
      <c r="MF28" s="87"/>
      <c r="MG28" s="87"/>
      <c r="MH28" s="87"/>
      <c r="MI28" s="87"/>
      <c r="MJ28" s="87"/>
      <c r="MK28" s="87"/>
      <c r="ML28" s="87"/>
      <c r="MM28" s="87"/>
      <c r="MN28" s="87"/>
      <c r="MO28" s="87"/>
      <c r="MP28" s="87"/>
      <c r="MQ28" s="87"/>
      <c r="MR28" s="87"/>
      <c r="MS28" s="87"/>
      <c r="MT28" s="87"/>
      <c r="MU28" s="87"/>
      <c r="MV28" s="87"/>
      <c r="MW28" s="87"/>
      <c r="MX28" s="87"/>
      <c r="MY28" s="87"/>
      <c r="MZ28" s="87"/>
      <c r="NA28" s="87"/>
      <c r="NB28" s="87"/>
      <c r="NC28" s="87"/>
      <c r="ND28" s="87"/>
      <c r="NE28" s="87"/>
      <c r="NF28" s="87"/>
      <c r="NG28" s="87"/>
      <c r="NH28" s="87"/>
      <c r="NI28" s="87"/>
      <c r="NJ28" s="87"/>
      <c r="NK28" s="87"/>
      <c r="NL28" s="87"/>
      <c r="NM28" s="87"/>
      <c r="NN28" s="87"/>
      <c r="NO28" s="87"/>
      <c r="NP28" s="87"/>
      <c r="NQ28" s="87"/>
      <c r="NR28" s="87"/>
      <c r="NS28" s="87"/>
      <c r="NT28" s="87"/>
      <c r="NU28" s="87"/>
      <c r="NV28" s="87"/>
      <c r="NW28" s="87"/>
      <c r="NX28" s="87"/>
      <c r="NY28" s="87"/>
      <c r="NZ28" s="87"/>
      <c r="OA28" s="87"/>
      <c r="OB28" s="87"/>
      <c r="OC28" s="87"/>
      <c r="OD28" s="87"/>
      <c r="OE28" s="87"/>
      <c r="OF28" s="87"/>
      <c r="OG28" s="87"/>
      <c r="OH28" s="87"/>
      <c r="OI28" s="87"/>
      <c r="OJ28" s="87"/>
      <c r="OK28" s="87"/>
      <c r="OL28" s="87"/>
      <c r="OM28" s="87"/>
      <c r="ON28" s="87"/>
      <c r="OO28" s="87"/>
      <c r="OP28" s="87"/>
      <c r="OQ28" s="87"/>
      <c r="OR28" s="87"/>
      <c r="OS28" s="87"/>
      <c r="OT28" s="87"/>
      <c r="OU28" s="87"/>
      <c r="OV28" s="87"/>
      <c r="OW28" s="87"/>
      <c r="OX28" s="87"/>
      <c r="OY28" s="87"/>
      <c r="OZ28" s="87"/>
      <c r="PA28" s="87"/>
      <c r="PB28" s="87"/>
      <c r="PC28" s="87"/>
      <c r="PD28" s="87"/>
      <c r="PE28" s="87"/>
      <c r="PF28" s="87"/>
      <c r="PG28" s="87"/>
      <c r="PH28" s="87"/>
      <c r="PI28" s="87"/>
      <c r="PJ28" s="87"/>
      <c r="PK28" s="87"/>
      <c r="PL28" s="87"/>
      <c r="PM28" s="87"/>
      <c r="PN28" s="87"/>
      <c r="PO28" s="87"/>
      <c r="PP28" s="87"/>
      <c r="PQ28" s="87"/>
      <c r="PR28" s="87"/>
      <c r="PS28" s="87"/>
      <c r="PT28" s="87"/>
      <c r="PU28" s="87"/>
      <c r="PV28" s="87"/>
      <c r="PW28" s="87"/>
      <c r="PX28" s="87"/>
      <c r="PY28" s="87"/>
      <c r="PZ28" s="87"/>
      <c r="QA28" s="87"/>
      <c r="QB28" s="87"/>
      <c r="QC28" s="87"/>
      <c r="QD28" s="87"/>
      <c r="QE28" s="87"/>
      <c r="QF28" s="87"/>
      <c r="QG28" s="87"/>
      <c r="QH28" s="87"/>
      <c r="QI28" s="87"/>
      <c r="QJ28" s="87"/>
      <c r="QK28" s="87"/>
      <c r="QL28" s="87"/>
      <c r="QM28" s="87"/>
      <c r="QN28" s="87"/>
      <c r="QO28" s="87"/>
      <c r="QP28" s="87"/>
      <c r="QQ28" s="87"/>
      <c r="QR28" s="87"/>
      <c r="QS28" s="87"/>
      <c r="QT28" s="87"/>
      <c r="QU28" s="87"/>
      <c r="QV28" s="87"/>
      <c r="QW28" s="87"/>
      <c r="QX28" s="87"/>
      <c r="QY28" s="87"/>
      <c r="QZ28" s="87"/>
      <c r="RA28" s="87"/>
      <c r="RB28" s="87"/>
      <c r="RC28" s="87"/>
      <c r="RD28" s="87"/>
      <c r="RE28" s="87"/>
      <c r="RF28" s="87"/>
      <c r="RG28" s="87"/>
      <c r="RH28" s="87"/>
      <c r="RI28" s="87"/>
      <c r="RJ28" s="87"/>
      <c r="RK28" s="87"/>
      <c r="RL28" s="87"/>
      <c r="RM28" s="87"/>
      <c r="RN28" s="87"/>
      <c r="RO28" s="87"/>
      <c r="RP28" s="87"/>
      <c r="RQ28" s="87"/>
      <c r="RR28" s="87"/>
      <c r="RS28" s="87"/>
      <c r="RT28" s="87"/>
      <c r="RU28" s="87"/>
      <c r="RV28" s="87"/>
      <c r="RW28" s="87"/>
      <c r="RX28" s="87"/>
      <c r="RY28" s="87"/>
      <c r="RZ28" s="87"/>
      <c r="SA28" s="87"/>
      <c r="SB28" s="87"/>
      <c r="SC28" s="87"/>
      <c r="SD28" s="87"/>
      <c r="SE28" s="87"/>
      <c r="SF28" s="87"/>
      <c r="SG28" s="87"/>
      <c r="SH28" s="87"/>
      <c r="SI28" s="87"/>
      <c r="SJ28" s="87"/>
      <c r="SK28" s="87"/>
      <c r="SL28" s="87"/>
      <c r="SM28" s="87"/>
      <c r="SN28" s="87"/>
      <c r="SO28" s="87"/>
      <c r="SP28" s="87"/>
      <c r="SQ28" s="87"/>
      <c r="SR28" s="87"/>
      <c r="SS28" s="87"/>
      <c r="ST28" s="87"/>
      <c r="SU28" s="87"/>
      <c r="SV28" s="87"/>
      <c r="SW28" s="87"/>
      <c r="SX28" s="87"/>
      <c r="SY28" s="87"/>
      <c r="SZ28" s="87"/>
      <c r="TA28" s="87"/>
      <c r="TB28" s="87"/>
      <c r="TC28" s="87"/>
      <c r="TD28" s="87"/>
      <c r="TE28" s="87"/>
      <c r="TF28" s="87"/>
      <c r="TG28" s="87"/>
      <c r="TH28" s="87"/>
      <c r="TI28" s="87"/>
      <c r="TJ28" s="87"/>
      <c r="TK28" s="87"/>
      <c r="TL28" s="87"/>
      <c r="TM28" s="87"/>
      <c r="TN28" s="87"/>
      <c r="TO28" s="87"/>
      <c r="TP28" s="87"/>
      <c r="TQ28" s="87"/>
      <c r="TR28" s="87"/>
      <c r="TS28" s="87"/>
      <c r="TT28" s="87"/>
      <c r="TU28" s="87"/>
      <c r="TV28" s="87"/>
      <c r="TW28" s="87"/>
      <c r="TX28" s="87"/>
      <c r="TY28" s="87"/>
      <c r="TZ28" s="87"/>
      <c r="UA28" s="87"/>
      <c r="UB28" s="87"/>
      <c r="UC28" s="87"/>
      <c r="UD28" s="87"/>
      <c r="UE28" s="87"/>
      <c r="UF28" s="87"/>
      <c r="UG28" s="87"/>
      <c r="UH28" s="87"/>
      <c r="UI28" s="87"/>
      <c r="UJ28" s="87"/>
      <c r="UK28" s="87"/>
      <c r="UL28" s="87"/>
      <c r="UM28" s="87"/>
      <c r="UN28" s="87"/>
      <c r="UO28" s="87"/>
      <c r="UP28" s="87"/>
      <c r="UQ28" s="87"/>
      <c r="UR28" s="87"/>
      <c r="US28" s="87"/>
      <c r="UT28" s="87"/>
      <c r="UU28" s="87"/>
      <c r="UV28" s="87"/>
      <c r="UW28" s="87"/>
      <c r="UX28" s="87"/>
      <c r="UY28" s="87"/>
      <c r="UZ28" s="87"/>
      <c r="VA28" s="87"/>
      <c r="VB28" s="87"/>
      <c r="VC28" s="87"/>
      <c r="VD28" s="87"/>
      <c r="VE28" s="87"/>
      <c r="VF28" s="87"/>
      <c r="VG28" s="87"/>
      <c r="VH28" s="87"/>
      <c r="VI28" s="87"/>
      <c r="VJ28" s="87"/>
      <c r="VK28" s="87"/>
      <c r="VL28" s="87"/>
      <c r="VM28" s="87"/>
      <c r="VN28" s="87"/>
      <c r="VO28" s="87"/>
      <c r="VP28" s="87"/>
      <c r="VQ28" s="87"/>
      <c r="VR28" s="87"/>
      <c r="VS28" s="87"/>
      <c r="VT28" s="87"/>
      <c r="VU28" s="87"/>
      <c r="VV28" s="87"/>
      <c r="VW28" s="87"/>
      <c r="VX28" s="87"/>
      <c r="VY28" s="87"/>
      <c r="VZ28" s="87"/>
      <c r="WA28" s="87"/>
      <c r="WB28" s="87"/>
      <c r="WC28" s="87"/>
      <c r="WD28" s="87"/>
      <c r="WE28" s="87"/>
      <c r="WF28" s="87"/>
      <c r="WG28" s="87"/>
      <c r="WH28" s="87"/>
      <c r="WI28" s="87"/>
      <c r="WJ28" s="87"/>
      <c r="WK28" s="87"/>
      <c r="WL28" s="87"/>
      <c r="WM28" s="87"/>
      <c r="WN28" s="87"/>
      <c r="WO28" s="87"/>
      <c r="WP28" s="87"/>
      <c r="WQ28" s="87"/>
      <c r="WR28" s="87"/>
      <c r="WS28" s="87"/>
      <c r="WT28" s="87"/>
      <c r="WU28" s="87"/>
      <c r="WV28" s="87"/>
      <c r="WW28" s="87"/>
      <c r="WX28" s="87"/>
      <c r="WY28" s="87"/>
      <c r="WZ28" s="87"/>
      <c r="XA28" s="87"/>
      <c r="XB28" s="87"/>
      <c r="XC28" s="87"/>
      <c r="XD28" s="87"/>
      <c r="XE28" s="87"/>
      <c r="XF28" s="87"/>
      <c r="XG28" s="87"/>
      <c r="XH28" s="87"/>
      <c r="XI28" s="87"/>
      <c r="XJ28" s="87"/>
      <c r="XK28" s="87"/>
      <c r="XL28" s="87"/>
      <c r="XM28" s="87"/>
      <c r="XN28" s="87"/>
      <c r="XO28" s="87"/>
      <c r="XP28" s="87"/>
      <c r="XQ28" s="87"/>
      <c r="XR28" s="87"/>
      <c r="XS28" s="87"/>
      <c r="XT28" s="87"/>
      <c r="XU28" s="87"/>
      <c r="XV28" s="87"/>
      <c r="XW28" s="87"/>
      <c r="XX28" s="87"/>
      <c r="XY28" s="87"/>
      <c r="XZ28" s="87"/>
      <c r="YA28" s="87"/>
      <c r="YB28" s="87"/>
      <c r="YC28" s="87"/>
      <c r="YD28" s="87"/>
      <c r="YE28" s="87"/>
      <c r="YF28" s="87"/>
      <c r="YG28" s="87"/>
      <c r="YH28" s="87"/>
      <c r="YI28" s="87"/>
      <c r="YJ28" s="87"/>
      <c r="YK28" s="87"/>
      <c r="YL28" s="87"/>
      <c r="YM28" s="87"/>
      <c r="YN28" s="87"/>
      <c r="YO28" s="87"/>
      <c r="YP28" s="87"/>
      <c r="YQ28" s="87"/>
      <c r="YR28" s="87"/>
      <c r="YS28" s="87"/>
      <c r="YT28" s="87"/>
      <c r="YU28" s="87"/>
      <c r="YV28" s="87"/>
      <c r="YW28" s="87"/>
      <c r="YX28" s="87"/>
      <c r="YY28" s="87"/>
      <c r="YZ28" s="87"/>
      <c r="ZA28" s="87"/>
      <c r="ZB28" s="87"/>
      <c r="ZC28" s="87"/>
      <c r="ZD28" s="87"/>
      <c r="ZE28" s="87"/>
      <c r="ZF28" s="87"/>
      <c r="ZG28" s="87"/>
      <c r="ZH28" s="87"/>
      <c r="ZI28" s="87"/>
      <c r="ZJ28" s="87"/>
      <c r="ZK28" s="87"/>
      <c r="ZL28" s="87"/>
      <c r="ZM28" s="87"/>
      <c r="ZN28" s="87"/>
      <c r="ZO28" s="87"/>
      <c r="ZP28" s="87"/>
      <c r="ZQ28" s="87"/>
      <c r="ZR28" s="87"/>
      <c r="ZS28" s="87"/>
      <c r="ZT28" s="87"/>
      <c r="ZU28" s="87"/>
      <c r="ZV28" s="87"/>
      <c r="ZW28" s="87"/>
      <c r="ZX28" s="87"/>
      <c r="ZY28" s="87"/>
      <c r="ZZ28" s="87"/>
      <c r="AAA28" s="87"/>
      <c r="AAB28" s="87"/>
      <c r="AAC28" s="87"/>
      <c r="AAD28" s="87"/>
      <c r="AAE28" s="87"/>
      <c r="AAF28" s="87"/>
      <c r="AAG28" s="87"/>
      <c r="AAH28" s="87"/>
      <c r="AAI28" s="87"/>
      <c r="AAJ28" s="87"/>
      <c r="AAK28" s="87"/>
      <c r="AAL28" s="87"/>
      <c r="AAM28" s="87"/>
      <c r="AAN28" s="87"/>
      <c r="AAO28" s="87"/>
      <c r="AAP28" s="87"/>
      <c r="AAQ28" s="87"/>
      <c r="AAR28" s="87"/>
      <c r="AAS28" s="87"/>
      <c r="AAT28" s="87"/>
      <c r="AAU28" s="87"/>
      <c r="AAV28" s="87"/>
      <c r="AAW28" s="87"/>
      <c r="AAX28" s="87"/>
      <c r="AAY28" s="87"/>
      <c r="AAZ28" s="87"/>
      <c r="ABA28" s="87"/>
      <c r="ABB28" s="87"/>
      <c r="ABC28" s="87"/>
      <c r="ABD28" s="87"/>
      <c r="ABE28" s="87"/>
      <c r="ABF28" s="87"/>
      <c r="ABG28" s="87"/>
      <c r="ABH28" s="87"/>
      <c r="ABI28" s="87"/>
      <c r="ABJ28" s="87"/>
      <c r="ABK28" s="87"/>
      <c r="ABL28" s="87"/>
      <c r="ABM28" s="87"/>
      <c r="ABN28" s="87"/>
      <c r="ABO28" s="87"/>
      <c r="ABP28" s="87"/>
      <c r="ABQ28" s="87"/>
      <c r="ABR28" s="87"/>
      <c r="ABS28" s="87"/>
      <c r="ABT28" s="87"/>
      <c r="ABU28" s="87"/>
      <c r="ABV28" s="87"/>
      <c r="ABW28" s="87"/>
      <c r="ABX28" s="87"/>
      <c r="ABY28" s="87"/>
      <c r="ABZ28" s="87"/>
      <c r="ACA28" s="87"/>
      <c r="ACB28" s="87"/>
      <c r="ACC28" s="87"/>
      <c r="ACD28" s="87"/>
      <c r="ACE28" s="87"/>
      <c r="ACF28" s="87"/>
      <c r="ACG28" s="87"/>
      <c r="ACH28" s="87"/>
      <c r="ACI28" s="87"/>
      <c r="ACJ28" s="87"/>
      <c r="ACK28" s="87"/>
      <c r="ACL28" s="87"/>
      <c r="ACM28" s="87"/>
      <c r="ACN28" s="87"/>
      <c r="ACO28" s="87"/>
      <c r="ACP28" s="87"/>
      <c r="ACQ28" s="87"/>
      <c r="ACR28" s="87"/>
      <c r="ACS28" s="87"/>
      <c r="ACT28" s="87"/>
      <c r="ACU28" s="87"/>
      <c r="ACV28" s="87"/>
      <c r="ACW28" s="87"/>
      <c r="ACX28" s="87"/>
      <c r="ACY28" s="87"/>
      <c r="ACZ28" s="87"/>
      <c r="ADA28" s="87"/>
      <c r="ADB28" s="87"/>
      <c r="ADC28" s="87"/>
      <c r="ADD28" s="87"/>
      <c r="ADE28" s="87"/>
      <c r="ADF28" s="87"/>
      <c r="ADG28" s="87"/>
      <c r="ADH28" s="87"/>
      <c r="ADI28" s="87"/>
      <c r="ADJ28" s="87"/>
      <c r="ADK28" s="87"/>
      <c r="ADL28" s="87"/>
      <c r="ADM28" s="87"/>
      <c r="ADN28" s="87"/>
      <c r="ADO28" s="87"/>
      <c r="ADP28" s="87"/>
      <c r="ADQ28" s="87"/>
      <c r="ADR28" s="87"/>
      <c r="ADS28" s="87"/>
      <c r="ADT28" s="87"/>
      <c r="ADU28" s="87"/>
      <c r="ADV28" s="87"/>
      <c r="ADW28" s="87"/>
      <c r="ADX28" s="87"/>
      <c r="ADY28" s="87"/>
      <c r="ADZ28" s="87"/>
      <c r="AEA28" s="87"/>
      <c r="AEB28" s="87"/>
      <c r="AEC28" s="87"/>
      <c r="AED28" s="87"/>
      <c r="AEE28" s="87"/>
      <c r="AEF28" s="87"/>
      <c r="AEG28" s="87"/>
      <c r="AEH28" s="87"/>
      <c r="AEI28" s="87"/>
      <c r="AEJ28" s="87"/>
      <c r="AEK28" s="87"/>
      <c r="AEL28" s="87"/>
      <c r="AEM28" s="87"/>
      <c r="AEN28" s="87"/>
      <c r="AEO28" s="87"/>
      <c r="AEP28" s="87"/>
      <c r="AEQ28" s="87"/>
      <c r="AER28" s="87"/>
      <c r="AES28" s="87"/>
      <c r="AET28" s="87"/>
      <c r="AEU28" s="87"/>
      <c r="AEV28" s="87"/>
      <c r="AEW28" s="87"/>
      <c r="AEX28" s="87"/>
      <c r="AEY28" s="87"/>
      <c r="AEZ28" s="87"/>
      <c r="AFA28" s="87"/>
      <c r="AFB28" s="87"/>
      <c r="AFC28" s="87"/>
      <c r="AFD28" s="87"/>
      <c r="AFE28" s="87"/>
      <c r="AFF28" s="87"/>
      <c r="AFG28" s="87"/>
      <c r="AFH28" s="87"/>
      <c r="AFI28" s="87"/>
      <c r="AFJ28" s="87"/>
      <c r="AFK28" s="87"/>
      <c r="AFL28" s="87"/>
      <c r="AFM28" s="87"/>
      <c r="AFN28" s="87"/>
      <c r="AFO28" s="87"/>
      <c r="AFP28" s="87"/>
      <c r="AFQ28" s="87"/>
      <c r="AFR28" s="87"/>
      <c r="AFS28" s="87"/>
      <c r="AFT28" s="87"/>
      <c r="AFU28" s="87"/>
      <c r="AFV28" s="87"/>
      <c r="AFW28" s="87"/>
      <c r="AFX28" s="87"/>
      <c r="AFY28" s="87"/>
      <c r="AFZ28" s="87"/>
      <c r="AGA28" s="87"/>
      <c r="AGB28" s="87"/>
      <c r="AGC28" s="87"/>
      <c r="AGD28" s="87"/>
      <c r="AGE28" s="87"/>
      <c r="AGF28" s="87"/>
      <c r="AGG28" s="87"/>
      <c r="AGH28" s="87"/>
      <c r="AGI28" s="87"/>
      <c r="AGJ28" s="87"/>
      <c r="AGK28" s="87"/>
      <c r="AGL28" s="87"/>
      <c r="AGM28" s="87"/>
      <c r="AGN28" s="87"/>
      <c r="AGO28" s="87"/>
      <c r="AGP28" s="87"/>
      <c r="AGQ28" s="87"/>
      <c r="AGR28" s="87"/>
      <c r="AGS28" s="87"/>
      <c r="AGT28" s="87"/>
      <c r="AGU28" s="87"/>
      <c r="AGV28" s="87"/>
      <c r="AGW28" s="87"/>
      <c r="AGX28" s="87"/>
      <c r="AGY28" s="87"/>
      <c r="AGZ28" s="87"/>
      <c r="AHA28" s="87"/>
      <c r="AHB28" s="87"/>
      <c r="AHC28" s="87"/>
      <c r="AHD28" s="87"/>
      <c r="AHE28" s="87"/>
      <c r="AHF28" s="87"/>
      <c r="AHG28" s="87"/>
      <c r="AHH28" s="87"/>
      <c r="AHI28" s="87"/>
      <c r="AHJ28" s="87"/>
      <c r="AHK28" s="87"/>
      <c r="AHL28" s="87"/>
      <c r="AHM28" s="87"/>
      <c r="AHN28" s="87"/>
      <c r="AHO28" s="87"/>
      <c r="AHP28" s="87"/>
      <c r="AHQ28" s="87"/>
      <c r="AHR28" s="87"/>
      <c r="AHS28" s="87"/>
      <c r="AHT28" s="87"/>
      <c r="AHU28" s="87"/>
      <c r="AHV28" s="87"/>
      <c r="AHW28" s="87"/>
      <c r="AHX28" s="87"/>
      <c r="AHY28" s="87"/>
      <c r="AHZ28" s="87"/>
      <c r="AIA28" s="87"/>
      <c r="AIB28" s="87"/>
      <c r="AIC28" s="87"/>
      <c r="AID28" s="87"/>
      <c r="AIE28" s="87"/>
      <c r="AIF28" s="87"/>
      <c r="AIG28" s="87"/>
      <c r="AIH28" s="87"/>
      <c r="AII28" s="87"/>
      <c r="AIJ28" s="87"/>
      <c r="AIK28" s="87"/>
      <c r="AIL28" s="87"/>
      <c r="AIM28" s="87"/>
      <c r="AIN28" s="87"/>
      <c r="AIO28" s="87"/>
      <c r="AIP28" s="87"/>
      <c r="AIQ28" s="87"/>
      <c r="AIR28" s="87"/>
      <c r="AIS28" s="87"/>
      <c r="AIT28" s="87"/>
      <c r="AIU28" s="87"/>
      <c r="AIV28" s="87"/>
      <c r="AIW28" s="87"/>
      <c r="AIX28" s="87"/>
      <c r="AIY28" s="87"/>
      <c r="AIZ28" s="87"/>
      <c r="AJA28" s="87"/>
      <c r="AJB28" s="87"/>
      <c r="AJC28" s="87"/>
      <c r="AJD28" s="87"/>
      <c r="AJE28" s="87"/>
      <c r="AJF28" s="87"/>
      <c r="AJG28" s="87"/>
      <c r="AJH28" s="87"/>
      <c r="AJI28" s="87"/>
      <c r="AJJ28" s="87"/>
      <c r="AJK28" s="87"/>
      <c r="AJL28" s="87"/>
      <c r="AJM28" s="87"/>
      <c r="AJN28" s="87"/>
      <c r="AJO28" s="87"/>
      <c r="AJP28" s="87"/>
      <c r="AJQ28" s="87"/>
      <c r="AJR28" s="87"/>
      <c r="AJS28" s="87"/>
      <c r="AJT28" s="87"/>
      <c r="AJU28" s="87"/>
      <c r="AJV28" s="87"/>
      <c r="AJW28" s="87"/>
      <c r="AJX28" s="87"/>
      <c r="AJY28" s="87"/>
      <c r="AJZ28" s="87"/>
      <c r="AKA28" s="87"/>
      <c r="AKB28" s="87"/>
      <c r="AKC28" s="87"/>
      <c r="AKD28" s="87"/>
      <c r="AKE28" s="87"/>
      <c r="AKF28" s="87"/>
      <c r="AKG28" s="87"/>
      <c r="AKH28" s="87"/>
      <c r="AKI28" s="87"/>
      <c r="AKJ28" s="87"/>
      <c r="AKK28" s="87"/>
      <c r="AKL28" s="87"/>
      <c r="AKM28" s="87"/>
      <c r="AKN28" s="87"/>
      <c r="AKO28" s="87"/>
      <c r="AKP28" s="87"/>
      <c r="AKQ28" s="87"/>
      <c r="AKR28" s="87"/>
      <c r="AKS28" s="87"/>
      <c r="AKT28" s="87"/>
      <c r="AKU28" s="87"/>
      <c r="AKV28" s="87"/>
      <c r="AKW28" s="87"/>
      <c r="AKX28" s="87"/>
      <c r="AKY28" s="87"/>
      <c r="AKZ28" s="87"/>
      <c r="ALA28" s="87"/>
      <c r="ALB28" s="87"/>
      <c r="ALC28" s="87"/>
      <c r="ALD28" s="87"/>
      <c r="ALE28" s="87"/>
      <c r="ALF28" s="87"/>
      <c r="ALG28" s="87"/>
      <c r="ALH28" s="87"/>
      <c r="ALI28" s="87"/>
      <c r="ALJ28" s="87"/>
      <c r="ALK28" s="87"/>
      <c r="ALL28" s="87"/>
      <c r="ALM28" s="87"/>
      <c r="ALN28" s="87"/>
      <c r="ALO28" s="87"/>
      <c r="ALP28" s="87"/>
      <c r="ALQ28" s="87"/>
      <c r="ALR28" s="87"/>
      <c r="ALS28" s="87"/>
      <c r="ALT28" s="87"/>
      <c r="ALU28" s="87"/>
      <c r="ALV28" s="87"/>
      <c r="ALW28" s="87"/>
      <c r="ALX28" s="87"/>
      <c r="ALY28" s="87"/>
      <c r="ALZ28" s="87"/>
      <c r="AMA28" s="87"/>
      <c r="AMB28" s="87"/>
      <c r="AMC28" s="87"/>
      <c r="AMD28" s="87"/>
      <c r="AME28" s="87"/>
      <c r="AMF28" s="87"/>
      <c r="AMG28" s="87"/>
      <c r="AMH28" s="87"/>
      <c r="AMI28" s="87"/>
      <c r="AMJ28" s="87"/>
      <c r="AMK28" s="87"/>
      <c r="AML28" s="87"/>
      <c r="AMM28" s="87"/>
    </row>
    <row r="29" spans="1:1027" ht="51" x14ac:dyDescent="0.2">
      <c r="A29" s="10" t="s">
        <v>49</v>
      </c>
      <c r="B29" s="24" t="s">
        <v>50</v>
      </c>
      <c r="C29" s="25" t="s">
        <v>51</v>
      </c>
      <c r="D29" s="25">
        <v>900</v>
      </c>
      <c r="E29" s="24" t="s">
        <v>52</v>
      </c>
      <c r="F29" s="10">
        <v>5</v>
      </c>
      <c r="G29" s="72">
        <v>100</v>
      </c>
      <c r="H29" s="72">
        <v>96</v>
      </c>
      <c r="I29" s="10">
        <f t="shared" si="16"/>
        <v>0.96</v>
      </c>
      <c r="J29" s="77">
        <f t="shared" si="17"/>
        <v>864</v>
      </c>
      <c r="K29" s="77">
        <f t="shared" si="18"/>
        <v>907.2</v>
      </c>
      <c r="L29" s="68" t="s">
        <v>202</v>
      </c>
    </row>
    <row r="30" spans="1:1027" x14ac:dyDescent="0.2">
      <c r="A30" s="141" t="s">
        <v>53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79">
        <f>SUM(K27:K29)</f>
        <v>7816.2</v>
      </c>
      <c r="L30" s="69"/>
    </row>
    <row r="31" spans="1:1027" x14ac:dyDescent="0.2">
      <c r="A31" s="26"/>
      <c r="B31" s="26"/>
      <c r="C31" s="26"/>
      <c r="D31" s="26"/>
      <c r="E31" s="16"/>
      <c r="F31" s="26"/>
      <c r="G31" s="75"/>
      <c r="H31" s="75"/>
      <c r="I31" s="26"/>
      <c r="J31" s="125"/>
      <c r="K31" s="125"/>
    </row>
    <row r="32" spans="1:1027" ht="67.5" customHeight="1" x14ac:dyDescent="0.2">
      <c r="A32" s="58" t="s">
        <v>64</v>
      </c>
      <c r="B32" s="4" t="s">
        <v>4</v>
      </c>
      <c r="C32" s="4" t="s">
        <v>5</v>
      </c>
      <c r="D32" s="5" t="s">
        <v>6</v>
      </c>
      <c r="E32" s="4" t="s">
        <v>7</v>
      </c>
      <c r="F32" s="4" t="s">
        <v>8</v>
      </c>
      <c r="G32" s="71" t="s">
        <v>187</v>
      </c>
      <c r="H32" s="71" t="s">
        <v>188</v>
      </c>
      <c r="I32" s="4" t="s">
        <v>9</v>
      </c>
      <c r="J32" s="106" t="s">
        <v>177</v>
      </c>
      <c r="K32" s="106" t="s">
        <v>176</v>
      </c>
      <c r="L32" s="64" t="s">
        <v>68</v>
      </c>
    </row>
    <row r="33" spans="1:255" ht="12.75" customHeight="1" x14ac:dyDescent="0.2">
      <c r="A33" s="142" t="s">
        <v>54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255" ht="89.25" x14ac:dyDescent="0.2">
      <c r="A34" s="27" t="s">
        <v>55</v>
      </c>
      <c r="B34" s="9" t="s">
        <v>56</v>
      </c>
      <c r="C34" s="8" t="s">
        <v>11</v>
      </c>
      <c r="D34" s="8">
        <v>750</v>
      </c>
      <c r="E34" s="9" t="s">
        <v>57</v>
      </c>
      <c r="F34" s="27">
        <v>5</v>
      </c>
      <c r="G34" s="76">
        <v>40</v>
      </c>
      <c r="H34" s="76">
        <v>77</v>
      </c>
      <c r="I34" s="27">
        <f t="shared" ref="I34" si="19">H34/G34</f>
        <v>1.925</v>
      </c>
      <c r="J34" s="126">
        <f t="shared" ref="J34" si="20">I34*D34</f>
        <v>1443.75</v>
      </c>
      <c r="K34" s="126">
        <f t="shared" ref="K34" si="21">J34*((100+F34)/100)</f>
        <v>1515.9375</v>
      </c>
      <c r="L34" s="80" t="s">
        <v>230</v>
      </c>
    </row>
    <row r="35" spans="1:255" ht="63.75" x14ac:dyDescent="0.2">
      <c r="A35" s="27" t="s">
        <v>58</v>
      </c>
      <c r="B35" s="9" t="s">
        <v>59</v>
      </c>
      <c r="C35" s="8" t="s">
        <v>60</v>
      </c>
      <c r="D35" s="8">
        <v>150</v>
      </c>
      <c r="E35" s="9" t="s">
        <v>61</v>
      </c>
      <c r="F35" s="64" t="s">
        <v>197</v>
      </c>
      <c r="G35" s="76" t="s">
        <v>197</v>
      </c>
      <c r="H35" s="76" t="s">
        <v>197</v>
      </c>
      <c r="I35" s="64" t="s">
        <v>197</v>
      </c>
      <c r="J35" s="126" t="s">
        <v>197</v>
      </c>
      <c r="K35" s="126" t="s">
        <v>197</v>
      </c>
      <c r="L35" s="122" t="s">
        <v>229</v>
      </c>
    </row>
    <row r="36" spans="1:255" ht="12.75" customHeight="1" x14ac:dyDescent="0.2">
      <c r="A36" s="149" t="s">
        <v>62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16">
        <f>K34</f>
        <v>1515.9375</v>
      </c>
      <c r="L36" s="28"/>
    </row>
    <row r="38" spans="1:255" s="29" customFormat="1" ht="12.75" customHeight="1" x14ac:dyDescent="0.2">
      <c r="A38" s="139" t="s">
        <v>63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1"/>
      <c r="IS38" s="31"/>
      <c r="IT38" s="31"/>
      <c r="IU38" s="31"/>
    </row>
    <row r="39" spans="1:255" s="29" customFormat="1" ht="54.75" customHeight="1" x14ac:dyDescent="0.2">
      <c r="A39" s="58" t="s">
        <v>64</v>
      </c>
      <c r="B39" s="5" t="s">
        <v>65</v>
      </c>
      <c r="C39" s="5" t="s">
        <v>5</v>
      </c>
      <c r="D39" s="5" t="s">
        <v>6</v>
      </c>
      <c r="E39" s="5" t="s">
        <v>66</v>
      </c>
      <c r="F39" s="27" t="s">
        <v>67</v>
      </c>
      <c r="G39" s="71" t="s">
        <v>187</v>
      </c>
      <c r="H39" s="71" t="s">
        <v>188</v>
      </c>
      <c r="I39" s="27" t="s">
        <v>9</v>
      </c>
      <c r="J39" s="106" t="s">
        <v>177</v>
      </c>
      <c r="K39" s="106" t="s">
        <v>176</v>
      </c>
      <c r="L39" s="64" t="s">
        <v>68</v>
      </c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1"/>
      <c r="IS39" s="31"/>
      <c r="IT39" s="31"/>
      <c r="IU39" s="31"/>
    </row>
    <row r="40" spans="1:255" ht="57.75" customHeight="1" x14ac:dyDescent="0.2">
      <c r="A40" s="33" t="s">
        <v>70</v>
      </c>
      <c r="B40" s="7" t="s">
        <v>71</v>
      </c>
      <c r="C40" s="6" t="s">
        <v>60</v>
      </c>
      <c r="D40" s="34">
        <v>100</v>
      </c>
      <c r="E40" s="7" t="s">
        <v>72</v>
      </c>
      <c r="F40" s="32"/>
      <c r="G40" s="72">
        <v>10</v>
      </c>
      <c r="H40" s="72">
        <v>20</v>
      </c>
      <c r="I40" s="64">
        <f t="shared" ref="I40" si="22">H40/G40</f>
        <v>2</v>
      </c>
      <c r="J40" s="126">
        <f t="shared" ref="J40" si="23">I40*D40</f>
        <v>200</v>
      </c>
      <c r="K40" s="126">
        <f t="shared" ref="K40" si="24">J40*((100+F40)/100)</f>
        <v>200</v>
      </c>
      <c r="L40" s="14" t="s">
        <v>201</v>
      </c>
    </row>
  </sheetData>
  <mergeCells count="14">
    <mergeCell ref="A38:L38"/>
    <mergeCell ref="A26:L26"/>
    <mergeCell ref="A30:J30"/>
    <mergeCell ref="A33:L33"/>
    <mergeCell ref="A9:L9"/>
    <mergeCell ref="A14:J14"/>
    <mergeCell ref="A15:L15"/>
    <mergeCell ref="A21:L21"/>
    <mergeCell ref="A36:J36"/>
    <mergeCell ref="J1:L1"/>
    <mergeCell ref="A3:L3"/>
    <mergeCell ref="A4:L4"/>
    <mergeCell ref="A5:L5"/>
    <mergeCell ref="A6:L6"/>
  </mergeCells>
  <pageMargins left="0.78749999999999998" right="0.78749999999999998" top="1.1812499999999999" bottom="0.59027777777777801" header="0.51180555555555496" footer="0.51180555555555496"/>
  <pageSetup paperSize="9" scale="60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M42"/>
  <sheetViews>
    <sheetView zoomScaleNormal="100" workbookViewId="0">
      <selection activeCell="M42" sqref="M42"/>
    </sheetView>
  </sheetViews>
  <sheetFormatPr defaultRowHeight="12.75" x14ac:dyDescent="0.2"/>
  <cols>
    <col min="1" max="1" width="7.28515625" style="31" customWidth="1"/>
    <col min="2" max="2" width="17.5703125" style="31" customWidth="1"/>
    <col min="3" max="3" width="17.28515625" style="31" customWidth="1"/>
    <col min="4" max="4" width="8" style="31" customWidth="1"/>
    <col min="5" max="5" width="11.7109375" style="31" customWidth="1"/>
    <col min="6" max="6" width="24.28515625" style="31" customWidth="1"/>
    <col min="7" max="7" width="6.5703125" style="31" customWidth="1"/>
    <col min="8" max="8" width="8.28515625" style="104" customWidth="1"/>
    <col min="9" max="9" width="9.42578125" style="104" customWidth="1"/>
    <col min="10" max="10" width="7.85546875" style="31" customWidth="1"/>
    <col min="11" max="11" width="11" style="110" customWidth="1"/>
    <col min="12" max="12" width="10.140625" style="110" customWidth="1"/>
    <col min="13" max="13" width="13.7109375" style="96" bestFit="1" customWidth="1"/>
    <col min="14" max="14" width="25" style="31" customWidth="1"/>
    <col min="15" max="1027" width="9.140625" style="31" customWidth="1"/>
  </cols>
  <sheetData>
    <row r="1" spans="1:1027" ht="13.5" x14ac:dyDescent="0.2">
      <c r="A1" s="150" t="s">
        <v>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027" ht="13.5" x14ac:dyDescent="0.2">
      <c r="A2" s="150" t="s">
        <v>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4" spans="1:1027" x14ac:dyDescent="0.2">
      <c r="A4" s="151" t="s">
        <v>73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027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027" s="88" customFormat="1" ht="54" customHeight="1" x14ac:dyDescent="0.2">
      <c r="A6" s="111" t="s">
        <v>64</v>
      </c>
      <c r="B6" s="153" t="s">
        <v>4</v>
      </c>
      <c r="C6" s="153"/>
      <c r="D6" s="94" t="s">
        <v>5</v>
      </c>
      <c r="E6" s="94" t="s">
        <v>6</v>
      </c>
      <c r="F6" s="113" t="s">
        <v>7</v>
      </c>
      <c r="G6" s="114" t="s">
        <v>8</v>
      </c>
      <c r="H6" s="105" t="s">
        <v>187</v>
      </c>
      <c r="I6" s="105" t="s">
        <v>188</v>
      </c>
      <c r="J6" s="114" t="s">
        <v>9</v>
      </c>
      <c r="K6" s="115" t="s">
        <v>177</v>
      </c>
      <c r="L6" s="115" t="s">
        <v>176</v>
      </c>
      <c r="M6" s="94" t="s">
        <v>68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  <c r="JD6" s="95"/>
      <c r="JE6" s="95"/>
      <c r="JF6" s="95"/>
      <c r="JG6" s="95"/>
      <c r="JH6" s="95"/>
      <c r="JI6" s="95"/>
      <c r="JJ6" s="95"/>
      <c r="JK6" s="95"/>
      <c r="JL6" s="95"/>
      <c r="JM6" s="95"/>
      <c r="JN6" s="95"/>
      <c r="JO6" s="95"/>
      <c r="JP6" s="95"/>
      <c r="JQ6" s="95"/>
      <c r="JR6" s="95"/>
      <c r="JS6" s="95"/>
      <c r="JT6" s="95"/>
      <c r="JU6" s="95"/>
      <c r="JV6" s="95"/>
      <c r="JW6" s="95"/>
      <c r="JX6" s="95"/>
      <c r="JY6" s="95"/>
      <c r="JZ6" s="95"/>
      <c r="KA6" s="95"/>
      <c r="KB6" s="95"/>
      <c r="KC6" s="95"/>
      <c r="KD6" s="95"/>
      <c r="KE6" s="95"/>
      <c r="KF6" s="95"/>
      <c r="KG6" s="95"/>
      <c r="KH6" s="95"/>
      <c r="KI6" s="95"/>
      <c r="KJ6" s="95"/>
      <c r="KK6" s="95"/>
      <c r="KL6" s="95"/>
      <c r="KM6" s="95"/>
      <c r="KN6" s="95"/>
      <c r="KO6" s="95"/>
      <c r="KP6" s="95"/>
      <c r="KQ6" s="95"/>
      <c r="KR6" s="95"/>
      <c r="KS6" s="95"/>
      <c r="KT6" s="95"/>
      <c r="KU6" s="95"/>
      <c r="KV6" s="95"/>
      <c r="KW6" s="95"/>
      <c r="KX6" s="95"/>
      <c r="KY6" s="95"/>
      <c r="KZ6" s="95"/>
      <c r="LA6" s="95"/>
      <c r="LB6" s="95"/>
      <c r="LC6" s="95"/>
      <c r="LD6" s="95"/>
      <c r="LE6" s="95"/>
      <c r="LF6" s="95"/>
      <c r="LG6" s="95"/>
      <c r="LH6" s="95"/>
      <c r="LI6" s="95"/>
      <c r="LJ6" s="95"/>
      <c r="LK6" s="95"/>
      <c r="LL6" s="95"/>
      <c r="LM6" s="95"/>
      <c r="LN6" s="95"/>
      <c r="LO6" s="95"/>
      <c r="LP6" s="95"/>
      <c r="LQ6" s="95"/>
      <c r="LR6" s="95"/>
      <c r="LS6" s="95"/>
      <c r="LT6" s="95"/>
      <c r="LU6" s="95"/>
      <c r="LV6" s="95"/>
      <c r="LW6" s="95"/>
      <c r="LX6" s="95"/>
      <c r="LY6" s="95"/>
      <c r="LZ6" s="95"/>
      <c r="MA6" s="95"/>
      <c r="MB6" s="95"/>
      <c r="MC6" s="95"/>
      <c r="MD6" s="95"/>
      <c r="ME6" s="95"/>
      <c r="MF6" s="95"/>
      <c r="MG6" s="95"/>
      <c r="MH6" s="95"/>
      <c r="MI6" s="95"/>
      <c r="MJ6" s="95"/>
      <c r="MK6" s="95"/>
      <c r="ML6" s="95"/>
      <c r="MM6" s="95"/>
      <c r="MN6" s="95"/>
      <c r="MO6" s="95"/>
      <c r="MP6" s="95"/>
      <c r="MQ6" s="95"/>
      <c r="MR6" s="95"/>
      <c r="MS6" s="95"/>
      <c r="MT6" s="95"/>
      <c r="MU6" s="95"/>
      <c r="MV6" s="95"/>
      <c r="MW6" s="95"/>
      <c r="MX6" s="95"/>
      <c r="MY6" s="95"/>
      <c r="MZ6" s="95"/>
      <c r="NA6" s="95"/>
      <c r="NB6" s="95"/>
      <c r="NC6" s="95"/>
      <c r="ND6" s="95"/>
      <c r="NE6" s="95"/>
      <c r="NF6" s="95"/>
      <c r="NG6" s="95"/>
      <c r="NH6" s="95"/>
      <c r="NI6" s="95"/>
      <c r="NJ6" s="95"/>
      <c r="NK6" s="95"/>
      <c r="NL6" s="95"/>
      <c r="NM6" s="95"/>
      <c r="NN6" s="95"/>
      <c r="NO6" s="95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95"/>
      <c r="OS6" s="95"/>
      <c r="OT6" s="95"/>
      <c r="OU6" s="95"/>
      <c r="OV6" s="95"/>
      <c r="OW6" s="95"/>
      <c r="OX6" s="95"/>
      <c r="OY6" s="95"/>
      <c r="OZ6" s="95"/>
      <c r="PA6" s="95"/>
      <c r="PB6" s="95"/>
      <c r="PC6" s="95"/>
      <c r="PD6" s="95"/>
      <c r="PE6" s="95"/>
      <c r="PF6" s="95"/>
      <c r="PG6" s="95"/>
      <c r="PH6" s="95"/>
      <c r="PI6" s="95"/>
      <c r="PJ6" s="95"/>
      <c r="PK6" s="95"/>
      <c r="PL6" s="95"/>
      <c r="PM6" s="95"/>
      <c r="PN6" s="95"/>
      <c r="PO6" s="95"/>
      <c r="PP6" s="95"/>
      <c r="PQ6" s="95"/>
      <c r="PR6" s="95"/>
      <c r="PS6" s="95"/>
      <c r="PT6" s="95"/>
      <c r="PU6" s="95"/>
      <c r="PV6" s="95"/>
      <c r="PW6" s="95"/>
      <c r="PX6" s="95"/>
      <c r="PY6" s="95"/>
      <c r="PZ6" s="95"/>
      <c r="QA6" s="95"/>
      <c r="QB6" s="95"/>
      <c r="QC6" s="95"/>
      <c r="QD6" s="95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95"/>
      <c r="RJ6" s="95"/>
      <c r="RK6" s="95"/>
      <c r="RL6" s="95"/>
      <c r="RM6" s="95"/>
      <c r="RN6" s="95"/>
      <c r="RO6" s="95"/>
      <c r="RP6" s="95"/>
      <c r="RQ6" s="95"/>
      <c r="RR6" s="95"/>
      <c r="RS6" s="95"/>
      <c r="RT6" s="95"/>
      <c r="RU6" s="95"/>
      <c r="RV6" s="95"/>
      <c r="RW6" s="95"/>
      <c r="RX6" s="95"/>
      <c r="RY6" s="95"/>
      <c r="RZ6" s="95"/>
      <c r="SA6" s="95"/>
      <c r="SB6" s="95"/>
      <c r="SC6" s="95"/>
      <c r="SD6" s="95"/>
      <c r="SE6" s="95"/>
      <c r="SF6" s="95"/>
      <c r="SG6" s="95"/>
      <c r="SH6" s="95"/>
      <c r="SI6" s="95"/>
      <c r="SJ6" s="95"/>
      <c r="SK6" s="95"/>
      <c r="SL6" s="95"/>
      <c r="SM6" s="95"/>
      <c r="SN6" s="95"/>
      <c r="SO6" s="95"/>
      <c r="SP6" s="95"/>
      <c r="SQ6" s="95"/>
      <c r="SR6" s="95"/>
      <c r="SS6" s="95"/>
      <c r="ST6" s="95"/>
      <c r="SU6" s="95"/>
      <c r="SV6" s="95"/>
      <c r="SW6" s="95"/>
      <c r="SX6" s="95"/>
      <c r="SY6" s="95"/>
      <c r="SZ6" s="95"/>
      <c r="TA6" s="95"/>
      <c r="TB6" s="95"/>
      <c r="TC6" s="95"/>
      <c r="TD6" s="95"/>
      <c r="TE6" s="95"/>
      <c r="TF6" s="95"/>
      <c r="TG6" s="95"/>
      <c r="TH6" s="95"/>
      <c r="TI6" s="95"/>
      <c r="TJ6" s="95"/>
      <c r="TK6" s="95"/>
      <c r="TL6" s="95"/>
      <c r="TM6" s="95"/>
      <c r="TN6" s="95"/>
      <c r="TO6" s="95"/>
      <c r="TP6" s="95"/>
      <c r="TQ6" s="95"/>
      <c r="TR6" s="95"/>
      <c r="TS6" s="95"/>
      <c r="TT6" s="95"/>
      <c r="TU6" s="95"/>
      <c r="TV6" s="95"/>
      <c r="TW6" s="95"/>
      <c r="TX6" s="95"/>
      <c r="TY6" s="95"/>
      <c r="TZ6" s="95"/>
      <c r="UA6" s="95"/>
      <c r="UB6" s="95"/>
      <c r="UC6" s="95"/>
      <c r="UD6" s="95"/>
      <c r="UE6" s="95"/>
      <c r="UF6" s="95"/>
      <c r="UG6" s="95"/>
      <c r="UH6" s="95"/>
      <c r="UI6" s="95"/>
      <c r="UJ6" s="95"/>
      <c r="UK6" s="95"/>
      <c r="UL6" s="95"/>
      <c r="UM6" s="95"/>
      <c r="UN6" s="95"/>
      <c r="UO6" s="95"/>
      <c r="UP6" s="95"/>
      <c r="UQ6" s="95"/>
      <c r="UR6" s="95"/>
      <c r="US6" s="95"/>
      <c r="UT6" s="95"/>
      <c r="UU6" s="95"/>
      <c r="UV6" s="95"/>
      <c r="UW6" s="95"/>
      <c r="UX6" s="95"/>
      <c r="UY6" s="95"/>
      <c r="UZ6" s="95"/>
      <c r="VA6" s="95"/>
      <c r="VB6" s="95"/>
      <c r="VC6" s="95"/>
      <c r="VD6" s="95"/>
      <c r="VE6" s="95"/>
      <c r="VF6" s="95"/>
      <c r="VG6" s="95"/>
      <c r="VH6" s="95"/>
      <c r="VI6" s="95"/>
      <c r="VJ6" s="95"/>
      <c r="VK6" s="95"/>
      <c r="VL6" s="95"/>
      <c r="VM6" s="95"/>
      <c r="VN6" s="95"/>
      <c r="VO6" s="95"/>
      <c r="VP6" s="95"/>
      <c r="VQ6" s="95"/>
      <c r="VR6" s="95"/>
      <c r="VS6" s="95"/>
      <c r="VT6" s="95"/>
      <c r="VU6" s="95"/>
      <c r="VV6" s="95"/>
      <c r="VW6" s="95"/>
      <c r="VX6" s="95"/>
      <c r="VY6" s="95"/>
      <c r="VZ6" s="95"/>
      <c r="WA6" s="95"/>
      <c r="WB6" s="95"/>
      <c r="WC6" s="95"/>
      <c r="WD6" s="95"/>
      <c r="WE6" s="95"/>
      <c r="WF6" s="95"/>
      <c r="WG6" s="95"/>
      <c r="WH6" s="95"/>
      <c r="WI6" s="95"/>
      <c r="WJ6" s="95"/>
      <c r="WK6" s="95"/>
      <c r="WL6" s="95"/>
      <c r="WM6" s="95"/>
      <c r="WN6" s="95"/>
      <c r="WO6" s="95"/>
      <c r="WP6" s="95"/>
      <c r="WQ6" s="95"/>
      <c r="WR6" s="95"/>
      <c r="WS6" s="95"/>
      <c r="WT6" s="95"/>
      <c r="WU6" s="95"/>
      <c r="WV6" s="95"/>
      <c r="WW6" s="95"/>
      <c r="WX6" s="95"/>
      <c r="WY6" s="95"/>
      <c r="WZ6" s="95"/>
      <c r="XA6" s="95"/>
      <c r="XB6" s="95"/>
      <c r="XC6" s="95"/>
      <c r="XD6" s="95"/>
      <c r="XE6" s="95"/>
      <c r="XF6" s="95"/>
      <c r="XG6" s="95"/>
      <c r="XH6" s="95"/>
      <c r="XI6" s="95"/>
      <c r="XJ6" s="95"/>
      <c r="XK6" s="95"/>
      <c r="XL6" s="95"/>
      <c r="XM6" s="95"/>
      <c r="XN6" s="95"/>
      <c r="XO6" s="95"/>
      <c r="XP6" s="95"/>
      <c r="XQ6" s="95"/>
      <c r="XR6" s="95"/>
      <c r="XS6" s="95"/>
      <c r="XT6" s="95"/>
      <c r="XU6" s="95"/>
      <c r="XV6" s="95"/>
      <c r="XW6" s="95"/>
      <c r="XX6" s="95"/>
      <c r="XY6" s="95"/>
      <c r="XZ6" s="95"/>
      <c r="YA6" s="95"/>
      <c r="YB6" s="95"/>
      <c r="YC6" s="95"/>
      <c r="YD6" s="95"/>
      <c r="YE6" s="95"/>
      <c r="YF6" s="95"/>
      <c r="YG6" s="95"/>
      <c r="YH6" s="95"/>
      <c r="YI6" s="95"/>
      <c r="YJ6" s="95"/>
      <c r="YK6" s="95"/>
      <c r="YL6" s="95"/>
      <c r="YM6" s="95"/>
      <c r="YN6" s="95"/>
      <c r="YO6" s="95"/>
      <c r="YP6" s="95"/>
      <c r="YQ6" s="95"/>
      <c r="YR6" s="95"/>
      <c r="YS6" s="95"/>
      <c r="YT6" s="95"/>
      <c r="YU6" s="95"/>
      <c r="YV6" s="95"/>
      <c r="YW6" s="95"/>
      <c r="YX6" s="95"/>
      <c r="YY6" s="95"/>
      <c r="YZ6" s="95"/>
      <c r="ZA6" s="95"/>
      <c r="ZB6" s="95"/>
      <c r="ZC6" s="95"/>
      <c r="ZD6" s="95"/>
      <c r="ZE6" s="95"/>
      <c r="ZF6" s="95"/>
      <c r="ZG6" s="95"/>
      <c r="ZH6" s="95"/>
      <c r="ZI6" s="95"/>
      <c r="ZJ6" s="95"/>
      <c r="ZK6" s="95"/>
      <c r="ZL6" s="95"/>
      <c r="ZM6" s="95"/>
      <c r="ZN6" s="95"/>
      <c r="ZO6" s="95"/>
      <c r="ZP6" s="95"/>
      <c r="ZQ6" s="95"/>
      <c r="ZR6" s="95"/>
      <c r="ZS6" s="95"/>
      <c r="ZT6" s="95"/>
      <c r="ZU6" s="95"/>
      <c r="ZV6" s="95"/>
      <c r="ZW6" s="95"/>
      <c r="ZX6" s="95"/>
      <c r="ZY6" s="95"/>
      <c r="ZZ6" s="95"/>
      <c r="AAA6" s="95"/>
      <c r="AAB6" s="95"/>
      <c r="AAC6" s="95"/>
      <c r="AAD6" s="95"/>
      <c r="AAE6" s="95"/>
      <c r="AAF6" s="95"/>
      <c r="AAG6" s="95"/>
      <c r="AAH6" s="95"/>
      <c r="AAI6" s="95"/>
      <c r="AAJ6" s="95"/>
      <c r="AAK6" s="95"/>
      <c r="AAL6" s="95"/>
      <c r="AAM6" s="95"/>
      <c r="AAN6" s="95"/>
      <c r="AAO6" s="95"/>
      <c r="AAP6" s="95"/>
      <c r="AAQ6" s="95"/>
      <c r="AAR6" s="95"/>
      <c r="AAS6" s="95"/>
      <c r="AAT6" s="95"/>
      <c r="AAU6" s="95"/>
      <c r="AAV6" s="95"/>
      <c r="AAW6" s="95"/>
      <c r="AAX6" s="95"/>
      <c r="AAY6" s="95"/>
      <c r="AAZ6" s="95"/>
      <c r="ABA6" s="95"/>
      <c r="ABB6" s="95"/>
      <c r="ABC6" s="95"/>
      <c r="ABD6" s="95"/>
      <c r="ABE6" s="95"/>
      <c r="ABF6" s="95"/>
      <c r="ABG6" s="95"/>
      <c r="ABH6" s="95"/>
      <c r="ABI6" s="95"/>
      <c r="ABJ6" s="95"/>
      <c r="ABK6" s="95"/>
      <c r="ABL6" s="95"/>
      <c r="ABM6" s="95"/>
      <c r="ABN6" s="95"/>
      <c r="ABO6" s="95"/>
      <c r="ABP6" s="95"/>
      <c r="ABQ6" s="95"/>
      <c r="ABR6" s="95"/>
      <c r="ABS6" s="95"/>
      <c r="ABT6" s="95"/>
      <c r="ABU6" s="95"/>
      <c r="ABV6" s="95"/>
      <c r="ABW6" s="95"/>
      <c r="ABX6" s="95"/>
      <c r="ABY6" s="95"/>
      <c r="ABZ6" s="95"/>
      <c r="ACA6" s="95"/>
      <c r="ACB6" s="95"/>
      <c r="ACC6" s="95"/>
      <c r="ACD6" s="95"/>
      <c r="ACE6" s="95"/>
      <c r="ACF6" s="95"/>
      <c r="ACG6" s="95"/>
      <c r="ACH6" s="95"/>
      <c r="ACI6" s="95"/>
      <c r="ACJ6" s="95"/>
      <c r="ACK6" s="95"/>
      <c r="ACL6" s="95"/>
      <c r="ACM6" s="95"/>
      <c r="ACN6" s="95"/>
      <c r="ACO6" s="95"/>
      <c r="ACP6" s="95"/>
      <c r="ACQ6" s="95"/>
      <c r="ACR6" s="95"/>
      <c r="ACS6" s="95"/>
      <c r="ACT6" s="95"/>
      <c r="ACU6" s="95"/>
      <c r="ACV6" s="95"/>
      <c r="ACW6" s="95"/>
      <c r="ACX6" s="95"/>
      <c r="ACY6" s="95"/>
      <c r="ACZ6" s="95"/>
      <c r="ADA6" s="95"/>
      <c r="ADB6" s="95"/>
      <c r="ADC6" s="95"/>
      <c r="ADD6" s="95"/>
      <c r="ADE6" s="95"/>
      <c r="ADF6" s="95"/>
      <c r="ADG6" s="95"/>
      <c r="ADH6" s="95"/>
      <c r="ADI6" s="95"/>
      <c r="ADJ6" s="95"/>
      <c r="ADK6" s="95"/>
      <c r="ADL6" s="95"/>
      <c r="ADM6" s="95"/>
      <c r="ADN6" s="95"/>
      <c r="ADO6" s="95"/>
      <c r="ADP6" s="95"/>
      <c r="ADQ6" s="95"/>
      <c r="ADR6" s="95"/>
      <c r="ADS6" s="95"/>
      <c r="ADT6" s="95"/>
      <c r="ADU6" s="95"/>
      <c r="ADV6" s="95"/>
      <c r="ADW6" s="95"/>
      <c r="ADX6" s="95"/>
      <c r="ADY6" s="95"/>
      <c r="ADZ6" s="95"/>
      <c r="AEA6" s="95"/>
      <c r="AEB6" s="95"/>
      <c r="AEC6" s="95"/>
      <c r="AED6" s="95"/>
      <c r="AEE6" s="95"/>
      <c r="AEF6" s="95"/>
      <c r="AEG6" s="95"/>
      <c r="AEH6" s="95"/>
      <c r="AEI6" s="95"/>
      <c r="AEJ6" s="95"/>
      <c r="AEK6" s="95"/>
      <c r="AEL6" s="95"/>
      <c r="AEM6" s="95"/>
      <c r="AEN6" s="95"/>
      <c r="AEO6" s="95"/>
      <c r="AEP6" s="95"/>
      <c r="AEQ6" s="95"/>
      <c r="AER6" s="95"/>
      <c r="AES6" s="95"/>
      <c r="AET6" s="95"/>
      <c r="AEU6" s="95"/>
      <c r="AEV6" s="95"/>
      <c r="AEW6" s="95"/>
      <c r="AEX6" s="95"/>
      <c r="AEY6" s="95"/>
      <c r="AEZ6" s="95"/>
      <c r="AFA6" s="95"/>
      <c r="AFB6" s="95"/>
      <c r="AFC6" s="95"/>
      <c r="AFD6" s="95"/>
      <c r="AFE6" s="95"/>
      <c r="AFF6" s="95"/>
      <c r="AFG6" s="95"/>
      <c r="AFH6" s="95"/>
      <c r="AFI6" s="95"/>
      <c r="AFJ6" s="95"/>
      <c r="AFK6" s="95"/>
      <c r="AFL6" s="95"/>
      <c r="AFM6" s="95"/>
      <c r="AFN6" s="95"/>
      <c r="AFO6" s="95"/>
      <c r="AFP6" s="95"/>
      <c r="AFQ6" s="95"/>
      <c r="AFR6" s="95"/>
      <c r="AFS6" s="95"/>
      <c r="AFT6" s="95"/>
      <c r="AFU6" s="95"/>
      <c r="AFV6" s="95"/>
      <c r="AFW6" s="95"/>
      <c r="AFX6" s="95"/>
      <c r="AFY6" s="95"/>
      <c r="AFZ6" s="95"/>
      <c r="AGA6" s="95"/>
      <c r="AGB6" s="95"/>
      <c r="AGC6" s="95"/>
      <c r="AGD6" s="95"/>
      <c r="AGE6" s="95"/>
      <c r="AGF6" s="95"/>
      <c r="AGG6" s="95"/>
      <c r="AGH6" s="95"/>
      <c r="AGI6" s="95"/>
      <c r="AGJ6" s="95"/>
      <c r="AGK6" s="95"/>
      <c r="AGL6" s="95"/>
      <c r="AGM6" s="95"/>
      <c r="AGN6" s="95"/>
      <c r="AGO6" s="95"/>
      <c r="AGP6" s="95"/>
      <c r="AGQ6" s="95"/>
      <c r="AGR6" s="95"/>
      <c r="AGS6" s="95"/>
      <c r="AGT6" s="95"/>
      <c r="AGU6" s="95"/>
      <c r="AGV6" s="95"/>
      <c r="AGW6" s="95"/>
      <c r="AGX6" s="95"/>
      <c r="AGY6" s="95"/>
      <c r="AGZ6" s="95"/>
      <c r="AHA6" s="95"/>
      <c r="AHB6" s="95"/>
      <c r="AHC6" s="95"/>
      <c r="AHD6" s="95"/>
      <c r="AHE6" s="95"/>
      <c r="AHF6" s="95"/>
      <c r="AHG6" s="95"/>
      <c r="AHH6" s="95"/>
      <c r="AHI6" s="95"/>
      <c r="AHJ6" s="95"/>
      <c r="AHK6" s="95"/>
      <c r="AHL6" s="95"/>
      <c r="AHM6" s="95"/>
      <c r="AHN6" s="95"/>
      <c r="AHO6" s="95"/>
      <c r="AHP6" s="95"/>
      <c r="AHQ6" s="95"/>
      <c r="AHR6" s="95"/>
      <c r="AHS6" s="95"/>
      <c r="AHT6" s="95"/>
      <c r="AHU6" s="95"/>
      <c r="AHV6" s="95"/>
      <c r="AHW6" s="95"/>
      <c r="AHX6" s="95"/>
      <c r="AHY6" s="95"/>
      <c r="AHZ6" s="95"/>
      <c r="AIA6" s="95"/>
      <c r="AIB6" s="95"/>
      <c r="AIC6" s="95"/>
      <c r="AID6" s="95"/>
      <c r="AIE6" s="95"/>
      <c r="AIF6" s="95"/>
      <c r="AIG6" s="95"/>
      <c r="AIH6" s="95"/>
      <c r="AII6" s="95"/>
      <c r="AIJ6" s="95"/>
      <c r="AIK6" s="95"/>
      <c r="AIL6" s="95"/>
      <c r="AIM6" s="95"/>
      <c r="AIN6" s="95"/>
      <c r="AIO6" s="95"/>
      <c r="AIP6" s="95"/>
      <c r="AIQ6" s="95"/>
      <c r="AIR6" s="95"/>
      <c r="AIS6" s="95"/>
      <c r="AIT6" s="95"/>
      <c r="AIU6" s="95"/>
      <c r="AIV6" s="95"/>
      <c r="AIW6" s="95"/>
      <c r="AIX6" s="95"/>
      <c r="AIY6" s="95"/>
      <c r="AIZ6" s="95"/>
      <c r="AJA6" s="95"/>
      <c r="AJB6" s="95"/>
      <c r="AJC6" s="95"/>
      <c r="AJD6" s="95"/>
      <c r="AJE6" s="95"/>
      <c r="AJF6" s="95"/>
      <c r="AJG6" s="95"/>
      <c r="AJH6" s="95"/>
      <c r="AJI6" s="95"/>
      <c r="AJJ6" s="95"/>
      <c r="AJK6" s="95"/>
      <c r="AJL6" s="95"/>
      <c r="AJM6" s="95"/>
      <c r="AJN6" s="95"/>
      <c r="AJO6" s="95"/>
      <c r="AJP6" s="95"/>
      <c r="AJQ6" s="95"/>
      <c r="AJR6" s="95"/>
      <c r="AJS6" s="95"/>
      <c r="AJT6" s="95"/>
      <c r="AJU6" s="95"/>
      <c r="AJV6" s="95"/>
      <c r="AJW6" s="95"/>
      <c r="AJX6" s="95"/>
      <c r="AJY6" s="95"/>
      <c r="AJZ6" s="95"/>
      <c r="AKA6" s="95"/>
      <c r="AKB6" s="95"/>
      <c r="AKC6" s="95"/>
      <c r="AKD6" s="95"/>
      <c r="AKE6" s="95"/>
      <c r="AKF6" s="95"/>
      <c r="AKG6" s="95"/>
      <c r="AKH6" s="95"/>
      <c r="AKI6" s="95"/>
      <c r="AKJ6" s="95"/>
      <c r="AKK6" s="95"/>
      <c r="AKL6" s="95"/>
      <c r="AKM6" s="95"/>
      <c r="AKN6" s="95"/>
      <c r="AKO6" s="95"/>
      <c r="AKP6" s="95"/>
      <c r="AKQ6" s="95"/>
      <c r="AKR6" s="95"/>
      <c r="AKS6" s="95"/>
      <c r="AKT6" s="95"/>
      <c r="AKU6" s="95"/>
      <c r="AKV6" s="95"/>
      <c r="AKW6" s="95"/>
      <c r="AKX6" s="95"/>
      <c r="AKY6" s="95"/>
      <c r="AKZ6" s="95"/>
      <c r="ALA6" s="95"/>
      <c r="ALB6" s="95"/>
      <c r="ALC6" s="95"/>
      <c r="ALD6" s="95"/>
      <c r="ALE6" s="95"/>
      <c r="ALF6" s="95"/>
      <c r="ALG6" s="95"/>
      <c r="ALH6" s="95"/>
      <c r="ALI6" s="95"/>
      <c r="ALJ6" s="95"/>
      <c r="ALK6" s="95"/>
      <c r="ALL6" s="95"/>
      <c r="ALM6" s="95"/>
      <c r="ALN6" s="95"/>
      <c r="ALO6" s="95"/>
      <c r="ALP6" s="95"/>
      <c r="ALQ6" s="95"/>
      <c r="ALR6" s="95"/>
      <c r="ALS6" s="95"/>
      <c r="ALT6" s="95"/>
      <c r="ALU6" s="95"/>
      <c r="ALV6" s="95"/>
      <c r="ALW6" s="95"/>
      <c r="ALX6" s="95"/>
      <c r="ALY6" s="95"/>
      <c r="ALZ6" s="95"/>
      <c r="AMA6" s="95"/>
      <c r="AMB6" s="95"/>
      <c r="AMC6" s="95"/>
      <c r="AMD6" s="95"/>
      <c r="AME6" s="95"/>
      <c r="AMF6" s="95"/>
      <c r="AMG6" s="95"/>
      <c r="AMH6" s="95"/>
      <c r="AMI6" s="95"/>
      <c r="AMJ6" s="95"/>
      <c r="AMK6" s="95"/>
      <c r="AML6" s="95"/>
      <c r="AMM6" s="95"/>
    </row>
    <row r="7" spans="1:1027" s="88" customFormat="1" x14ac:dyDescent="0.2">
      <c r="A7" s="154" t="s">
        <v>76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  <c r="JD7" s="95"/>
      <c r="JE7" s="95"/>
      <c r="JF7" s="95"/>
      <c r="JG7" s="95"/>
      <c r="JH7" s="95"/>
      <c r="JI7" s="95"/>
      <c r="JJ7" s="95"/>
      <c r="JK7" s="95"/>
      <c r="JL7" s="95"/>
      <c r="JM7" s="95"/>
      <c r="JN7" s="95"/>
      <c r="JO7" s="95"/>
      <c r="JP7" s="95"/>
      <c r="JQ7" s="95"/>
      <c r="JR7" s="95"/>
      <c r="JS7" s="95"/>
      <c r="JT7" s="95"/>
      <c r="JU7" s="95"/>
      <c r="JV7" s="95"/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95"/>
      <c r="KX7" s="95"/>
      <c r="KY7" s="95"/>
      <c r="KZ7" s="95"/>
      <c r="LA7" s="95"/>
      <c r="LB7" s="95"/>
      <c r="LC7" s="95"/>
      <c r="LD7" s="95"/>
      <c r="LE7" s="95"/>
      <c r="LF7" s="95"/>
      <c r="LG7" s="95"/>
      <c r="LH7" s="95"/>
      <c r="LI7" s="95"/>
      <c r="LJ7" s="95"/>
      <c r="LK7" s="95"/>
      <c r="LL7" s="95"/>
      <c r="LM7" s="95"/>
      <c r="LN7" s="95"/>
      <c r="LO7" s="95"/>
      <c r="LP7" s="95"/>
      <c r="LQ7" s="95"/>
      <c r="LR7" s="95"/>
      <c r="LS7" s="95"/>
      <c r="LT7" s="95"/>
      <c r="LU7" s="95"/>
      <c r="LV7" s="95"/>
      <c r="LW7" s="95"/>
      <c r="LX7" s="95"/>
      <c r="LY7" s="95"/>
      <c r="LZ7" s="95"/>
      <c r="MA7" s="95"/>
      <c r="MB7" s="95"/>
      <c r="MC7" s="95"/>
      <c r="MD7" s="95"/>
      <c r="ME7" s="95"/>
      <c r="MF7" s="95"/>
      <c r="MG7" s="95"/>
      <c r="MH7" s="95"/>
      <c r="MI7" s="95"/>
      <c r="MJ7" s="95"/>
      <c r="MK7" s="95"/>
      <c r="ML7" s="95"/>
      <c r="MM7" s="95"/>
      <c r="MN7" s="95"/>
      <c r="MO7" s="95"/>
      <c r="MP7" s="95"/>
      <c r="MQ7" s="95"/>
      <c r="MR7" s="95"/>
      <c r="MS7" s="95"/>
      <c r="MT7" s="95"/>
      <c r="MU7" s="95"/>
      <c r="MV7" s="95"/>
      <c r="MW7" s="95"/>
      <c r="MX7" s="95"/>
      <c r="MY7" s="95"/>
      <c r="MZ7" s="95"/>
      <c r="NA7" s="95"/>
      <c r="NB7" s="95"/>
      <c r="NC7" s="95"/>
      <c r="ND7" s="95"/>
      <c r="NE7" s="95"/>
      <c r="NF7" s="95"/>
      <c r="NG7" s="95"/>
      <c r="NH7" s="95"/>
      <c r="NI7" s="95"/>
      <c r="NJ7" s="95"/>
      <c r="NK7" s="95"/>
      <c r="NL7" s="95"/>
      <c r="NM7" s="95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5"/>
      <c r="OY7" s="95"/>
      <c r="OZ7" s="95"/>
      <c r="PA7" s="95"/>
      <c r="PB7" s="95"/>
      <c r="PC7" s="95"/>
      <c r="PD7" s="95"/>
      <c r="PE7" s="95"/>
      <c r="PF7" s="95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95"/>
      <c r="PW7" s="95"/>
      <c r="PX7" s="95"/>
      <c r="PY7" s="95"/>
      <c r="PZ7" s="95"/>
      <c r="QA7" s="95"/>
      <c r="QB7" s="95"/>
      <c r="QC7" s="95"/>
      <c r="QD7" s="95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95"/>
      <c r="RJ7" s="95"/>
      <c r="RK7" s="95"/>
      <c r="RL7" s="95"/>
      <c r="RM7" s="95"/>
      <c r="RN7" s="95"/>
      <c r="RO7" s="95"/>
      <c r="RP7" s="95"/>
      <c r="RQ7" s="95"/>
      <c r="RR7" s="95"/>
      <c r="RS7" s="95"/>
      <c r="RT7" s="95"/>
      <c r="RU7" s="95"/>
      <c r="RV7" s="95"/>
      <c r="RW7" s="95"/>
      <c r="RX7" s="95"/>
      <c r="RY7" s="95"/>
      <c r="RZ7" s="95"/>
      <c r="SA7" s="95"/>
      <c r="SB7" s="95"/>
      <c r="SC7" s="95"/>
      <c r="SD7" s="95"/>
      <c r="SE7" s="95"/>
      <c r="SF7" s="95"/>
      <c r="SG7" s="95"/>
      <c r="SH7" s="95"/>
      <c r="SI7" s="95"/>
      <c r="SJ7" s="95"/>
      <c r="SK7" s="95"/>
      <c r="SL7" s="95"/>
      <c r="SM7" s="95"/>
      <c r="SN7" s="95"/>
      <c r="SO7" s="95"/>
      <c r="SP7" s="95"/>
      <c r="SQ7" s="95"/>
      <c r="SR7" s="95"/>
      <c r="SS7" s="95"/>
      <c r="ST7" s="95"/>
      <c r="SU7" s="95"/>
      <c r="SV7" s="95"/>
      <c r="SW7" s="95"/>
      <c r="SX7" s="95"/>
      <c r="SY7" s="95"/>
      <c r="SZ7" s="95"/>
      <c r="TA7" s="95"/>
      <c r="TB7" s="95"/>
      <c r="TC7" s="95"/>
      <c r="TD7" s="95"/>
      <c r="TE7" s="95"/>
      <c r="TF7" s="95"/>
      <c r="TG7" s="95"/>
      <c r="TH7" s="95"/>
      <c r="TI7" s="95"/>
      <c r="TJ7" s="95"/>
      <c r="TK7" s="95"/>
      <c r="TL7" s="95"/>
      <c r="TM7" s="95"/>
      <c r="TN7" s="95"/>
      <c r="TO7" s="95"/>
      <c r="TP7" s="95"/>
      <c r="TQ7" s="95"/>
      <c r="TR7" s="95"/>
      <c r="TS7" s="95"/>
      <c r="TT7" s="95"/>
      <c r="TU7" s="95"/>
      <c r="TV7" s="95"/>
      <c r="TW7" s="95"/>
      <c r="TX7" s="95"/>
      <c r="TY7" s="95"/>
      <c r="TZ7" s="95"/>
      <c r="UA7" s="95"/>
      <c r="UB7" s="95"/>
      <c r="UC7" s="95"/>
      <c r="UD7" s="95"/>
      <c r="UE7" s="95"/>
      <c r="UF7" s="95"/>
      <c r="UG7" s="95"/>
      <c r="UH7" s="95"/>
      <c r="UI7" s="95"/>
      <c r="UJ7" s="95"/>
      <c r="UK7" s="95"/>
      <c r="UL7" s="95"/>
      <c r="UM7" s="95"/>
      <c r="UN7" s="95"/>
      <c r="UO7" s="95"/>
      <c r="UP7" s="95"/>
      <c r="UQ7" s="95"/>
      <c r="UR7" s="95"/>
      <c r="US7" s="95"/>
      <c r="UT7" s="95"/>
      <c r="UU7" s="95"/>
      <c r="UV7" s="95"/>
      <c r="UW7" s="95"/>
      <c r="UX7" s="95"/>
      <c r="UY7" s="95"/>
      <c r="UZ7" s="95"/>
      <c r="VA7" s="95"/>
      <c r="VB7" s="95"/>
      <c r="VC7" s="95"/>
      <c r="VD7" s="95"/>
      <c r="VE7" s="95"/>
      <c r="VF7" s="95"/>
      <c r="VG7" s="95"/>
      <c r="VH7" s="95"/>
      <c r="VI7" s="95"/>
      <c r="VJ7" s="95"/>
      <c r="VK7" s="95"/>
      <c r="VL7" s="95"/>
      <c r="VM7" s="95"/>
      <c r="VN7" s="95"/>
      <c r="VO7" s="95"/>
      <c r="VP7" s="95"/>
      <c r="VQ7" s="95"/>
      <c r="VR7" s="95"/>
      <c r="VS7" s="95"/>
      <c r="VT7" s="95"/>
      <c r="VU7" s="95"/>
      <c r="VV7" s="95"/>
      <c r="VW7" s="95"/>
      <c r="VX7" s="95"/>
      <c r="VY7" s="95"/>
      <c r="VZ7" s="95"/>
      <c r="WA7" s="95"/>
      <c r="WB7" s="95"/>
      <c r="WC7" s="95"/>
      <c r="WD7" s="95"/>
      <c r="WE7" s="95"/>
      <c r="WF7" s="95"/>
      <c r="WG7" s="95"/>
      <c r="WH7" s="95"/>
      <c r="WI7" s="95"/>
      <c r="WJ7" s="95"/>
      <c r="WK7" s="95"/>
      <c r="WL7" s="95"/>
      <c r="WM7" s="95"/>
      <c r="WN7" s="95"/>
      <c r="WO7" s="95"/>
      <c r="WP7" s="95"/>
      <c r="WQ7" s="95"/>
      <c r="WR7" s="95"/>
      <c r="WS7" s="95"/>
      <c r="WT7" s="95"/>
      <c r="WU7" s="95"/>
      <c r="WV7" s="95"/>
      <c r="WW7" s="95"/>
      <c r="WX7" s="95"/>
      <c r="WY7" s="95"/>
      <c r="WZ7" s="95"/>
      <c r="XA7" s="95"/>
      <c r="XB7" s="95"/>
      <c r="XC7" s="95"/>
      <c r="XD7" s="95"/>
      <c r="XE7" s="95"/>
      <c r="XF7" s="95"/>
      <c r="XG7" s="95"/>
      <c r="XH7" s="95"/>
      <c r="XI7" s="95"/>
      <c r="XJ7" s="95"/>
      <c r="XK7" s="95"/>
      <c r="XL7" s="95"/>
      <c r="XM7" s="95"/>
      <c r="XN7" s="95"/>
      <c r="XO7" s="95"/>
      <c r="XP7" s="95"/>
      <c r="XQ7" s="95"/>
      <c r="XR7" s="95"/>
      <c r="XS7" s="95"/>
      <c r="XT7" s="95"/>
      <c r="XU7" s="95"/>
      <c r="XV7" s="95"/>
      <c r="XW7" s="95"/>
      <c r="XX7" s="95"/>
      <c r="XY7" s="95"/>
      <c r="XZ7" s="95"/>
      <c r="YA7" s="95"/>
      <c r="YB7" s="95"/>
      <c r="YC7" s="95"/>
      <c r="YD7" s="95"/>
      <c r="YE7" s="95"/>
      <c r="YF7" s="95"/>
      <c r="YG7" s="95"/>
      <c r="YH7" s="95"/>
      <c r="YI7" s="95"/>
      <c r="YJ7" s="95"/>
      <c r="YK7" s="95"/>
      <c r="YL7" s="95"/>
      <c r="YM7" s="95"/>
      <c r="YN7" s="95"/>
      <c r="YO7" s="95"/>
      <c r="YP7" s="95"/>
      <c r="YQ7" s="95"/>
      <c r="YR7" s="95"/>
      <c r="YS7" s="95"/>
      <c r="YT7" s="95"/>
      <c r="YU7" s="95"/>
      <c r="YV7" s="95"/>
      <c r="YW7" s="95"/>
      <c r="YX7" s="95"/>
      <c r="YY7" s="95"/>
      <c r="YZ7" s="95"/>
      <c r="ZA7" s="95"/>
      <c r="ZB7" s="95"/>
      <c r="ZC7" s="95"/>
      <c r="ZD7" s="95"/>
      <c r="ZE7" s="95"/>
      <c r="ZF7" s="95"/>
      <c r="ZG7" s="95"/>
      <c r="ZH7" s="95"/>
      <c r="ZI7" s="95"/>
      <c r="ZJ7" s="95"/>
      <c r="ZK7" s="95"/>
      <c r="ZL7" s="95"/>
      <c r="ZM7" s="95"/>
      <c r="ZN7" s="95"/>
      <c r="ZO7" s="95"/>
      <c r="ZP7" s="95"/>
      <c r="ZQ7" s="95"/>
      <c r="ZR7" s="95"/>
      <c r="ZS7" s="95"/>
      <c r="ZT7" s="95"/>
      <c r="ZU7" s="95"/>
      <c r="ZV7" s="95"/>
      <c r="ZW7" s="95"/>
      <c r="ZX7" s="95"/>
      <c r="ZY7" s="95"/>
      <c r="ZZ7" s="95"/>
      <c r="AAA7" s="95"/>
      <c r="AAB7" s="95"/>
      <c r="AAC7" s="95"/>
      <c r="AAD7" s="95"/>
      <c r="AAE7" s="95"/>
      <c r="AAF7" s="95"/>
      <c r="AAG7" s="95"/>
      <c r="AAH7" s="95"/>
      <c r="AAI7" s="95"/>
      <c r="AAJ7" s="95"/>
      <c r="AAK7" s="95"/>
      <c r="AAL7" s="95"/>
      <c r="AAM7" s="95"/>
      <c r="AAN7" s="95"/>
      <c r="AAO7" s="95"/>
      <c r="AAP7" s="95"/>
      <c r="AAQ7" s="95"/>
      <c r="AAR7" s="95"/>
      <c r="AAS7" s="95"/>
      <c r="AAT7" s="95"/>
      <c r="AAU7" s="95"/>
      <c r="AAV7" s="95"/>
      <c r="AAW7" s="95"/>
      <c r="AAX7" s="95"/>
      <c r="AAY7" s="95"/>
      <c r="AAZ7" s="95"/>
      <c r="ABA7" s="95"/>
      <c r="ABB7" s="95"/>
      <c r="ABC7" s="95"/>
      <c r="ABD7" s="95"/>
      <c r="ABE7" s="95"/>
      <c r="ABF7" s="95"/>
      <c r="ABG7" s="95"/>
      <c r="ABH7" s="95"/>
      <c r="ABI7" s="95"/>
      <c r="ABJ7" s="95"/>
      <c r="ABK7" s="95"/>
      <c r="ABL7" s="95"/>
      <c r="ABM7" s="95"/>
      <c r="ABN7" s="95"/>
      <c r="ABO7" s="95"/>
      <c r="ABP7" s="95"/>
      <c r="ABQ7" s="95"/>
      <c r="ABR7" s="95"/>
      <c r="ABS7" s="95"/>
      <c r="ABT7" s="95"/>
      <c r="ABU7" s="95"/>
      <c r="ABV7" s="95"/>
      <c r="ABW7" s="95"/>
      <c r="ABX7" s="95"/>
      <c r="ABY7" s="95"/>
      <c r="ABZ7" s="95"/>
      <c r="ACA7" s="95"/>
      <c r="ACB7" s="95"/>
      <c r="ACC7" s="95"/>
      <c r="ACD7" s="95"/>
      <c r="ACE7" s="95"/>
      <c r="ACF7" s="95"/>
      <c r="ACG7" s="95"/>
      <c r="ACH7" s="95"/>
      <c r="ACI7" s="95"/>
      <c r="ACJ7" s="95"/>
      <c r="ACK7" s="95"/>
      <c r="ACL7" s="95"/>
      <c r="ACM7" s="95"/>
      <c r="ACN7" s="95"/>
      <c r="ACO7" s="95"/>
      <c r="ACP7" s="95"/>
      <c r="ACQ7" s="95"/>
      <c r="ACR7" s="95"/>
      <c r="ACS7" s="95"/>
      <c r="ACT7" s="95"/>
      <c r="ACU7" s="95"/>
      <c r="ACV7" s="95"/>
      <c r="ACW7" s="95"/>
      <c r="ACX7" s="95"/>
      <c r="ACY7" s="95"/>
      <c r="ACZ7" s="95"/>
      <c r="ADA7" s="95"/>
      <c r="ADB7" s="95"/>
      <c r="ADC7" s="95"/>
      <c r="ADD7" s="95"/>
      <c r="ADE7" s="95"/>
      <c r="ADF7" s="95"/>
      <c r="ADG7" s="95"/>
      <c r="ADH7" s="95"/>
      <c r="ADI7" s="95"/>
      <c r="ADJ7" s="95"/>
      <c r="ADK7" s="95"/>
      <c r="ADL7" s="95"/>
      <c r="ADM7" s="95"/>
      <c r="ADN7" s="95"/>
      <c r="ADO7" s="95"/>
      <c r="ADP7" s="95"/>
      <c r="ADQ7" s="95"/>
      <c r="ADR7" s="95"/>
      <c r="ADS7" s="95"/>
      <c r="ADT7" s="95"/>
      <c r="ADU7" s="95"/>
      <c r="ADV7" s="95"/>
      <c r="ADW7" s="95"/>
      <c r="ADX7" s="95"/>
      <c r="ADY7" s="95"/>
      <c r="ADZ7" s="95"/>
      <c r="AEA7" s="95"/>
      <c r="AEB7" s="95"/>
      <c r="AEC7" s="95"/>
      <c r="AED7" s="95"/>
      <c r="AEE7" s="95"/>
      <c r="AEF7" s="95"/>
      <c r="AEG7" s="95"/>
      <c r="AEH7" s="95"/>
      <c r="AEI7" s="95"/>
      <c r="AEJ7" s="95"/>
      <c r="AEK7" s="95"/>
      <c r="AEL7" s="95"/>
      <c r="AEM7" s="95"/>
      <c r="AEN7" s="95"/>
      <c r="AEO7" s="95"/>
      <c r="AEP7" s="95"/>
      <c r="AEQ7" s="95"/>
      <c r="AER7" s="95"/>
      <c r="AES7" s="95"/>
      <c r="AET7" s="95"/>
      <c r="AEU7" s="95"/>
      <c r="AEV7" s="95"/>
      <c r="AEW7" s="95"/>
      <c r="AEX7" s="95"/>
      <c r="AEY7" s="95"/>
      <c r="AEZ7" s="95"/>
      <c r="AFA7" s="95"/>
      <c r="AFB7" s="95"/>
      <c r="AFC7" s="95"/>
      <c r="AFD7" s="95"/>
      <c r="AFE7" s="95"/>
      <c r="AFF7" s="95"/>
      <c r="AFG7" s="95"/>
      <c r="AFH7" s="95"/>
      <c r="AFI7" s="95"/>
      <c r="AFJ7" s="95"/>
      <c r="AFK7" s="95"/>
      <c r="AFL7" s="95"/>
      <c r="AFM7" s="95"/>
      <c r="AFN7" s="95"/>
      <c r="AFO7" s="95"/>
      <c r="AFP7" s="95"/>
      <c r="AFQ7" s="95"/>
      <c r="AFR7" s="95"/>
      <c r="AFS7" s="95"/>
      <c r="AFT7" s="95"/>
      <c r="AFU7" s="95"/>
      <c r="AFV7" s="95"/>
      <c r="AFW7" s="95"/>
      <c r="AFX7" s="95"/>
      <c r="AFY7" s="95"/>
      <c r="AFZ7" s="95"/>
      <c r="AGA7" s="95"/>
      <c r="AGB7" s="95"/>
      <c r="AGC7" s="95"/>
      <c r="AGD7" s="95"/>
      <c r="AGE7" s="95"/>
      <c r="AGF7" s="95"/>
      <c r="AGG7" s="95"/>
      <c r="AGH7" s="95"/>
      <c r="AGI7" s="95"/>
      <c r="AGJ7" s="95"/>
      <c r="AGK7" s="95"/>
      <c r="AGL7" s="95"/>
      <c r="AGM7" s="95"/>
      <c r="AGN7" s="95"/>
      <c r="AGO7" s="95"/>
      <c r="AGP7" s="95"/>
      <c r="AGQ7" s="95"/>
      <c r="AGR7" s="95"/>
      <c r="AGS7" s="95"/>
      <c r="AGT7" s="95"/>
      <c r="AGU7" s="95"/>
      <c r="AGV7" s="95"/>
      <c r="AGW7" s="95"/>
      <c r="AGX7" s="95"/>
      <c r="AGY7" s="95"/>
      <c r="AGZ7" s="95"/>
      <c r="AHA7" s="95"/>
      <c r="AHB7" s="95"/>
      <c r="AHC7" s="95"/>
      <c r="AHD7" s="95"/>
      <c r="AHE7" s="95"/>
      <c r="AHF7" s="95"/>
      <c r="AHG7" s="95"/>
      <c r="AHH7" s="95"/>
      <c r="AHI7" s="95"/>
      <c r="AHJ7" s="95"/>
      <c r="AHK7" s="95"/>
      <c r="AHL7" s="95"/>
      <c r="AHM7" s="95"/>
      <c r="AHN7" s="95"/>
      <c r="AHO7" s="95"/>
      <c r="AHP7" s="95"/>
      <c r="AHQ7" s="95"/>
      <c r="AHR7" s="95"/>
      <c r="AHS7" s="95"/>
      <c r="AHT7" s="95"/>
      <c r="AHU7" s="95"/>
      <c r="AHV7" s="95"/>
      <c r="AHW7" s="95"/>
      <c r="AHX7" s="95"/>
      <c r="AHY7" s="95"/>
      <c r="AHZ7" s="95"/>
      <c r="AIA7" s="95"/>
      <c r="AIB7" s="95"/>
      <c r="AIC7" s="95"/>
      <c r="AID7" s="95"/>
      <c r="AIE7" s="95"/>
      <c r="AIF7" s="95"/>
      <c r="AIG7" s="95"/>
      <c r="AIH7" s="95"/>
      <c r="AII7" s="95"/>
      <c r="AIJ7" s="95"/>
      <c r="AIK7" s="95"/>
      <c r="AIL7" s="95"/>
      <c r="AIM7" s="95"/>
      <c r="AIN7" s="95"/>
      <c r="AIO7" s="95"/>
      <c r="AIP7" s="95"/>
      <c r="AIQ7" s="95"/>
      <c r="AIR7" s="95"/>
      <c r="AIS7" s="95"/>
      <c r="AIT7" s="95"/>
      <c r="AIU7" s="95"/>
      <c r="AIV7" s="95"/>
      <c r="AIW7" s="95"/>
      <c r="AIX7" s="95"/>
      <c r="AIY7" s="95"/>
      <c r="AIZ7" s="95"/>
      <c r="AJA7" s="95"/>
      <c r="AJB7" s="95"/>
      <c r="AJC7" s="95"/>
      <c r="AJD7" s="95"/>
      <c r="AJE7" s="95"/>
      <c r="AJF7" s="95"/>
      <c r="AJG7" s="95"/>
      <c r="AJH7" s="95"/>
      <c r="AJI7" s="95"/>
      <c r="AJJ7" s="95"/>
      <c r="AJK7" s="95"/>
      <c r="AJL7" s="95"/>
      <c r="AJM7" s="95"/>
      <c r="AJN7" s="95"/>
      <c r="AJO7" s="95"/>
      <c r="AJP7" s="95"/>
      <c r="AJQ7" s="95"/>
      <c r="AJR7" s="95"/>
      <c r="AJS7" s="95"/>
      <c r="AJT7" s="95"/>
      <c r="AJU7" s="95"/>
      <c r="AJV7" s="95"/>
      <c r="AJW7" s="95"/>
      <c r="AJX7" s="95"/>
      <c r="AJY7" s="95"/>
      <c r="AJZ7" s="95"/>
      <c r="AKA7" s="95"/>
      <c r="AKB7" s="95"/>
      <c r="AKC7" s="95"/>
      <c r="AKD7" s="95"/>
      <c r="AKE7" s="95"/>
      <c r="AKF7" s="95"/>
      <c r="AKG7" s="95"/>
      <c r="AKH7" s="95"/>
      <c r="AKI7" s="95"/>
      <c r="AKJ7" s="95"/>
      <c r="AKK7" s="95"/>
      <c r="AKL7" s="95"/>
      <c r="AKM7" s="95"/>
      <c r="AKN7" s="95"/>
      <c r="AKO7" s="95"/>
      <c r="AKP7" s="95"/>
      <c r="AKQ7" s="95"/>
      <c r="AKR7" s="95"/>
      <c r="AKS7" s="95"/>
      <c r="AKT7" s="95"/>
      <c r="AKU7" s="95"/>
      <c r="AKV7" s="95"/>
      <c r="AKW7" s="95"/>
      <c r="AKX7" s="95"/>
      <c r="AKY7" s="95"/>
      <c r="AKZ7" s="95"/>
      <c r="ALA7" s="95"/>
      <c r="ALB7" s="95"/>
      <c r="ALC7" s="95"/>
      <c r="ALD7" s="95"/>
      <c r="ALE7" s="95"/>
      <c r="ALF7" s="95"/>
      <c r="ALG7" s="95"/>
      <c r="ALH7" s="95"/>
      <c r="ALI7" s="95"/>
      <c r="ALJ7" s="95"/>
      <c r="ALK7" s="95"/>
      <c r="ALL7" s="95"/>
      <c r="ALM7" s="95"/>
      <c r="ALN7" s="95"/>
      <c r="ALO7" s="95"/>
      <c r="ALP7" s="95"/>
      <c r="ALQ7" s="95"/>
      <c r="ALR7" s="95"/>
      <c r="ALS7" s="95"/>
      <c r="ALT7" s="95"/>
      <c r="ALU7" s="95"/>
      <c r="ALV7" s="95"/>
      <c r="ALW7" s="95"/>
      <c r="ALX7" s="95"/>
      <c r="ALY7" s="95"/>
      <c r="ALZ7" s="95"/>
      <c r="AMA7" s="95"/>
      <c r="AMB7" s="95"/>
      <c r="AMC7" s="95"/>
      <c r="AMD7" s="95"/>
      <c r="AME7" s="95"/>
      <c r="AMF7" s="95"/>
      <c r="AMG7" s="95"/>
      <c r="AMH7" s="95"/>
      <c r="AMI7" s="95"/>
      <c r="AMJ7" s="95"/>
      <c r="AMK7" s="95"/>
      <c r="AML7" s="95"/>
      <c r="AMM7" s="95"/>
    </row>
    <row r="8" spans="1:1027" s="88" customFormat="1" ht="63.75" x14ac:dyDescent="0.2">
      <c r="A8" s="93" t="s">
        <v>77</v>
      </c>
      <c r="B8" s="155" t="s">
        <v>78</v>
      </c>
      <c r="C8" s="155"/>
      <c r="D8" s="92" t="s">
        <v>10</v>
      </c>
      <c r="E8" s="92">
        <v>9000</v>
      </c>
      <c r="F8" s="91" t="s">
        <v>79</v>
      </c>
      <c r="G8" s="99">
        <v>21</v>
      </c>
      <c r="H8" s="101">
        <v>500</v>
      </c>
      <c r="I8" s="101">
        <v>26</v>
      </c>
      <c r="J8" s="94">
        <f t="shared" ref="J8:J9" si="0">I8/H8</f>
        <v>5.1999999999999998E-2</v>
      </c>
      <c r="K8" s="108">
        <f t="shared" ref="K8:K9" si="1">J8*E8</f>
        <v>468</v>
      </c>
      <c r="L8" s="108">
        <f t="shared" ref="L8:L9" si="2">K8*((100+G8)/100)</f>
        <v>566.28</v>
      </c>
      <c r="M8" s="112" t="s">
        <v>217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  <c r="JD8" s="95"/>
      <c r="JE8" s="95"/>
      <c r="JF8" s="95"/>
      <c r="JG8" s="95"/>
      <c r="JH8" s="95"/>
      <c r="JI8" s="95"/>
      <c r="JJ8" s="95"/>
      <c r="JK8" s="95"/>
      <c r="JL8" s="95"/>
      <c r="JM8" s="95"/>
      <c r="JN8" s="95"/>
      <c r="JO8" s="95"/>
      <c r="JP8" s="95"/>
      <c r="JQ8" s="95"/>
      <c r="JR8" s="95"/>
      <c r="JS8" s="95"/>
      <c r="JT8" s="95"/>
      <c r="JU8" s="95"/>
      <c r="JV8" s="95"/>
      <c r="JW8" s="95"/>
      <c r="JX8" s="95"/>
      <c r="JY8" s="95"/>
      <c r="JZ8" s="95"/>
      <c r="KA8" s="95"/>
      <c r="KB8" s="95"/>
      <c r="KC8" s="95"/>
      <c r="KD8" s="95"/>
      <c r="KE8" s="95"/>
      <c r="KF8" s="95"/>
      <c r="KG8" s="95"/>
      <c r="KH8" s="95"/>
      <c r="KI8" s="95"/>
      <c r="KJ8" s="95"/>
      <c r="KK8" s="95"/>
      <c r="KL8" s="95"/>
      <c r="KM8" s="95"/>
      <c r="KN8" s="95"/>
      <c r="KO8" s="95"/>
      <c r="KP8" s="95"/>
      <c r="KQ8" s="95"/>
      <c r="KR8" s="95"/>
      <c r="KS8" s="95"/>
      <c r="KT8" s="95"/>
      <c r="KU8" s="95"/>
      <c r="KV8" s="95"/>
      <c r="KW8" s="95"/>
      <c r="KX8" s="95"/>
      <c r="KY8" s="95"/>
      <c r="KZ8" s="95"/>
      <c r="LA8" s="95"/>
      <c r="LB8" s="95"/>
      <c r="LC8" s="95"/>
      <c r="LD8" s="95"/>
      <c r="LE8" s="95"/>
      <c r="LF8" s="95"/>
      <c r="LG8" s="95"/>
      <c r="LH8" s="95"/>
      <c r="LI8" s="95"/>
      <c r="LJ8" s="95"/>
      <c r="LK8" s="95"/>
      <c r="LL8" s="95"/>
      <c r="LM8" s="95"/>
      <c r="LN8" s="95"/>
      <c r="LO8" s="95"/>
      <c r="LP8" s="95"/>
      <c r="LQ8" s="95"/>
      <c r="LR8" s="95"/>
      <c r="LS8" s="95"/>
      <c r="LT8" s="95"/>
      <c r="LU8" s="95"/>
      <c r="LV8" s="95"/>
      <c r="LW8" s="95"/>
      <c r="LX8" s="95"/>
      <c r="LY8" s="95"/>
      <c r="LZ8" s="95"/>
      <c r="MA8" s="95"/>
      <c r="MB8" s="95"/>
      <c r="MC8" s="95"/>
      <c r="MD8" s="95"/>
      <c r="ME8" s="95"/>
      <c r="MF8" s="95"/>
      <c r="MG8" s="95"/>
      <c r="MH8" s="95"/>
      <c r="MI8" s="95"/>
      <c r="MJ8" s="95"/>
      <c r="MK8" s="95"/>
      <c r="ML8" s="95"/>
      <c r="MM8" s="95"/>
      <c r="MN8" s="95"/>
      <c r="MO8" s="95"/>
      <c r="MP8" s="95"/>
      <c r="MQ8" s="95"/>
      <c r="MR8" s="95"/>
      <c r="MS8" s="95"/>
      <c r="MT8" s="95"/>
      <c r="MU8" s="95"/>
      <c r="MV8" s="95"/>
      <c r="MW8" s="95"/>
      <c r="MX8" s="95"/>
      <c r="MY8" s="95"/>
      <c r="MZ8" s="95"/>
      <c r="NA8" s="95"/>
      <c r="NB8" s="95"/>
      <c r="NC8" s="95"/>
      <c r="ND8" s="95"/>
      <c r="NE8" s="95"/>
      <c r="NF8" s="95"/>
      <c r="NG8" s="95"/>
      <c r="NH8" s="95"/>
      <c r="NI8" s="95"/>
      <c r="NJ8" s="95"/>
      <c r="NK8" s="95"/>
      <c r="NL8" s="95"/>
      <c r="NM8" s="95"/>
      <c r="NN8" s="95"/>
      <c r="NO8" s="95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95"/>
      <c r="OS8" s="95"/>
      <c r="OT8" s="95"/>
      <c r="OU8" s="95"/>
      <c r="OV8" s="95"/>
      <c r="OW8" s="95"/>
      <c r="OX8" s="95"/>
      <c r="OY8" s="95"/>
      <c r="OZ8" s="95"/>
      <c r="PA8" s="95"/>
      <c r="PB8" s="95"/>
      <c r="PC8" s="95"/>
      <c r="PD8" s="95"/>
      <c r="PE8" s="95"/>
      <c r="PF8" s="95"/>
      <c r="PG8" s="95"/>
      <c r="PH8" s="95"/>
      <c r="PI8" s="95"/>
      <c r="PJ8" s="95"/>
      <c r="PK8" s="95"/>
      <c r="PL8" s="95"/>
      <c r="PM8" s="95"/>
      <c r="PN8" s="95"/>
      <c r="PO8" s="95"/>
      <c r="PP8" s="95"/>
      <c r="PQ8" s="95"/>
      <c r="PR8" s="95"/>
      <c r="PS8" s="95"/>
      <c r="PT8" s="95"/>
      <c r="PU8" s="95"/>
      <c r="PV8" s="95"/>
      <c r="PW8" s="95"/>
      <c r="PX8" s="95"/>
      <c r="PY8" s="95"/>
      <c r="PZ8" s="95"/>
      <c r="QA8" s="95"/>
      <c r="QB8" s="95"/>
      <c r="QC8" s="95"/>
      <c r="QD8" s="95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95"/>
      <c r="RJ8" s="95"/>
      <c r="RK8" s="95"/>
      <c r="RL8" s="95"/>
      <c r="RM8" s="95"/>
      <c r="RN8" s="95"/>
      <c r="RO8" s="95"/>
      <c r="RP8" s="95"/>
      <c r="RQ8" s="95"/>
      <c r="RR8" s="95"/>
      <c r="RS8" s="95"/>
      <c r="RT8" s="95"/>
      <c r="RU8" s="95"/>
      <c r="RV8" s="95"/>
      <c r="RW8" s="95"/>
      <c r="RX8" s="95"/>
      <c r="RY8" s="95"/>
      <c r="RZ8" s="95"/>
      <c r="SA8" s="95"/>
      <c r="SB8" s="95"/>
      <c r="SC8" s="95"/>
      <c r="SD8" s="95"/>
      <c r="SE8" s="95"/>
      <c r="SF8" s="95"/>
      <c r="SG8" s="95"/>
      <c r="SH8" s="95"/>
      <c r="SI8" s="95"/>
      <c r="SJ8" s="95"/>
      <c r="SK8" s="95"/>
      <c r="SL8" s="95"/>
      <c r="SM8" s="95"/>
      <c r="SN8" s="95"/>
      <c r="SO8" s="95"/>
      <c r="SP8" s="95"/>
      <c r="SQ8" s="95"/>
      <c r="SR8" s="95"/>
      <c r="SS8" s="95"/>
      <c r="ST8" s="95"/>
      <c r="SU8" s="95"/>
      <c r="SV8" s="95"/>
      <c r="SW8" s="95"/>
      <c r="SX8" s="95"/>
      <c r="SY8" s="95"/>
      <c r="SZ8" s="95"/>
      <c r="TA8" s="95"/>
      <c r="TB8" s="95"/>
      <c r="TC8" s="95"/>
      <c r="TD8" s="95"/>
      <c r="TE8" s="95"/>
      <c r="TF8" s="95"/>
      <c r="TG8" s="95"/>
      <c r="TH8" s="95"/>
      <c r="TI8" s="95"/>
      <c r="TJ8" s="95"/>
      <c r="TK8" s="95"/>
      <c r="TL8" s="95"/>
      <c r="TM8" s="95"/>
      <c r="TN8" s="95"/>
      <c r="TO8" s="95"/>
      <c r="TP8" s="95"/>
      <c r="TQ8" s="95"/>
      <c r="TR8" s="95"/>
      <c r="TS8" s="95"/>
      <c r="TT8" s="95"/>
      <c r="TU8" s="95"/>
      <c r="TV8" s="95"/>
      <c r="TW8" s="95"/>
      <c r="TX8" s="95"/>
      <c r="TY8" s="95"/>
      <c r="TZ8" s="95"/>
      <c r="UA8" s="95"/>
      <c r="UB8" s="95"/>
      <c r="UC8" s="95"/>
      <c r="UD8" s="95"/>
      <c r="UE8" s="95"/>
      <c r="UF8" s="95"/>
      <c r="UG8" s="95"/>
      <c r="UH8" s="95"/>
      <c r="UI8" s="95"/>
      <c r="UJ8" s="95"/>
      <c r="UK8" s="95"/>
      <c r="UL8" s="95"/>
      <c r="UM8" s="95"/>
      <c r="UN8" s="95"/>
      <c r="UO8" s="95"/>
      <c r="UP8" s="95"/>
      <c r="UQ8" s="95"/>
      <c r="UR8" s="95"/>
      <c r="US8" s="95"/>
      <c r="UT8" s="95"/>
      <c r="UU8" s="95"/>
      <c r="UV8" s="95"/>
      <c r="UW8" s="95"/>
      <c r="UX8" s="95"/>
      <c r="UY8" s="95"/>
      <c r="UZ8" s="95"/>
      <c r="VA8" s="95"/>
      <c r="VB8" s="95"/>
      <c r="VC8" s="95"/>
      <c r="VD8" s="95"/>
      <c r="VE8" s="95"/>
      <c r="VF8" s="95"/>
      <c r="VG8" s="95"/>
      <c r="VH8" s="95"/>
      <c r="VI8" s="95"/>
      <c r="VJ8" s="95"/>
      <c r="VK8" s="95"/>
      <c r="VL8" s="95"/>
      <c r="VM8" s="95"/>
      <c r="VN8" s="95"/>
      <c r="VO8" s="95"/>
      <c r="VP8" s="95"/>
      <c r="VQ8" s="95"/>
      <c r="VR8" s="95"/>
      <c r="VS8" s="95"/>
      <c r="VT8" s="95"/>
      <c r="VU8" s="95"/>
      <c r="VV8" s="95"/>
      <c r="VW8" s="95"/>
      <c r="VX8" s="95"/>
      <c r="VY8" s="95"/>
      <c r="VZ8" s="95"/>
      <c r="WA8" s="95"/>
      <c r="WB8" s="95"/>
      <c r="WC8" s="95"/>
      <c r="WD8" s="95"/>
      <c r="WE8" s="95"/>
      <c r="WF8" s="95"/>
      <c r="WG8" s="95"/>
      <c r="WH8" s="95"/>
      <c r="WI8" s="95"/>
      <c r="WJ8" s="95"/>
      <c r="WK8" s="95"/>
      <c r="WL8" s="95"/>
      <c r="WM8" s="95"/>
      <c r="WN8" s="95"/>
      <c r="WO8" s="95"/>
      <c r="WP8" s="95"/>
      <c r="WQ8" s="95"/>
      <c r="WR8" s="95"/>
      <c r="WS8" s="95"/>
      <c r="WT8" s="95"/>
      <c r="WU8" s="95"/>
      <c r="WV8" s="95"/>
      <c r="WW8" s="95"/>
      <c r="WX8" s="95"/>
      <c r="WY8" s="95"/>
      <c r="WZ8" s="95"/>
      <c r="XA8" s="95"/>
      <c r="XB8" s="95"/>
      <c r="XC8" s="95"/>
      <c r="XD8" s="95"/>
      <c r="XE8" s="95"/>
      <c r="XF8" s="95"/>
      <c r="XG8" s="95"/>
      <c r="XH8" s="95"/>
      <c r="XI8" s="95"/>
      <c r="XJ8" s="95"/>
      <c r="XK8" s="95"/>
      <c r="XL8" s="95"/>
      <c r="XM8" s="95"/>
      <c r="XN8" s="95"/>
      <c r="XO8" s="95"/>
      <c r="XP8" s="95"/>
      <c r="XQ8" s="95"/>
      <c r="XR8" s="95"/>
      <c r="XS8" s="95"/>
      <c r="XT8" s="95"/>
      <c r="XU8" s="95"/>
      <c r="XV8" s="95"/>
      <c r="XW8" s="95"/>
      <c r="XX8" s="95"/>
      <c r="XY8" s="95"/>
      <c r="XZ8" s="95"/>
      <c r="YA8" s="95"/>
      <c r="YB8" s="95"/>
      <c r="YC8" s="95"/>
      <c r="YD8" s="95"/>
      <c r="YE8" s="95"/>
      <c r="YF8" s="95"/>
      <c r="YG8" s="95"/>
      <c r="YH8" s="95"/>
      <c r="YI8" s="95"/>
      <c r="YJ8" s="95"/>
      <c r="YK8" s="95"/>
      <c r="YL8" s="95"/>
      <c r="YM8" s="95"/>
      <c r="YN8" s="95"/>
      <c r="YO8" s="95"/>
      <c r="YP8" s="95"/>
      <c r="YQ8" s="95"/>
      <c r="YR8" s="95"/>
      <c r="YS8" s="95"/>
      <c r="YT8" s="95"/>
      <c r="YU8" s="95"/>
      <c r="YV8" s="95"/>
      <c r="YW8" s="95"/>
      <c r="YX8" s="95"/>
      <c r="YY8" s="95"/>
      <c r="YZ8" s="95"/>
      <c r="ZA8" s="95"/>
      <c r="ZB8" s="95"/>
      <c r="ZC8" s="95"/>
      <c r="ZD8" s="95"/>
      <c r="ZE8" s="95"/>
      <c r="ZF8" s="95"/>
      <c r="ZG8" s="95"/>
      <c r="ZH8" s="95"/>
      <c r="ZI8" s="95"/>
      <c r="ZJ8" s="95"/>
      <c r="ZK8" s="95"/>
      <c r="ZL8" s="95"/>
      <c r="ZM8" s="95"/>
      <c r="ZN8" s="95"/>
      <c r="ZO8" s="95"/>
      <c r="ZP8" s="95"/>
      <c r="ZQ8" s="95"/>
      <c r="ZR8" s="95"/>
      <c r="ZS8" s="95"/>
      <c r="ZT8" s="95"/>
      <c r="ZU8" s="95"/>
      <c r="ZV8" s="95"/>
      <c r="ZW8" s="95"/>
      <c r="ZX8" s="95"/>
      <c r="ZY8" s="95"/>
      <c r="ZZ8" s="95"/>
      <c r="AAA8" s="95"/>
      <c r="AAB8" s="95"/>
      <c r="AAC8" s="95"/>
      <c r="AAD8" s="95"/>
      <c r="AAE8" s="95"/>
      <c r="AAF8" s="95"/>
      <c r="AAG8" s="95"/>
      <c r="AAH8" s="95"/>
      <c r="AAI8" s="95"/>
      <c r="AAJ8" s="95"/>
      <c r="AAK8" s="95"/>
      <c r="AAL8" s="95"/>
      <c r="AAM8" s="95"/>
      <c r="AAN8" s="95"/>
      <c r="AAO8" s="95"/>
      <c r="AAP8" s="95"/>
      <c r="AAQ8" s="95"/>
      <c r="AAR8" s="95"/>
      <c r="AAS8" s="95"/>
      <c r="AAT8" s="95"/>
      <c r="AAU8" s="95"/>
      <c r="AAV8" s="95"/>
      <c r="AAW8" s="95"/>
      <c r="AAX8" s="95"/>
      <c r="AAY8" s="95"/>
      <c r="AAZ8" s="95"/>
      <c r="ABA8" s="95"/>
      <c r="ABB8" s="95"/>
      <c r="ABC8" s="95"/>
      <c r="ABD8" s="95"/>
      <c r="ABE8" s="95"/>
      <c r="ABF8" s="95"/>
      <c r="ABG8" s="95"/>
      <c r="ABH8" s="95"/>
      <c r="ABI8" s="95"/>
      <c r="ABJ8" s="95"/>
      <c r="ABK8" s="95"/>
      <c r="ABL8" s="95"/>
      <c r="ABM8" s="95"/>
      <c r="ABN8" s="95"/>
      <c r="ABO8" s="95"/>
      <c r="ABP8" s="95"/>
      <c r="ABQ8" s="95"/>
      <c r="ABR8" s="95"/>
      <c r="ABS8" s="95"/>
      <c r="ABT8" s="95"/>
      <c r="ABU8" s="95"/>
      <c r="ABV8" s="95"/>
      <c r="ABW8" s="95"/>
      <c r="ABX8" s="95"/>
      <c r="ABY8" s="95"/>
      <c r="ABZ8" s="95"/>
      <c r="ACA8" s="95"/>
      <c r="ACB8" s="95"/>
      <c r="ACC8" s="95"/>
      <c r="ACD8" s="95"/>
      <c r="ACE8" s="95"/>
      <c r="ACF8" s="95"/>
      <c r="ACG8" s="95"/>
      <c r="ACH8" s="95"/>
      <c r="ACI8" s="95"/>
      <c r="ACJ8" s="95"/>
      <c r="ACK8" s="95"/>
      <c r="ACL8" s="95"/>
      <c r="ACM8" s="95"/>
      <c r="ACN8" s="95"/>
      <c r="ACO8" s="95"/>
      <c r="ACP8" s="95"/>
      <c r="ACQ8" s="95"/>
      <c r="ACR8" s="95"/>
      <c r="ACS8" s="95"/>
      <c r="ACT8" s="95"/>
      <c r="ACU8" s="95"/>
      <c r="ACV8" s="95"/>
      <c r="ACW8" s="95"/>
      <c r="ACX8" s="95"/>
      <c r="ACY8" s="95"/>
      <c r="ACZ8" s="95"/>
      <c r="ADA8" s="95"/>
      <c r="ADB8" s="95"/>
      <c r="ADC8" s="95"/>
      <c r="ADD8" s="95"/>
      <c r="ADE8" s="95"/>
      <c r="ADF8" s="95"/>
      <c r="ADG8" s="95"/>
      <c r="ADH8" s="95"/>
      <c r="ADI8" s="95"/>
      <c r="ADJ8" s="95"/>
      <c r="ADK8" s="95"/>
      <c r="ADL8" s="95"/>
      <c r="ADM8" s="95"/>
      <c r="ADN8" s="95"/>
      <c r="ADO8" s="95"/>
      <c r="ADP8" s="95"/>
      <c r="ADQ8" s="95"/>
      <c r="ADR8" s="95"/>
      <c r="ADS8" s="95"/>
      <c r="ADT8" s="95"/>
      <c r="ADU8" s="95"/>
      <c r="ADV8" s="95"/>
      <c r="ADW8" s="95"/>
      <c r="ADX8" s="95"/>
      <c r="ADY8" s="95"/>
      <c r="ADZ8" s="95"/>
      <c r="AEA8" s="95"/>
      <c r="AEB8" s="95"/>
      <c r="AEC8" s="95"/>
      <c r="AED8" s="95"/>
      <c r="AEE8" s="95"/>
      <c r="AEF8" s="95"/>
      <c r="AEG8" s="95"/>
      <c r="AEH8" s="95"/>
      <c r="AEI8" s="95"/>
      <c r="AEJ8" s="95"/>
      <c r="AEK8" s="95"/>
      <c r="AEL8" s="95"/>
      <c r="AEM8" s="95"/>
      <c r="AEN8" s="95"/>
      <c r="AEO8" s="95"/>
      <c r="AEP8" s="95"/>
      <c r="AEQ8" s="95"/>
      <c r="AER8" s="95"/>
      <c r="AES8" s="95"/>
      <c r="AET8" s="95"/>
      <c r="AEU8" s="95"/>
      <c r="AEV8" s="95"/>
      <c r="AEW8" s="95"/>
      <c r="AEX8" s="95"/>
      <c r="AEY8" s="95"/>
      <c r="AEZ8" s="95"/>
      <c r="AFA8" s="95"/>
      <c r="AFB8" s="95"/>
      <c r="AFC8" s="95"/>
      <c r="AFD8" s="95"/>
      <c r="AFE8" s="95"/>
      <c r="AFF8" s="95"/>
      <c r="AFG8" s="95"/>
      <c r="AFH8" s="95"/>
      <c r="AFI8" s="95"/>
      <c r="AFJ8" s="95"/>
      <c r="AFK8" s="95"/>
      <c r="AFL8" s="95"/>
      <c r="AFM8" s="95"/>
      <c r="AFN8" s="95"/>
      <c r="AFO8" s="95"/>
      <c r="AFP8" s="95"/>
      <c r="AFQ8" s="95"/>
      <c r="AFR8" s="95"/>
      <c r="AFS8" s="95"/>
      <c r="AFT8" s="95"/>
      <c r="AFU8" s="95"/>
      <c r="AFV8" s="95"/>
      <c r="AFW8" s="95"/>
      <c r="AFX8" s="95"/>
      <c r="AFY8" s="95"/>
      <c r="AFZ8" s="95"/>
      <c r="AGA8" s="95"/>
      <c r="AGB8" s="95"/>
      <c r="AGC8" s="95"/>
      <c r="AGD8" s="95"/>
      <c r="AGE8" s="95"/>
      <c r="AGF8" s="95"/>
      <c r="AGG8" s="95"/>
      <c r="AGH8" s="95"/>
      <c r="AGI8" s="95"/>
      <c r="AGJ8" s="95"/>
      <c r="AGK8" s="95"/>
      <c r="AGL8" s="95"/>
      <c r="AGM8" s="95"/>
      <c r="AGN8" s="95"/>
      <c r="AGO8" s="95"/>
      <c r="AGP8" s="95"/>
      <c r="AGQ8" s="95"/>
      <c r="AGR8" s="95"/>
      <c r="AGS8" s="95"/>
      <c r="AGT8" s="95"/>
      <c r="AGU8" s="95"/>
      <c r="AGV8" s="95"/>
      <c r="AGW8" s="95"/>
      <c r="AGX8" s="95"/>
      <c r="AGY8" s="95"/>
      <c r="AGZ8" s="95"/>
      <c r="AHA8" s="95"/>
      <c r="AHB8" s="95"/>
      <c r="AHC8" s="95"/>
      <c r="AHD8" s="95"/>
      <c r="AHE8" s="95"/>
      <c r="AHF8" s="95"/>
      <c r="AHG8" s="95"/>
      <c r="AHH8" s="95"/>
      <c r="AHI8" s="95"/>
      <c r="AHJ8" s="95"/>
      <c r="AHK8" s="95"/>
      <c r="AHL8" s="95"/>
      <c r="AHM8" s="95"/>
      <c r="AHN8" s="95"/>
      <c r="AHO8" s="95"/>
      <c r="AHP8" s="95"/>
      <c r="AHQ8" s="95"/>
      <c r="AHR8" s="95"/>
      <c r="AHS8" s="95"/>
      <c r="AHT8" s="95"/>
      <c r="AHU8" s="95"/>
      <c r="AHV8" s="95"/>
      <c r="AHW8" s="95"/>
      <c r="AHX8" s="95"/>
      <c r="AHY8" s="95"/>
      <c r="AHZ8" s="95"/>
      <c r="AIA8" s="95"/>
      <c r="AIB8" s="95"/>
      <c r="AIC8" s="95"/>
      <c r="AID8" s="95"/>
      <c r="AIE8" s="95"/>
      <c r="AIF8" s="95"/>
      <c r="AIG8" s="95"/>
      <c r="AIH8" s="95"/>
      <c r="AII8" s="95"/>
      <c r="AIJ8" s="95"/>
      <c r="AIK8" s="95"/>
      <c r="AIL8" s="95"/>
      <c r="AIM8" s="95"/>
      <c r="AIN8" s="95"/>
      <c r="AIO8" s="95"/>
      <c r="AIP8" s="95"/>
      <c r="AIQ8" s="95"/>
      <c r="AIR8" s="95"/>
      <c r="AIS8" s="95"/>
      <c r="AIT8" s="95"/>
      <c r="AIU8" s="95"/>
      <c r="AIV8" s="95"/>
      <c r="AIW8" s="95"/>
      <c r="AIX8" s="95"/>
      <c r="AIY8" s="95"/>
      <c r="AIZ8" s="95"/>
      <c r="AJA8" s="95"/>
      <c r="AJB8" s="95"/>
      <c r="AJC8" s="95"/>
      <c r="AJD8" s="95"/>
      <c r="AJE8" s="95"/>
      <c r="AJF8" s="95"/>
      <c r="AJG8" s="95"/>
      <c r="AJH8" s="95"/>
      <c r="AJI8" s="95"/>
      <c r="AJJ8" s="95"/>
      <c r="AJK8" s="95"/>
      <c r="AJL8" s="95"/>
      <c r="AJM8" s="95"/>
      <c r="AJN8" s="95"/>
      <c r="AJO8" s="95"/>
      <c r="AJP8" s="95"/>
      <c r="AJQ8" s="95"/>
      <c r="AJR8" s="95"/>
      <c r="AJS8" s="95"/>
      <c r="AJT8" s="95"/>
      <c r="AJU8" s="95"/>
      <c r="AJV8" s="95"/>
      <c r="AJW8" s="95"/>
      <c r="AJX8" s="95"/>
      <c r="AJY8" s="95"/>
      <c r="AJZ8" s="95"/>
      <c r="AKA8" s="95"/>
      <c r="AKB8" s="95"/>
      <c r="AKC8" s="95"/>
      <c r="AKD8" s="95"/>
      <c r="AKE8" s="95"/>
      <c r="AKF8" s="95"/>
      <c r="AKG8" s="95"/>
      <c r="AKH8" s="95"/>
      <c r="AKI8" s="95"/>
      <c r="AKJ8" s="95"/>
      <c r="AKK8" s="95"/>
      <c r="AKL8" s="95"/>
      <c r="AKM8" s="95"/>
      <c r="AKN8" s="95"/>
      <c r="AKO8" s="95"/>
      <c r="AKP8" s="95"/>
      <c r="AKQ8" s="95"/>
      <c r="AKR8" s="95"/>
      <c r="AKS8" s="95"/>
      <c r="AKT8" s="95"/>
      <c r="AKU8" s="95"/>
      <c r="AKV8" s="95"/>
      <c r="AKW8" s="95"/>
      <c r="AKX8" s="95"/>
      <c r="AKY8" s="95"/>
      <c r="AKZ8" s="95"/>
      <c r="ALA8" s="95"/>
      <c r="ALB8" s="95"/>
      <c r="ALC8" s="95"/>
      <c r="ALD8" s="95"/>
      <c r="ALE8" s="95"/>
      <c r="ALF8" s="95"/>
      <c r="ALG8" s="95"/>
      <c r="ALH8" s="95"/>
      <c r="ALI8" s="95"/>
      <c r="ALJ8" s="95"/>
      <c r="ALK8" s="95"/>
      <c r="ALL8" s="95"/>
      <c r="ALM8" s="95"/>
      <c r="ALN8" s="95"/>
      <c r="ALO8" s="95"/>
      <c r="ALP8" s="95"/>
      <c r="ALQ8" s="95"/>
      <c r="ALR8" s="95"/>
      <c r="ALS8" s="95"/>
      <c r="ALT8" s="95"/>
      <c r="ALU8" s="95"/>
      <c r="ALV8" s="95"/>
      <c r="ALW8" s="95"/>
      <c r="ALX8" s="95"/>
      <c r="ALY8" s="95"/>
      <c r="ALZ8" s="95"/>
      <c r="AMA8" s="95"/>
      <c r="AMB8" s="95"/>
      <c r="AMC8" s="95"/>
      <c r="AMD8" s="95"/>
      <c r="AME8" s="95"/>
      <c r="AMF8" s="95"/>
      <c r="AMG8" s="95"/>
      <c r="AMH8" s="95"/>
      <c r="AMI8" s="95"/>
      <c r="AMJ8" s="95"/>
      <c r="AMK8" s="95"/>
      <c r="AML8" s="95"/>
      <c r="AMM8" s="95"/>
    </row>
    <row r="9" spans="1:1027" s="88" customFormat="1" ht="63.75" x14ac:dyDescent="0.2">
      <c r="A9" s="93" t="s">
        <v>80</v>
      </c>
      <c r="B9" s="155" t="s">
        <v>78</v>
      </c>
      <c r="C9" s="155"/>
      <c r="D9" s="92" t="s">
        <v>10</v>
      </c>
      <c r="E9" s="92">
        <v>4000</v>
      </c>
      <c r="F9" s="91" t="s">
        <v>81</v>
      </c>
      <c r="G9" s="99">
        <v>21</v>
      </c>
      <c r="H9" s="101">
        <v>200</v>
      </c>
      <c r="I9" s="101">
        <v>46</v>
      </c>
      <c r="J9" s="94">
        <f t="shared" si="0"/>
        <v>0.23</v>
      </c>
      <c r="K9" s="108">
        <f t="shared" si="1"/>
        <v>920</v>
      </c>
      <c r="L9" s="108">
        <f t="shared" si="2"/>
        <v>1113.2</v>
      </c>
      <c r="M9" s="112" t="s">
        <v>218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  <c r="JD9" s="95"/>
      <c r="JE9" s="95"/>
      <c r="JF9" s="95"/>
      <c r="JG9" s="95"/>
      <c r="JH9" s="95"/>
      <c r="JI9" s="95"/>
      <c r="JJ9" s="95"/>
      <c r="JK9" s="95"/>
      <c r="JL9" s="95"/>
      <c r="JM9" s="95"/>
      <c r="JN9" s="95"/>
      <c r="JO9" s="95"/>
      <c r="JP9" s="95"/>
      <c r="JQ9" s="95"/>
      <c r="JR9" s="95"/>
      <c r="JS9" s="95"/>
      <c r="JT9" s="95"/>
      <c r="JU9" s="95"/>
      <c r="JV9" s="95"/>
      <c r="JW9" s="95"/>
      <c r="JX9" s="95"/>
      <c r="JY9" s="95"/>
      <c r="JZ9" s="95"/>
      <c r="KA9" s="95"/>
      <c r="KB9" s="95"/>
      <c r="KC9" s="95"/>
      <c r="KD9" s="95"/>
      <c r="KE9" s="95"/>
      <c r="KF9" s="95"/>
      <c r="KG9" s="95"/>
      <c r="KH9" s="95"/>
      <c r="KI9" s="95"/>
      <c r="KJ9" s="95"/>
      <c r="KK9" s="95"/>
      <c r="KL9" s="95"/>
      <c r="KM9" s="95"/>
      <c r="KN9" s="95"/>
      <c r="KO9" s="95"/>
      <c r="KP9" s="95"/>
      <c r="KQ9" s="95"/>
      <c r="KR9" s="95"/>
      <c r="KS9" s="95"/>
      <c r="KT9" s="95"/>
      <c r="KU9" s="95"/>
      <c r="KV9" s="95"/>
      <c r="KW9" s="95"/>
      <c r="KX9" s="95"/>
      <c r="KY9" s="95"/>
      <c r="KZ9" s="95"/>
      <c r="LA9" s="95"/>
      <c r="LB9" s="95"/>
      <c r="LC9" s="95"/>
      <c r="LD9" s="95"/>
      <c r="LE9" s="95"/>
      <c r="LF9" s="95"/>
      <c r="LG9" s="95"/>
      <c r="LH9" s="95"/>
      <c r="LI9" s="95"/>
      <c r="LJ9" s="95"/>
      <c r="LK9" s="95"/>
      <c r="LL9" s="95"/>
      <c r="LM9" s="95"/>
      <c r="LN9" s="95"/>
      <c r="LO9" s="95"/>
      <c r="LP9" s="95"/>
      <c r="LQ9" s="95"/>
      <c r="LR9" s="95"/>
      <c r="LS9" s="95"/>
      <c r="LT9" s="95"/>
      <c r="LU9" s="95"/>
      <c r="LV9" s="95"/>
      <c r="LW9" s="95"/>
      <c r="LX9" s="95"/>
      <c r="LY9" s="95"/>
      <c r="LZ9" s="95"/>
      <c r="MA9" s="95"/>
      <c r="MB9" s="95"/>
      <c r="MC9" s="95"/>
      <c r="MD9" s="95"/>
      <c r="ME9" s="95"/>
      <c r="MF9" s="95"/>
      <c r="MG9" s="95"/>
      <c r="MH9" s="95"/>
      <c r="MI9" s="95"/>
      <c r="MJ9" s="95"/>
      <c r="MK9" s="95"/>
      <c r="ML9" s="95"/>
      <c r="MM9" s="95"/>
      <c r="MN9" s="95"/>
      <c r="MO9" s="95"/>
      <c r="MP9" s="95"/>
      <c r="MQ9" s="95"/>
      <c r="MR9" s="95"/>
      <c r="MS9" s="95"/>
      <c r="MT9" s="95"/>
      <c r="MU9" s="95"/>
      <c r="MV9" s="95"/>
      <c r="MW9" s="95"/>
      <c r="MX9" s="95"/>
      <c r="MY9" s="95"/>
      <c r="MZ9" s="95"/>
      <c r="NA9" s="95"/>
      <c r="NB9" s="95"/>
      <c r="NC9" s="95"/>
      <c r="ND9" s="95"/>
      <c r="NE9" s="95"/>
      <c r="NF9" s="95"/>
      <c r="NG9" s="95"/>
      <c r="NH9" s="95"/>
      <c r="NI9" s="95"/>
      <c r="NJ9" s="95"/>
      <c r="NK9" s="95"/>
      <c r="NL9" s="95"/>
      <c r="NM9" s="95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5"/>
      <c r="OY9" s="95"/>
      <c r="OZ9" s="95"/>
      <c r="PA9" s="95"/>
      <c r="PB9" s="95"/>
      <c r="PC9" s="95"/>
      <c r="PD9" s="95"/>
      <c r="PE9" s="95"/>
      <c r="PF9" s="95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95"/>
      <c r="PW9" s="95"/>
      <c r="PX9" s="95"/>
      <c r="PY9" s="95"/>
      <c r="PZ9" s="95"/>
      <c r="QA9" s="95"/>
      <c r="QB9" s="95"/>
      <c r="QC9" s="95"/>
      <c r="QD9" s="95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95"/>
      <c r="RJ9" s="95"/>
      <c r="RK9" s="95"/>
      <c r="RL9" s="95"/>
      <c r="RM9" s="95"/>
      <c r="RN9" s="95"/>
      <c r="RO9" s="95"/>
      <c r="RP9" s="95"/>
      <c r="RQ9" s="95"/>
      <c r="RR9" s="95"/>
      <c r="RS9" s="95"/>
      <c r="RT9" s="95"/>
      <c r="RU9" s="95"/>
      <c r="RV9" s="95"/>
      <c r="RW9" s="95"/>
      <c r="RX9" s="95"/>
      <c r="RY9" s="95"/>
      <c r="RZ9" s="95"/>
      <c r="SA9" s="95"/>
      <c r="SB9" s="95"/>
      <c r="SC9" s="95"/>
      <c r="SD9" s="95"/>
      <c r="SE9" s="95"/>
      <c r="SF9" s="95"/>
      <c r="SG9" s="95"/>
      <c r="SH9" s="95"/>
      <c r="SI9" s="95"/>
      <c r="SJ9" s="95"/>
      <c r="SK9" s="95"/>
      <c r="SL9" s="95"/>
      <c r="SM9" s="95"/>
      <c r="SN9" s="95"/>
      <c r="SO9" s="95"/>
      <c r="SP9" s="95"/>
      <c r="SQ9" s="95"/>
      <c r="SR9" s="95"/>
      <c r="SS9" s="95"/>
      <c r="ST9" s="95"/>
      <c r="SU9" s="95"/>
      <c r="SV9" s="95"/>
      <c r="SW9" s="95"/>
      <c r="SX9" s="95"/>
      <c r="SY9" s="95"/>
      <c r="SZ9" s="95"/>
      <c r="TA9" s="95"/>
      <c r="TB9" s="95"/>
      <c r="TC9" s="95"/>
      <c r="TD9" s="95"/>
      <c r="TE9" s="95"/>
      <c r="TF9" s="95"/>
      <c r="TG9" s="95"/>
      <c r="TH9" s="95"/>
      <c r="TI9" s="95"/>
      <c r="TJ9" s="95"/>
      <c r="TK9" s="95"/>
      <c r="TL9" s="95"/>
      <c r="TM9" s="95"/>
      <c r="TN9" s="95"/>
      <c r="TO9" s="95"/>
      <c r="TP9" s="95"/>
      <c r="TQ9" s="95"/>
      <c r="TR9" s="95"/>
      <c r="TS9" s="95"/>
      <c r="TT9" s="95"/>
      <c r="TU9" s="95"/>
      <c r="TV9" s="95"/>
      <c r="TW9" s="95"/>
      <c r="TX9" s="95"/>
      <c r="TY9" s="95"/>
      <c r="TZ9" s="95"/>
      <c r="UA9" s="95"/>
      <c r="UB9" s="95"/>
      <c r="UC9" s="95"/>
      <c r="UD9" s="95"/>
      <c r="UE9" s="95"/>
      <c r="UF9" s="95"/>
      <c r="UG9" s="95"/>
      <c r="UH9" s="95"/>
      <c r="UI9" s="95"/>
      <c r="UJ9" s="95"/>
      <c r="UK9" s="95"/>
      <c r="UL9" s="95"/>
      <c r="UM9" s="95"/>
      <c r="UN9" s="95"/>
      <c r="UO9" s="95"/>
      <c r="UP9" s="95"/>
      <c r="UQ9" s="95"/>
      <c r="UR9" s="95"/>
      <c r="US9" s="95"/>
      <c r="UT9" s="95"/>
      <c r="UU9" s="95"/>
      <c r="UV9" s="95"/>
      <c r="UW9" s="95"/>
      <c r="UX9" s="95"/>
      <c r="UY9" s="95"/>
      <c r="UZ9" s="95"/>
      <c r="VA9" s="95"/>
      <c r="VB9" s="95"/>
      <c r="VC9" s="95"/>
      <c r="VD9" s="95"/>
      <c r="VE9" s="95"/>
      <c r="VF9" s="95"/>
      <c r="VG9" s="95"/>
      <c r="VH9" s="95"/>
      <c r="VI9" s="95"/>
      <c r="VJ9" s="95"/>
      <c r="VK9" s="95"/>
      <c r="VL9" s="95"/>
      <c r="VM9" s="95"/>
      <c r="VN9" s="95"/>
      <c r="VO9" s="95"/>
      <c r="VP9" s="95"/>
      <c r="VQ9" s="95"/>
      <c r="VR9" s="95"/>
      <c r="VS9" s="95"/>
      <c r="VT9" s="95"/>
      <c r="VU9" s="95"/>
      <c r="VV9" s="95"/>
      <c r="VW9" s="95"/>
      <c r="VX9" s="95"/>
      <c r="VY9" s="95"/>
      <c r="VZ9" s="95"/>
      <c r="WA9" s="95"/>
      <c r="WB9" s="95"/>
      <c r="WC9" s="95"/>
      <c r="WD9" s="95"/>
      <c r="WE9" s="95"/>
      <c r="WF9" s="95"/>
      <c r="WG9" s="95"/>
      <c r="WH9" s="95"/>
      <c r="WI9" s="95"/>
      <c r="WJ9" s="95"/>
      <c r="WK9" s="95"/>
      <c r="WL9" s="95"/>
      <c r="WM9" s="95"/>
      <c r="WN9" s="95"/>
      <c r="WO9" s="95"/>
      <c r="WP9" s="95"/>
      <c r="WQ9" s="95"/>
      <c r="WR9" s="95"/>
      <c r="WS9" s="95"/>
      <c r="WT9" s="95"/>
      <c r="WU9" s="95"/>
      <c r="WV9" s="95"/>
      <c r="WW9" s="95"/>
      <c r="WX9" s="95"/>
      <c r="WY9" s="95"/>
      <c r="WZ9" s="95"/>
      <c r="XA9" s="95"/>
      <c r="XB9" s="95"/>
      <c r="XC9" s="95"/>
      <c r="XD9" s="95"/>
      <c r="XE9" s="95"/>
      <c r="XF9" s="95"/>
      <c r="XG9" s="95"/>
      <c r="XH9" s="95"/>
      <c r="XI9" s="95"/>
      <c r="XJ9" s="95"/>
      <c r="XK9" s="95"/>
      <c r="XL9" s="95"/>
      <c r="XM9" s="95"/>
      <c r="XN9" s="95"/>
      <c r="XO9" s="95"/>
      <c r="XP9" s="95"/>
      <c r="XQ9" s="95"/>
      <c r="XR9" s="95"/>
      <c r="XS9" s="95"/>
      <c r="XT9" s="95"/>
      <c r="XU9" s="95"/>
      <c r="XV9" s="95"/>
      <c r="XW9" s="95"/>
      <c r="XX9" s="95"/>
      <c r="XY9" s="95"/>
      <c r="XZ9" s="95"/>
      <c r="YA9" s="95"/>
      <c r="YB9" s="95"/>
      <c r="YC9" s="95"/>
      <c r="YD9" s="95"/>
      <c r="YE9" s="95"/>
      <c r="YF9" s="95"/>
      <c r="YG9" s="95"/>
      <c r="YH9" s="95"/>
      <c r="YI9" s="95"/>
      <c r="YJ9" s="95"/>
      <c r="YK9" s="95"/>
      <c r="YL9" s="95"/>
      <c r="YM9" s="95"/>
      <c r="YN9" s="95"/>
      <c r="YO9" s="95"/>
      <c r="YP9" s="95"/>
      <c r="YQ9" s="95"/>
      <c r="YR9" s="95"/>
      <c r="YS9" s="95"/>
      <c r="YT9" s="95"/>
      <c r="YU9" s="95"/>
      <c r="YV9" s="95"/>
      <c r="YW9" s="95"/>
      <c r="YX9" s="95"/>
      <c r="YY9" s="95"/>
      <c r="YZ9" s="95"/>
      <c r="ZA9" s="95"/>
      <c r="ZB9" s="95"/>
      <c r="ZC9" s="95"/>
      <c r="ZD9" s="95"/>
      <c r="ZE9" s="95"/>
      <c r="ZF9" s="95"/>
      <c r="ZG9" s="95"/>
      <c r="ZH9" s="95"/>
      <c r="ZI9" s="95"/>
      <c r="ZJ9" s="95"/>
      <c r="ZK9" s="95"/>
      <c r="ZL9" s="95"/>
      <c r="ZM9" s="95"/>
      <c r="ZN9" s="95"/>
      <c r="ZO9" s="95"/>
      <c r="ZP9" s="95"/>
      <c r="ZQ9" s="95"/>
      <c r="ZR9" s="95"/>
      <c r="ZS9" s="95"/>
      <c r="ZT9" s="95"/>
      <c r="ZU9" s="95"/>
      <c r="ZV9" s="95"/>
      <c r="ZW9" s="95"/>
      <c r="ZX9" s="95"/>
      <c r="ZY9" s="95"/>
      <c r="ZZ9" s="95"/>
      <c r="AAA9" s="95"/>
      <c r="AAB9" s="95"/>
      <c r="AAC9" s="95"/>
      <c r="AAD9" s="95"/>
      <c r="AAE9" s="95"/>
      <c r="AAF9" s="95"/>
      <c r="AAG9" s="95"/>
      <c r="AAH9" s="95"/>
      <c r="AAI9" s="95"/>
      <c r="AAJ9" s="95"/>
      <c r="AAK9" s="95"/>
      <c r="AAL9" s="95"/>
      <c r="AAM9" s="95"/>
      <c r="AAN9" s="95"/>
      <c r="AAO9" s="95"/>
      <c r="AAP9" s="95"/>
      <c r="AAQ9" s="95"/>
      <c r="AAR9" s="95"/>
      <c r="AAS9" s="95"/>
      <c r="AAT9" s="95"/>
      <c r="AAU9" s="95"/>
      <c r="AAV9" s="95"/>
      <c r="AAW9" s="95"/>
      <c r="AAX9" s="95"/>
      <c r="AAY9" s="95"/>
      <c r="AAZ9" s="95"/>
      <c r="ABA9" s="95"/>
      <c r="ABB9" s="95"/>
      <c r="ABC9" s="95"/>
      <c r="ABD9" s="95"/>
      <c r="ABE9" s="95"/>
      <c r="ABF9" s="95"/>
      <c r="ABG9" s="95"/>
      <c r="ABH9" s="95"/>
      <c r="ABI9" s="95"/>
      <c r="ABJ9" s="95"/>
      <c r="ABK9" s="95"/>
      <c r="ABL9" s="95"/>
      <c r="ABM9" s="95"/>
      <c r="ABN9" s="95"/>
      <c r="ABO9" s="95"/>
      <c r="ABP9" s="95"/>
      <c r="ABQ9" s="95"/>
      <c r="ABR9" s="95"/>
      <c r="ABS9" s="95"/>
      <c r="ABT9" s="95"/>
      <c r="ABU9" s="95"/>
      <c r="ABV9" s="95"/>
      <c r="ABW9" s="95"/>
      <c r="ABX9" s="95"/>
      <c r="ABY9" s="95"/>
      <c r="ABZ9" s="95"/>
      <c r="ACA9" s="95"/>
      <c r="ACB9" s="95"/>
      <c r="ACC9" s="95"/>
      <c r="ACD9" s="95"/>
      <c r="ACE9" s="95"/>
      <c r="ACF9" s="95"/>
      <c r="ACG9" s="95"/>
      <c r="ACH9" s="95"/>
      <c r="ACI9" s="95"/>
      <c r="ACJ9" s="95"/>
      <c r="ACK9" s="95"/>
      <c r="ACL9" s="95"/>
      <c r="ACM9" s="95"/>
      <c r="ACN9" s="95"/>
      <c r="ACO9" s="95"/>
      <c r="ACP9" s="95"/>
      <c r="ACQ9" s="95"/>
      <c r="ACR9" s="95"/>
      <c r="ACS9" s="95"/>
      <c r="ACT9" s="95"/>
      <c r="ACU9" s="95"/>
      <c r="ACV9" s="95"/>
      <c r="ACW9" s="95"/>
      <c r="ACX9" s="95"/>
      <c r="ACY9" s="95"/>
      <c r="ACZ9" s="95"/>
      <c r="ADA9" s="95"/>
      <c r="ADB9" s="95"/>
      <c r="ADC9" s="95"/>
      <c r="ADD9" s="95"/>
      <c r="ADE9" s="95"/>
      <c r="ADF9" s="95"/>
      <c r="ADG9" s="95"/>
      <c r="ADH9" s="95"/>
      <c r="ADI9" s="95"/>
      <c r="ADJ9" s="95"/>
      <c r="ADK9" s="95"/>
      <c r="ADL9" s="95"/>
      <c r="ADM9" s="95"/>
      <c r="ADN9" s="95"/>
      <c r="ADO9" s="95"/>
      <c r="ADP9" s="95"/>
      <c r="ADQ9" s="95"/>
      <c r="ADR9" s="95"/>
      <c r="ADS9" s="95"/>
      <c r="ADT9" s="95"/>
      <c r="ADU9" s="95"/>
      <c r="ADV9" s="95"/>
      <c r="ADW9" s="95"/>
      <c r="ADX9" s="95"/>
      <c r="ADY9" s="95"/>
      <c r="ADZ9" s="95"/>
      <c r="AEA9" s="95"/>
      <c r="AEB9" s="95"/>
      <c r="AEC9" s="95"/>
      <c r="AED9" s="95"/>
      <c r="AEE9" s="95"/>
      <c r="AEF9" s="95"/>
      <c r="AEG9" s="95"/>
      <c r="AEH9" s="95"/>
      <c r="AEI9" s="95"/>
      <c r="AEJ9" s="95"/>
      <c r="AEK9" s="95"/>
      <c r="AEL9" s="95"/>
      <c r="AEM9" s="95"/>
      <c r="AEN9" s="95"/>
      <c r="AEO9" s="95"/>
      <c r="AEP9" s="95"/>
      <c r="AEQ9" s="95"/>
      <c r="AER9" s="95"/>
      <c r="AES9" s="95"/>
      <c r="AET9" s="95"/>
      <c r="AEU9" s="95"/>
      <c r="AEV9" s="95"/>
      <c r="AEW9" s="95"/>
      <c r="AEX9" s="95"/>
      <c r="AEY9" s="95"/>
      <c r="AEZ9" s="95"/>
      <c r="AFA9" s="95"/>
      <c r="AFB9" s="95"/>
      <c r="AFC9" s="95"/>
      <c r="AFD9" s="95"/>
      <c r="AFE9" s="95"/>
      <c r="AFF9" s="95"/>
      <c r="AFG9" s="95"/>
      <c r="AFH9" s="95"/>
      <c r="AFI9" s="95"/>
      <c r="AFJ9" s="95"/>
      <c r="AFK9" s="95"/>
      <c r="AFL9" s="95"/>
      <c r="AFM9" s="95"/>
      <c r="AFN9" s="95"/>
      <c r="AFO9" s="95"/>
      <c r="AFP9" s="95"/>
      <c r="AFQ9" s="95"/>
      <c r="AFR9" s="95"/>
      <c r="AFS9" s="95"/>
      <c r="AFT9" s="95"/>
      <c r="AFU9" s="95"/>
      <c r="AFV9" s="95"/>
      <c r="AFW9" s="95"/>
      <c r="AFX9" s="95"/>
      <c r="AFY9" s="95"/>
      <c r="AFZ9" s="95"/>
      <c r="AGA9" s="95"/>
      <c r="AGB9" s="95"/>
      <c r="AGC9" s="95"/>
      <c r="AGD9" s="95"/>
      <c r="AGE9" s="95"/>
      <c r="AGF9" s="95"/>
      <c r="AGG9" s="95"/>
      <c r="AGH9" s="95"/>
      <c r="AGI9" s="95"/>
      <c r="AGJ9" s="95"/>
      <c r="AGK9" s="95"/>
      <c r="AGL9" s="95"/>
      <c r="AGM9" s="95"/>
      <c r="AGN9" s="95"/>
      <c r="AGO9" s="95"/>
      <c r="AGP9" s="95"/>
      <c r="AGQ9" s="95"/>
      <c r="AGR9" s="95"/>
      <c r="AGS9" s="95"/>
      <c r="AGT9" s="95"/>
      <c r="AGU9" s="95"/>
      <c r="AGV9" s="95"/>
      <c r="AGW9" s="95"/>
      <c r="AGX9" s="95"/>
      <c r="AGY9" s="95"/>
      <c r="AGZ9" s="95"/>
      <c r="AHA9" s="95"/>
      <c r="AHB9" s="95"/>
      <c r="AHC9" s="95"/>
      <c r="AHD9" s="95"/>
      <c r="AHE9" s="95"/>
      <c r="AHF9" s="95"/>
      <c r="AHG9" s="95"/>
      <c r="AHH9" s="95"/>
      <c r="AHI9" s="95"/>
      <c r="AHJ9" s="95"/>
      <c r="AHK9" s="95"/>
      <c r="AHL9" s="95"/>
      <c r="AHM9" s="95"/>
      <c r="AHN9" s="95"/>
      <c r="AHO9" s="95"/>
      <c r="AHP9" s="95"/>
      <c r="AHQ9" s="95"/>
      <c r="AHR9" s="95"/>
      <c r="AHS9" s="95"/>
      <c r="AHT9" s="95"/>
      <c r="AHU9" s="95"/>
      <c r="AHV9" s="95"/>
      <c r="AHW9" s="95"/>
      <c r="AHX9" s="95"/>
      <c r="AHY9" s="95"/>
      <c r="AHZ9" s="95"/>
      <c r="AIA9" s="95"/>
      <c r="AIB9" s="95"/>
      <c r="AIC9" s="95"/>
      <c r="AID9" s="95"/>
      <c r="AIE9" s="95"/>
      <c r="AIF9" s="95"/>
      <c r="AIG9" s="95"/>
      <c r="AIH9" s="95"/>
      <c r="AII9" s="95"/>
      <c r="AIJ9" s="95"/>
      <c r="AIK9" s="95"/>
      <c r="AIL9" s="95"/>
      <c r="AIM9" s="95"/>
      <c r="AIN9" s="95"/>
      <c r="AIO9" s="95"/>
      <c r="AIP9" s="95"/>
      <c r="AIQ9" s="95"/>
      <c r="AIR9" s="95"/>
      <c r="AIS9" s="95"/>
      <c r="AIT9" s="95"/>
      <c r="AIU9" s="95"/>
      <c r="AIV9" s="95"/>
      <c r="AIW9" s="95"/>
      <c r="AIX9" s="95"/>
      <c r="AIY9" s="95"/>
      <c r="AIZ9" s="95"/>
      <c r="AJA9" s="95"/>
      <c r="AJB9" s="95"/>
      <c r="AJC9" s="95"/>
      <c r="AJD9" s="95"/>
      <c r="AJE9" s="95"/>
      <c r="AJF9" s="95"/>
      <c r="AJG9" s="95"/>
      <c r="AJH9" s="95"/>
      <c r="AJI9" s="95"/>
      <c r="AJJ9" s="95"/>
      <c r="AJK9" s="95"/>
      <c r="AJL9" s="95"/>
      <c r="AJM9" s="95"/>
      <c r="AJN9" s="95"/>
      <c r="AJO9" s="95"/>
      <c r="AJP9" s="95"/>
      <c r="AJQ9" s="95"/>
      <c r="AJR9" s="95"/>
      <c r="AJS9" s="95"/>
      <c r="AJT9" s="95"/>
      <c r="AJU9" s="95"/>
      <c r="AJV9" s="95"/>
      <c r="AJW9" s="95"/>
      <c r="AJX9" s="95"/>
      <c r="AJY9" s="95"/>
      <c r="AJZ9" s="95"/>
      <c r="AKA9" s="95"/>
      <c r="AKB9" s="95"/>
      <c r="AKC9" s="95"/>
      <c r="AKD9" s="95"/>
      <c r="AKE9" s="95"/>
      <c r="AKF9" s="95"/>
      <c r="AKG9" s="95"/>
      <c r="AKH9" s="95"/>
      <c r="AKI9" s="95"/>
      <c r="AKJ9" s="95"/>
      <c r="AKK9" s="95"/>
      <c r="AKL9" s="95"/>
      <c r="AKM9" s="95"/>
      <c r="AKN9" s="95"/>
      <c r="AKO9" s="95"/>
      <c r="AKP9" s="95"/>
      <c r="AKQ9" s="95"/>
      <c r="AKR9" s="95"/>
      <c r="AKS9" s="95"/>
      <c r="AKT9" s="95"/>
      <c r="AKU9" s="95"/>
      <c r="AKV9" s="95"/>
      <c r="AKW9" s="95"/>
      <c r="AKX9" s="95"/>
      <c r="AKY9" s="95"/>
      <c r="AKZ9" s="95"/>
      <c r="ALA9" s="95"/>
      <c r="ALB9" s="95"/>
      <c r="ALC9" s="95"/>
      <c r="ALD9" s="95"/>
      <c r="ALE9" s="95"/>
      <c r="ALF9" s="95"/>
      <c r="ALG9" s="95"/>
      <c r="ALH9" s="95"/>
      <c r="ALI9" s="95"/>
      <c r="ALJ9" s="95"/>
      <c r="ALK9" s="95"/>
      <c r="ALL9" s="95"/>
      <c r="ALM9" s="95"/>
      <c r="ALN9" s="95"/>
      <c r="ALO9" s="95"/>
      <c r="ALP9" s="95"/>
      <c r="ALQ9" s="95"/>
      <c r="ALR9" s="95"/>
      <c r="ALS9" s="95"/>
      <c r="ALT9" s="95"/>
      <c r="ALU9" s="95"/>
      <c r="ALV9" s="95"/>
      <c r="ALW9" s="95"/>
      <c r="ALX9" s="95"/>
      <c r="ALY9" s="95"/>
      <c r="ALZ9" s="95"/>
      <c r="AMA9" s="95"/>
      <c r="AMB9" s="95"/>
      <c r="AMC9" s="95"/>
      <c r="AMD9" s="95"/>
      <c r="AME9" s="95"/>
      <c r="AMF9" s="95"/>
      <c r="AMG9" s="95"/>
      <c r="AMH9" s="95"/>
      <c r="AMI9" s="95"/>
      <c r="AMJ9" s="95"/>
      <c r="AMK9" s="95"/>
      <c r="AML9" s="95"/>
      <c r="AMM9" s="95"/>
    </row>
    <row r="10" spans="1:1027" s="88" customFormat="1" ht="102" x14ac:dyDescent="0.2">
      <c r="A10" s="93" t="s">
        <v>82</v>
      </c>
      <c r="B10" s="155" t="s">
        <v>83</v>
      </c>
      <c r="C10" s="155"/>
      <c r="D10" s="92" t="s">
        <v>10</v>
      </c>
      <c r="E10" s="92">
        <v>3000</v>
      </c>
      <c r="F10" s="91" t="s">
        <v>84</v>
      </c>
      <c r="G10" s="99">
        <v>21</v>
      </c>
      <c r="H10" s="101">
        <v>400</v>
      </c>
      <c r="I10" s="101">
        <v>78</v>
      </c>
      <c r="J10" s="94">
        <f>I10/H10</f>
        <v>0.19500000000000001</v>
      </c>
      <c r="K10" s="108">
        <f>J10*E10</f>
        <v>585</v>
      </c>
      <c r="L10" s="108">
        <f>K10*((100+G10)/100)</f>
        <v>707.85</v>
      </c>
      <c r="M10" s="112" t="s">
        <v>219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</row>
    <row r="11" spans="1:1027" s="88" customFormat="1" ht="16.5" customHeight="1" x14ac:dyDescent="0.2">
      <c r="A11" s="156" t="s">
        <v>85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28">
        <f>SUM(L8:L10)</f>
        <v>2387.33</v>
      </c>
      <c r="M11" s="98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  <c r="IX11" s="95"/>
      <c r="IY11" s="95"/>
      <c r="IZ11" s="95"/>
      <c r="JA11" s="95"/>
      <c r="JB11" s="95"/>
      <c r="JC11" s="95"/>
      <c r="JD11" s="95"/>
      <c r="JE11" s="95"/>
      <c r="JF11" s="95"/>
      <c r="JG11" s="95"/>
      <c r="JH11" s="95"/>
      <c r="JI11" s="95"/>
      <c r="JJ11" s="95"/>
      <c r="JK11" s="95"/>
      <c r="JL11" s="95"/>
      <c r="JM11" s="95"/>
      <c r="JN11" s="95"/>
      <c r="JO11" s="95"/>
      <c r="JP11" s="95"/>
      <c r="JQ11" s="95"/>
      <c r="JR11" s="95"/>
      <c r="JS11" s="95"/>
      <c r="JT11" s="95"/>
      <c r="JU11" s="95"/>
      <c r="JV11" s="95"/>
      <c r="JW11" s="95"/>
      <c r="JX11" s="95"/>
      <c r="JY11" s="95"/>
      <c r="JZ11" s="95"/>
      <c r="KA11" s="95"/>
      <c r="KB11" s="95"/>
      <c r="KC11" s="95"/>
      <c r="KD11" s="95"/>
      <c r="KE11" s="95"/>
      <c r="KF11" s="95"/>
      <c r="KG11" s="95"/>
      <c r="KH11" s="95"/>
      <c r="KI11" s="95"/>
      <c r="KJ11" s="95"/>
      <c r="KK11" s="95"/>
      <c r="KL11" s="95"/>
      <c r="KM11" s="95"/>
      <c r="KN11" s="95"/>
      <c r="KO11" s="95"/>
      <c r="KP11" s="95"/>
      <c r="KQ11" s="95"/>
      <c r="KR11" s="95"/>
      <c r="KS11" s="95"/>
      <c r="KT11" s="95"/>
      <c r="KU11" s="95"/>
      <c r="KV11" s="95"/>
      <c r="KW11" s="95"/>
      <c r="KX11" s="95"/>
      <c r="KY11" s="95"/>
      <c r="KZ11" s="95"/>
      <c r="LA11" s="95"/>
      <c r="LB11" s="95"/>
      <c r="LC11" s="95"/>
      <c r="LD11" s="95"/>
      <c r="LE11" s="95"/>
      <c r="LF11" s="95"/>
      <c r="LG11" s="95"/>
      <c r="LH11" s="95"/>
      <c r="LI11" s="95"/>
      <c r="LJ11" s="95"/>
      <c r="LK11" s="95"/>
      <c r="LL11" s="95"/>
      <c r="LM11" s="95"/>
      <c r="LN11" s="95"/>
      <c r="LO11" s="95"/>
      <c r="LP11" s="95"/>
      <c r="LQ11" s="95"/>
      <c r="LR11" s="95"/>
      <c r="LS11" s="95"/>
      <c r="LT11" s="95"/>
      <c r="LU11" s="95"/>
      <c r="LV11" s="95"/>
      <c r="LW11" s="95"/>
      <c r="LX11" s="95"/>
      <c r="LY11" s="95"/>
      <c r="LZ11" s="95"/>
      <c r="MA11" s="95"/>
      <c r="MB11" s="95"/>
      <c r="MC11" s="95"/>
      <c r="MD11" s="95"/>
      <c r="ME11" s="95"/>
      <c r="MF11" s="95"/>
      <c r="MG11" s="95"/>
      <c r="MH11" s="95"/>
      <c r="MI11" s="95"/>
      <c r="MJ11" s="95"/>
      <c r="MK11" s="95"/>
      <c r="ML11" s="95"/>
      <c r="MM11" s="95"/>
      <c r="MN11" s="95"/>
      <c r="MO11" s="95"/>
      <c r="MP11" s="95"/>
      <c r="MQ11" s="95"/>
      <c r="MR11" s="95"/>
      <c r="MS11" s="95"/>
      <c r="MT11" s="95"/>
      <c r="MU11" s="95"/>
      <c r="MV11" s="95"/>
      <c r="MW11" s="95"/>
      <c r="MX11" s="95"/>
      <c r="MY11" s="95"/>
      <c r="MZ11" s="95"/>
      <c r="NA11" s="95"/>
      <c r="NB11" s="95"/>
      <c r="NC11" s="95"/>
      <c r="ND11" s="95"/>
      <c r="NE11" s="95"/>
      <c r="NF11" s="95"/>
      <c r="NG11" s="95"/>
      <c r="NH11" s="95"/>
      <c r="NI11" s="95"/>
      <c r="NJ11" s="95"/>
      <c r="NK11" s="95"/>
      <c r="NL11" s="95"/>
      <c r="NM11" s="95"/>
      <c r="NN11" s="95"/>
      <c r="NO11" s="95"/>
      <c r="NP11" s="95"/>
      <c r="NQ11" s="95"/>
      <c r="NR11" s="95"/>
      <c r="NS11" s="95"/>
      <c r="NT11" s="95"/>
      <c r="NU11" s="95"/>
      <c r="NV11" s="95"/>
      <c r="NW11" s="95"/>
      <c r="NX11" s="95"/>
      <c r="NY11" s="95"/>
      <c r="NZ11" s="95"/>
      <c r="OA11" s="95"/>
      <c r="OB11" s="95"/>
      <c r="OC11" s="95"/>
      <c r="OD11" s="95"/>
      <c r="OE11" s="95"/>
      <c r="OF11" s="95"/>
      <c r="OG11" s="95"/>
      <c r="OH11" s="95"/>
      <c r="OI11" s="95"/>
      <c r="OJ11" s="95"/>
      <c r="OK11" s="95"/>
      <c r="OL11" s="95"/>
      <c r="OM11" s="95"/>
      <c r="ON11" s="95"/>
      <c r="OO11" s="95"/>
      <c r="OP11" s="95"/>
      <c r="OQ11" s="95"/>
      <c r="OR11" s="95"/>
      <c r="OS11" s="95"/>
      <c r="OT11" s="95"/>
      <c r="OU11" s="95"/>
      <c r="OV11" s="95"/>
      <c r="OW11" s="95"/>
      <c r="OX11" s="95"/>
      <c r="OY11" s="95"/>
      <c r="OZ11" s="95"/>
      <c r="PA11" s="95"/>
      <c r="PB11" s="95"/>
      <c r="PC11" s="95"/>
      <c r="PD11" s="95"/>
      <c r="PE11" s="95"/>
      <c r="PF11" s="95"/>
      <c r="PG11" s="95"/>
      <c r="PH11" s="95"/>
      <c r="PI11" s="95"/>
      <c r="PJ11" s="95"/>
      <c r="PK11" s="95"/>
      <c r="PL11" s="95"/>
      <c r="PM11" s="95"/>
      <c r="PN11" s="95"/>
      <c r="PO11" s="95"/>
      <c r="PP11" s="95"/>
      <c r="PQ11" s="95"/>
      <c r="PR11" s="95"/>
      <c r="PS11" s="95"/>
      <c r="PT11" s="95"/>
      <c r="PU11" s="95"/>
      <c r="PV11" s="95"/>
      <c r="PW11" s="95"/>
      <c r="PX11" s="95"/>
      <c r="PY11" s="95"/>
      <c r="PZ11" s="95"/>
      <c r="QA11" s="95"/>
      <c r="QB11" s="95"/>
      <c r="QC11" s="95"/>
      <c r="QD11" s="95"/>
      <c r="QE11" s="95"/>
      <c r="QF11" s="95"/>
      <c r="QG11" s="95"/>
      <c r="QH11" s="95"/>
      <c r="QI11" s="95"/>
      <c r="QJ11" s="95"/>
      <c r="QK11" s="95"/>
      <c r="QL11" s="95"/>
      <c r="QM11" s="95"/>
      <c r="QN11" s="95"/>
      <c r="QO11" s="95"/>
      <c r="QP11" s="95"/>
      <c r="QQ11" s="95"/>
      <c r="QR11" s="95"/>
      <c r="QS11" s="95"/>
      <c r="QT11" s="95"/>
      <c r="QU11" s="95"/>
      <c r="QV11" s="95"/>
      <c r="QW11" s="95"/>
      <c r="QX11" s="95"/>
      <c r="QY11" s="95"/>
      <c r="QZ11" s="95"/>
      <c r="RA11" s="95"/>
      <c r="RB11" s="95"/>
      <c r="RC11" s="95"/>
      <c r="RD11" s="95"/>
      <c r="RE11" s="95"/>
      <c r="RF11" s="95"/>
      <c r="RG11" s="95"/>
      <c r="RH11" s="95"/>
      <c r="RI11" s="95"/>
      <c r="RJ11" s="95"/>
      <c r="RK11" s="95"/>
      <c r="RL11" s="95"/>
      <c r="RM11" s="95"/>
      <c r="RN11" s="95"/>
      <c r="RO11" s="95"/>
      <c r="RP11" s="95"/>
      <c r="RQ11" s="95"/>
      <c r="RR11" s="95"/>
      <c r="RS11" s="95"/>
      <c r="RT11" s="95"/>
      <c r="RU11" s="95"/>
      <c r="RV11" s="95"/>
      <c r="RW11" s="95"/>
      <c r="RX11" s="95"/>
      <c r="RY11" s="95"/>
      <c r="RZ11" s="95"/>
      <c r="SA11" s="95"/>
      <c r="SB11" s="95"/>
      <c r="SC11" s="95"/>
      <c r="SD11" s="95"/>
      <c r="SE11" s="95"/>
      <c r="SF11" s="95"/>
      <c r="SG11" s="95"/>
      <c r="SH11" s="95"/>
      <c r="SI11" s="95"/>
      <c r="SJ11" s="95"/>
      <c r="SK11" s="95"/>
      <c r="SL11" s="95"/>
      <c r="SM11" s="95"/>
      <c r="SN11" s="95"/>
      <c r="SO11" s="95"/>
      <c r="SP11" s="95"/>
      <c r="SQ11" s="95"/>
      <c r="SR11" s="95"/>
      <c r="SS11" s="95"/>
      <c r="ST11" s="95"/>
      <c r="SU11" s="95"/>
      <c r="SV11" s="95"/>
      <c r="SW11" s="95"/>
      <c r="SX11" s="95"/>
      <c r="SY11" s="95"/>
      <c r="SZ11" s="95"/>
      <c r="TA11" s="95"/>
      <c r="TB11" s="95"/>
      <c r="TC11" s="95"/>
      <c r="TD11" s="95"/>
      <c r="TE11" s="95"/>
      <c r="TF11" s="95"/>
      <c r="TG11" s="95"/>
      <c r="TH11" s="95"/>
      <c r="TI11" s="95"/>
      <c r="TJ11" s="95"/>
      <c r="TK11" s="95"/>
      <c r="TL11" s="95"/>
      <c r="TM11" s="95"/>
      <c r="TN11" s="95"/>
      <c r="TO11" s="95"/>
      <c r="TP11" s="95"/>
      <c r="TQ11" s="95"/>
      <c r="TR11" s="95"/>
      <c r="TS11" s="95"/>
      <c r="TT11" s="95"/>
      <c r="TU11" s="95"/>
      <c r="TV11" s="95"/>
      <c r="TW11" s="95"/>
      <c r="TX11" s="95"/>
      <c r="TY11" s="95"/>
      <c r="TZ11" s="95"/>
      <c r="UA11" s="95"/>
      <c r="UB11" s="95"/>
      <c r="UC11" s="95"/>
      <c r="UD11" s="95"/>
      <c r="UE11" s="95"/>
      <c r="UF11" s="95"/>
      <c r="UG11" s="95"/>
      <c r="UH11" s="95"/>
      <c r="UI11" s="95"/>
      <c r="UJ11" s="95"/>
      <c r="UK11" s="95"/>
      <c r="UL11" s="95"/>
      <c r="UM11" s="95"/>
      <c r="UN11" s="95"/>
      <c r="UO11" s="95"/>
      <c r="UP11" s="95"/>
      <c r="UQ11" s="95"/>
      <c r="UR11" s="95"/>
      <c r="US11" s="95"/>
      <c r="UT11" s="95"/>
      <c r="UU11" s="95"/>
      <c r="UV11" s="95"/>
      <c r="UW11" s="95"/>
      <c r="UX11" s="95"/>
      <c r="UY11" s="95"/>
      <c r="UZ11" s="95"/>
      <c r="VA11" s="95"/>
      <c r="VB11" s="95"/>
      <c r="VC11" s="95"/>
      <c r="VD11" s="95"/>
      <c r="VE11" s="95"/>
      <c r="VF11" s="95"/>
      <c r="VG11" s="95"/>
      <c r="VH11" s="95"/>
      <c r="VI11" s="95"/>
      <c r="VJ11" s="95"/>
      <c r="VK11" s="95"/>
      <c r="VL11" s="95"/>
      <c r="VM11" s="95"/>
      <c r="VN11" s="95"/>
      <c r="VO11" s="95"/>
      <c r="VP11" s="95"/>
      <c r="VQ11" s="95"/>
      <c r="VR11" s="95"/>
      <c r="VS11" s="95"/>
      <c r="VT11" s="95"/>
      <c r="VU11" s="95"/>
      <c r="VV11" s="95"/>
      <c r="VW11" s="95"/>
      <c r="VX11" s="95"/>
      <c r="VY11" s="95"/>
      <c r="VZ11" s="95"/>
      <c r="WA11" s="95"/>
      <c r="WB11" s="95"/>
      <c r="WC11" s="95"/>
      <c r="WD11" s="95"/>
      <c r="WE11" s="95"/>
      <c r="WF11" s="95"/>
      <c r="WG11" s="95"/>
      <c r="WH11" s="95"/>
      <c r="WI11" s="95"/>
      <c r="WJ11" s="95"/>
      <c r="WK11" s="95"/>
      <c r="WL11" s="95"/>
      <c r="WM11" s="95"/>
      <c r="WN11" s="95"/>
      <c r="WO11" s="95"/>
      <c r="WP11" s="95"/>
      <c r="WQ11" s="95"/>
      <c r="WR11" s="95"/>
      <c r="WS11" s="95"/>
      <c r="WT11" s="95"/>
      <c r="WU11" s="95"/>
      <c r="WV11" s="95"/>
      <c r="WW11" s="95"/>
      <c r="WX11" s="95"/>
      <c r="WY11" s="95"/>
      <c r="WZ11" s="95"/>
      <c r="XA11" s="95"/>
      <c r="XB11" s="95"/>
      <c r="XC11" s="95"/>
      <c r="XD11" s="95"/>
      <c r="XE11" s="95"/>
      <c r="XF11" s="95"/>
      <c r="XG11" s="95"/>
      <c r="XH11" s="95"/>
      <c r="XI11" s="95"/>
      <c r="XJ11" s="95"/>
      <c r="XK11" s="95"/>
      <c r="XL11" s="95"/>
      <c r="XM11" s="95"/>
      <c r="XN11" s="95"/>
      <c r="XO11" s="95"/>
      <c r="XP11" s="95"/>
      <c r="XQ11" s="95"/>
      <c r="XR11" s="95"/>
      <c r="XS11" s="95"/>
      <c r="XT11" s="95"/>
      <c r="XU11" s="95"/>
      <c r="XV11" s="95"/>
      <c r="XW11" s="95"/>
      <c r="XX11" s="95"/>
      <c r="XY11" s="95"/>
      <c r="XZ11" s="95"/>
      <c r="YA11" s="95"/>
      <c r="YB11" s="95"/>
      <c r="YC11" s="95"/>
      <c r="YD11" s="95"/>
      <c r="YE11" s="95"/>
      <c r="YF11" s="95"/>
      <c r="YG11" s="95"/>
      <c r="YH11" s="95"/>
      <c r="YI11" s="95"/>
      <c r="YJ11" s="95"/>
      <c r="YK11" s="95"/>
      <c r="YL11" s="95"/>
      <c r="YM11" s="95"/>
      <c r="YN11" s="95"/>
      <c r="YO11" s="95"/>
      <c r="YP11" s="95"/>
      <c r="YQ11" s="95"/>
      <c r="YR11" s="95"/>
      <c r="YS11" s="95"/>
      <c r="YT11" s="95"/>
      <c r="YU11" s="95"/>
      <c r="YV11" s="95"/>
      <c r="YW11" s="95"/>
      <c r="YX11" s="95"/>
      <c r="YY11" s="95"/>
      <c r="YZ11" s="95"/>
      <c r="ZA11" s="95"/>
      <c r="ZB11" s="95"/>
      <c r="ZC11" s="95"/>
      <c r="ZD11" s="95"/>
      <c r="ZE11" s="95"/>
      <c r="ZF11" s="95"/>
      <c r="ZG11" s="95"/>
      <c r="ZH11" s="95"/>
      <c r="ZI11" s="95"/>
      <c r="ZJ11" s="95"/>
      <c r="ZK11" s="95"/>
      <c r="ZL11" s="95"/>
      <c r="ZM11" s="95"/>
      <c r="ZN11" s="95"/>
      <c r="ZO11" s="95"/>
      <c r="ZP11" s="95"/>
      <c r="ZQ11" s="95"/>
      <c r="ZR11" s="95"/>
      <c r="ZS11" s="95"/>
      <c r="ZT11" s="95"/>
      <c r="ZU11" s="95"/>
      <c r="ZV11" s="95"/>
      <c r="ZW11" s="95"/>
      <c r="ZX11" s="95"/>
      <c r="ZY11" s="95"/>
      <c r="ZZ11" s="95"/>
      <c r="AAA11" s="95"/>
      <c r="AAB11" s="95"/>
      <c r="AAC11" s="95"/>
      <c r="AAD11" s="95"/>
      <c r="AAE11" s="95"/>
      <c r="AAF11" s="95"/>
      <c r="AAG11" s="95"/>
      <c r="AAH11" s="95"/>
      <c r="AAI11" s="95"/>
      <c r="AAJ11" s="95"/>
      <c r="AAK11" s="95"/>
      <c r="AAL11" s="95"/>
      <c r="AAM11" s="95"/>
      <c r="AAN11" s="95"/>
      <c r="AAO11" s="95"/>
      <c r="AAP11" s="95"/>
      <c r="AAQ11" s="95"/>
      <c r="AAR11" s="95"/>
      <c r="AAS11" s="95"/>
      <c r="AAT11" s="95"/>
      <c r="AAU11" s="95"/>
      <c r="AAV11" s="95"/>
      <c r="AAW11" s="95"/>
      <c r="AAX11" s="95"/>
      <c r="AAY11" s="95"/>
      <c r="AAZ11" s="95"/>
      <c r="ABA11" s="95"/>
      <c r="ABB11" s="95"/>
      <c r="ABC11" s="95"/>
      <c r="ABD11" s="95"/>
      <c r="ABE11" s="95"/>
      <c r="ABF11" s="95"/>
      <c r="ABG11" s="95"/>
      <c r="ABH11" s="95"/>
      <c r="ABI11" s="95"/>
      <c r="ABJ11" s="95"/>
      <c r="ABK11" s="95"/>
      <c r="ABL11" s="95"/>
      <c r="ABM11" s="95"/>
      <c r="ABN11" s="95"/>
      <c r="ABO11" s="95"/>
      <c r="ABP11" s="95"/>
      <c r="ABQ11" s="95"/>
      <c r="ABR11" s="95"/>
      <c r="ABS11" s="95"/>
      <c r="ABT11" s="95"/>
      <c r="ABU11" s="95"/>
      <c r="ABV11" s="95"/>
      <c r="ABW11" s="95"/>
      <c r="ABX11" s="95"/>
      <c r="ABY11" s="95"/>
      <c r="ABZ11" s="95"/>
      <c r="ACA11" s="95"/>
      <c r="ACB11" s="95"/>
      <c r="ACC11" s="95"/>
      <c r="ACD11" s="95"/>
      <c r="ACE11" s="95"/>
      <c r="ACF11" s="95"/>
      <c r="ACG11" s="95"/>
      <c r="ACH11" s="95"/>
      <c r="ACI11" s="95"/>
      <c r="ACJ11" s="95"/>
      <c r="ACK11" s="95"/>
      <c r="ACL11" s="95"/>
      <c r="ACM11" s="95"/>
      <c r="ACN11" s="95"/>
      <c r="ACO11" s="95"/>
      <c r="ACP11" s="95"/>
      <c r="ACQ11" s="95"/>
      <c r="ACR11" s="95"/>
      <c r="ACS11" s="95"/>
      <c r="ACT11" s="95"/>
      <c r="ACU11" s="95"/>
      <c r="ACV11" s="95"/>
      <c r="ACW11" s="95"/>
      <c r="ACX11" s="95"/>
      <c r="ACY11" s="95"/>
      <c r="ACZ11" s="95"/>
      <c r="ADA11" s="95"/>
      <c r="ADB11" s="95"/>
      <c r="ADC11" s="95"/>
      <c r="ADD11" s="95"/>
      <c r="ADE11" s="95"/>
      <c r="ADF11" s="95"/>
      <c r="ADG11" s="95"/>
      <c r="ADH11" s="95"/>
      <c r="ADI11" s="95"/>
      <c r="ADJ11" s="95"/>
      <c r="ADK11" s="95"/>
      <c r="ADL11" s="95"/>
      <c r="ADM11" s="95"/>
      <c r="ADN11" s="95"/>
      <c r="ADO11" s="95"/>
      <c r="ADP11" s="95"/>
      <c r="ADQ11" s="95"/>
      <c r="ADR11" s="95"/>
      <c r="ADS11" s="95"/>
      <c r="ADT11" s="95"/>
      <c r="ADU11" s="95"/>
      <c r="ADV11" s="95"/>
      <c r="ADW11" s="95"/>
      <c r="ADX11" s="95"/>
      <c r="ADY11" s="95"/>
      <c r="ADZ11" s="95"/>
      <c r="AEA11" s="95"/>
      <c r="AEB11" s="95"/>
      <c r="AEC11" s="95"/>
      <c r="AED11" s="95"/>
      <c r="AEE11" s="95"/>
      <c r="AEF11" s="95"/>
      <c r="AEG11" s="95"/>
      <c r="AEH11" s="95"/>
      <c r="AEI11" s="95"/>
      <c r="AEJ11" s="95"/>
      <c r="AEK11" s="95"/>
      <c r="AEL11" s="95"/>
      <c r="AEM11" s="95"/>
      <c r="AEN11" s="95"/>
      <c r="AEO11" s="95"/>
      <c r="AEP11" s="95"/>
      <c r="AEQ11" s="95"/>
      <c r="AER11" s="95"/>
      <c r="AES11" s="95"/>
      <c r="AET11" s="95"/>
      <c r="AEU11" s="95"/>
      <c r="AEV11" s="95"/>
      <c r="AEW11" s="95"/>
      <c r="AEX11" s="95"/>
      <c r="AEY11" s="95"/>
      <c r="AEZ11" s="95"/>
      <c r="AFA11" s="95"/>
      <c r="AFB11" s="95"/>
      <c r="AFC11" s="95"/>
      <c r="AFD11" s="95"/>
      <c r="AFE11" s="95"/>
      <c r="AFF11" s="95"/>
      <c r="AFG11" s="95"/>
      <c r="AFH11" s="95"/>
      <c r="AFI11" s="95"/>
      <c r="AFJ11" s="95"/>
      <c r="AFK11" s="95"/>
      <c r="AFL11" s="95"/>
      <c r="AFM11" s="95"/>
      <c r="AFN11" s="95"/>
      <c r="AFO11" s="95"/>
      <c r="AFP11" s="95"/>
      <c r="AFQ11" s="95"/>
      <c r="AFR11" s="95"/>
      <c r="AFS11" s="95"/>
      <c r="AFT11" s="95"/>
      <c r="AFU11" s="95"/>
      <c r="AFV11" s="95"/>
      <c r="AFW11" s="95"/>
      <c r="AFX11" s="95"/>
      <c r="AFY11" s="95"/>
      <c r="AFZ11" s="95"/>
      <c r="AGA11" s="95"/>
      <c r="AGB11" s="95"/>
      <c r="AGC11" s="95"/>
      <c r="AGD11" s="95"/>
      <c r="AGE11" s="95"/>
      <c r="AGF11" s="95"/>
      <c r="AGG11" s="95"/>
      <c r="AGH11" s="95"/>
      <c r="AGI11" s="95"/>
      <c r="AGJ11" s="95"/>
      <c r="AGK11" s="95"/>
      <c r="AGL11" s="95"/>
      <c r="AGM11" s="95"/>
      <c r="AGN11" s="95"/>
      <c r="AGO11" s="95"/>
      <c r="AGP11" s="95"/>
      <c r="AGQ11" s="95"/>
      <c r="AGR11" s="95"/>
      <c r="AGS11" s="95"/>
      <c r="AGT11" s="95"/>
      <c r="AGU11" s="95"/>
      <c r="AGV11" s="95"/>
      <c r="AGW11" s="95"/>
      <c r="AGX11" s="95"/>
      <c r="AGY11" s="95"/>
      <c r="AGZ11" s="95"/>
      <c r="AHA11" s="95"/>
      <c r="AHB11" s="95"/>
      <c r="AHC11" s="95"/>
      <c r="AHD11" s="95"/>
      <c r="AHE11" s="95"/>
      <c r="AHF11" s="95"/>
      <c r="AHG11" s="95"/>
      <c r="AHH11" s="95"/>
      <c r="AHI11" s="95"/>
      <c r="AHJ11" s="95"/>
      <c r="AHK11" s="95"/>
      <c r="AHL11" s="95"/>
      <c r="AHM11" s="95"/>
      <c r="AHN11" s="95"/>
      <c r="AHO11" s="95"/>
      <c r="AHP11" s="95"/>
      <c r="AHQ11" s="95"/>
      <c r="AHR11" s="95"/>
      <c r="AHS11" s="95"/>
      <c r="AHT11" s="95"/>
      <c r="AHU11" s="95"/>
      <c r="AHV11" s="95"/>
      <c r="AHW11" s="95"/>
      <c r="AHX11" s="95"/>
      <c r="AHY11" s="95"/>
      <c r="AHZ11" s="95"/>
      <c r="AIA11" s="95"/>
      <c r="AIB11" s="95"/>
      <c r="AIC11" s="95"/>
      <c r="AID11" s="95"/>
      <c r="AIE11" s="95"/>
      <c r="AIF11" s="95"/>
      <c r="AIG11" s="95"/>
      <c r="AIH11" s="95"/>
      <c r="AII11" s="95"/>
      <c r="AIJ11" s="95"/>
      <c r="AIK11" s="95"/>
      <c r="AIL11" s="95"/>
      <c r="AIM11" s="95"/>
      <c r="AIN11" s="95"/>
      <c r="AIO11" s="95"/>
      <c r="AIP11" s="95"/>
      <c r="AIQ11" s="95"/>
      <c r="AIR11" s="95"/>
      <c r="AIS11" s="95"/>
      <c r="AIT11" s="95"/>
      <c r="AIU11" s="95"/>
      <c r="AIV11" s="95"/>
      <c r="AIW11" s="95"/>
      <c r="AIX11" s="95"/>
      <c r="AIY11" s="95"/>
      <c r="AIZ11" s="95"/>
      <c r="AJA11" s="95"/>
      <c r="AJB11" s="95"/>
      <c r="AJC11" s="95"/>
      <c r="AJD11" s="95"/>
      <c r="AJE11" s="95"/>
      <c r="AJF11" s="95"/>
      <c r="AJG11" s="95"/>
      <c r="AJH11" s="95"/>
      <c r="AJI11" s="95"/>
      <c r="AJJ11" s="95"/>
      <c r="AJK11" s="95"/>
      <c r="AJL11" s="95"/>
      <c r="AJM11" s="95"/>
      <c r="AJN11" s="95"/>
      <c r="AJO11" s="95"/>
      <c r="AJP11" s="95"/>
      <c r="AJQ11" s="95"/>
      <c r="AJR11" s="95"/>
      <c r="AJS11" s="95"/>
      <c r="AJT11" s="95"/>
      <c r="AJU11" s="95"/>
      <c r="AJV11" s="95"/>
      <c r="AJW11" s="95"/>
      <c r="AJX11" s="95"/>
      <c r="AJY11" s="95"/>
      <c r="AJZ11" s="95"/>
      <c r="AKA11" s="95"/>
      <c r="AKB11" s="95"/>
      <c r="AKC11" s="95"/>
      <c r="AKD11" s="95"/>
      <c r="AKE11" s="95"/>
      <c r="AKF11" s="95"/>
      <c r="AKG11" s="95"/>
      <c r="AKH11" s="95"/>
      <c r="AKI11" s="95"/>
      <c r="AKJ11" s="95"/>
      <c r="AKK11" s="95"/>
      <c r="AKL11" s="95"/>
      <c r="AKM11" s="95"/>
      <c r="AKN11" s="95"/>
      <c r="AKO11" s="95"/>
      <c r="AKP11" s="95"/>
      <c r="AKQ11" s="95"/>
      <c r="AKR11" s="95"/>
      <c r="AKS11" s="95"/>
      <c r="AKT11" s="95"/>
      <c r="AKU11" s="95"/>
      <c r="AKV11" s="95"/>
      <c r="AKW11" s="95"/>
      <c r="AKX11" s="95"/>
      <c r="AKY11" s="95"/>
      <c r="AKZ11" s="95"/>
      <c r="ALA11" s="95"/>
      <c r="ALB11" s="95"/>
      <c r="ALC11" s="95"/>
      <c r="ALD11" s="95"/>
      <c r="ALE11" s="95"/>
      <c r="ALF11" s="95"/>
      <c r="ALG11" s="95"/>
      <c r="ALH11" s="95"/>
      <c r="ALI11" s="95"/>
      <c r="ALJ11" s="95"/>
      <c r="ALK11" s="95"/>
      <c r="ALL11" s="95"/>
      <c r="ALM11" s="95"/>
      <c r="ALN11" s="95"/>
      <c r="ALO11" s="95"/>
      <c r="ALP11" s="95"/>
      <c r="ALQ11" s="95"/>
      <c r="ALR11" s="95"/>
      <c r="ALS11" s="95"/>
      <c r="ALT11" s="95"/>
      <c r="ALU11" s="95"/>
      <c r="ALV11" s="95"/>
      <c r="ALW11" s="95"/>
      <c r="ALX11" s="95"/>
      <c r="ALY11" s="95"/>
      <c r="ALZ11" s="95"/>
      <c r="AMA11" s="95"/>
      <c r="AMB11" s="95"/>
      <c r="AMC11" s="95"/>
      <c r="AMD11" s="95"/>
      <c r="AME11" s="95"/>
      <c r="AMF11" s="95"/>
      <c r="AMG11" s="95"/>
      <c r="AMH11" s="95"/>
      <c r="AMI11" s="95"/>
      <c r="AMJ11" s="95"/>
      <c r="AMK11" s="95"/>
      <c r="AML11" s="95"/>
      <c r="AMM11" s="95"/>
    </row>
    <row r="12" spans="1:1027" ht="12" customHeight="1" x14ac:dyDescent="0.2">
      <c r="A12" s="44"/>
      <c r="B12" s="45"/>
      <c r="C12" s="45"/>
      <c r="D12" s="45"/>
      <c r="E12" s="45"/>
      <c r="F12" s="46"/>
      <c r="G12" s="45"/>
      <c r="H12" s="100"/>
      <c r="I12" s="100"/>
      <c r="J12" s="45"/>
      <c r="K12" s="107"/>
      <c r="L12" s="107"/>
      <c r="M12" s="46"/>
    </row>
    <row r="13" spans="1:1027" ht="54.75" customHeight="1" x14ac:dyDescent="0.2">
      <c r="A13" s="37" t="s">
        <v>64</v>
      </c>
      <c r="B13" s="157" t="s">
        <v>4</v>
      </c>
      <c r="C13" s="157"/>
      <c r="D13" s="27" t="s">
        <v>5</v>
      </c>
      <c r="E13" s="27" t="s">
        <v>6</v>
      </c>
      <c r="F13" s="38" t="s">
        <v>7</v>
      </c>
      <c r="G13" s="4" t="s">
        <v>8</v>
      </c>
      <c r="H13" s="105" t="s">
        <v>187</v>
      </c>
      <c r="I13" s="105" t="s">
        <v>188</v>
      </c>
      <c r="J13" s="4" t="s">
        <v>9</v>
      </c>
      <c r="K13" s="106" t="s">
        <v>177</v>
      </c>
      <c r="L13" s="106" t="s">
        <v>176</v>
      </c>
      <c r="M13" s="65" t="s">
        <v>68</v>
      </c>
    </row>
    <row r="14" spans="1:1027" ht="12.75" customHeight="1" x14ac:dyDescent="0.2">
      <c r="A14" s="158" t="s">
        <v>86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027" s="88" customFormat="1" ht="63.75" x14ac:dyDescent="0.2">
      <c r="A15" s="93" t="s">
        <v>87</v>
      </c>
      <c r="B15" s="155" t="s">
        <v>88</v>
      </c>
      <c r="C15" s="155"/>
      <c r="D15" s="92" t="s">
        <v>10</v>
      </c>
      <c r="E15" s="92">
        <v>120000</v>
      </c>
      <c r="F15" s="91" t="s">
        <v>89</v>
      </c>
      <c r="G15" s="99">
        <v>21</v>
      </c>
      <c r="H15" s="101">
        <v>1000</v>
      </c>
      <c r="I15" s="101">
        <v>36</v>
      </c>
      <c r="J15" s="94">
        <f>I15/H15</f>
        <v>3.5999999999999997E-2</v>
      </c>
      <c r="K15" s="108">
        <f>J15*E15</f>
        <v>4320</v>
      </c>
      <c r="L15" s="108">
        <f>K15*((100+G15)/100)</f>
        <v>5227.2</v>
      </c>
      <c r="M15" s="98" t="s">
        <v>207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95"/>
      <c r="JC15" s="95"/>
      <c r="JD15" s="95"/>
      <c r="JE15" s="95"/>
      <c r="JF15" s="95"/>
      <c r="JG15" s="95"/>
      <c r="JH15" s="95"/>
      <c r="JI15" s="95"/>
      <c r="JJ15" s="95"/>
      <c r="JK15" s="95"/>
      <c r="JL15" s="95"/>
      <c r="JM15" s="95"/>
      <c r="JN15" s="95"/>
      <c r="JO15" s="95"/>
      <c r="JP15" s="95"/>
      <c r="JQ15" s="95"/>
      <c r="JR15" s="95"/>
      <c r="JS15" s="95"/>
      <c r="JT15" s="95"/>
      <c r="JU15" s="95"/>
      <c r="JV15" s="95"/>
      <c r="JW15" s="95"/>
      <c r="JX15" s="95"/>
      <c r="JY15" s="95"/>
      <c r="JZ15" s="95"/>
      <c r="KA15" s="95"/>
      <c r="KB15" s="95"/>
      <c r="KC15" s="95"/>
      <c r="KD15" s="95"/>
      <c r="KE15" s="95"/>
      <c r="KF15" s="95"/>
      <c r="KG15" s="95"/>
      <c r="KH15" s="95"/>
      <c r="KI15" s="95"/>
      <c r="KJ15" s="95"/>
      <c r="KK15" s="95"/>
      <c r="KL15" s="95"/>
      <c r="KM15" s="95"/>
      <c r="KN15" s="95"/>
      <c r="KO15" s="95"/>
      <c r="KP15" s="95"/>
      <c r="KQ15" s="95"/>
      <c r="KR15" s="95"/>
      <c r="KS15" s="95"/>
      <c r="KT15" s="95"/>
      <c r="KU15" s="95"/>
      <c r="KV15" s="95"/>
      <c r="KW15" s="95"/>
      <c r="KX15" s="95"/>
      <c r="KY15" s="95"/>
      <c r="KZ15" s="95"/>
      <c r="LA15" s="95"/>
      <c r="LB15" s="95"/>
      <c r="LC15" s="95"/>
      <c r="LD15" s="95"/>
      <c r="LE15" s="95"/>
      <c r="LF15" s="95"/>
      <c r="LG15" s="95"/>
      <c r="LH15" s="95"/>
      <c r="LI15" s="95"/>
      <c r="LJ15" s="95"/>
      <c r="LK15" s="95"/>
      <c r="LL15" s="95"/>
      <c r="LM15" s="95"/>
      <c r="LN15" s="95"/>
      <c r="LO15" s="95"/>
      <c r="LP15" s="95"/>
      <c r="LQ15" s="95"/>
      <c r="LR15" s="95"/>
      <c r="LS15" s="95"/>
      <c r="LT15" s="95"/>
      <c r="LU15" s="95"/>
      <c r="LV15" s="95"/>
      <c r="LW15" s="95"/>
      <c r="LX15" s="95"/>
      <c r="LY15" s="95"/>
      <c r="LZ15" s="95"/>
      <c r="MA15" s="95"/>
      <c r="MB15" s="95"/>
      <c r="MC15" s="95"/>
      <c r="MD15" s="95"/>
      <c r="ME15" s="95"/>
      <c r="MF15" s="95"/>
      <c r="MG15" s="95"/>
      <c r="MH15" s="95"/>
      <c r="MI15" s="95"/>
      <c r="MJ15" s="95"/>
      <c r="MK15" s="95"/>
      <c r="ML15" s="95"/>
      <c r="MM15" s="95"/>
      <c r="MN15" s="95"/>
      <c r="MO15" s="95"/>
      <c r="MP15" s="95"/>
      <c r="MQ15" s="95"/>
      <c r="MR15" s="95"/>
      <c r="MS15" s="95"/>
      <c r="MT15" s="95"/>
      <c r="MU15" s="95"/>
      <c r="MV15" s="95"/>
      <c r="MW15" s="95"/>
      <c r="MX15" s="95"/>
      <c r="MY15" s="95"/>
      <c r="MZ15" s="95"/>
      <c r="NA15" s="95"/>
      <c r="NB15" s="95"/>
      <c r="NC15" s="95"/>
      <c r="ND15" s="95"/>
      <c r="NE15" s="95"/>
      <c r="NF15" s="95"/>
      <c r="NG15" s="95"/>
      <c r="NH15" s="95"/>
      <c r="NI15" s="95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  <c r="NY15" s="95"/>
      <c r="NZ15" s="95"/>
      <c r="OA15" s="95"/>
      <c r="OB15" s="95"/>
      <c r="OC15" s="95"/>
      <c r="OD15" s="95"/>
      <c r="OE15" s="95"/>
      <c r="OF15" s="95"/>
      <c r="OG15" s="95"/>
      <c r="OH15" s="95"/>
      <c r="OI15" s="95"/>
      <c r="OJ15" s="95"/>
      <c r="OK15" s="95"/>
      <c r="OL15" s="95"/>
      <c r="OM15" s="95"/>
      <c r="ON15" s="95"/>
      <c r="OO15" s="95"/>
      <c r="OP15" s="95"/>
      <c r="OQ15" s="95"/>
      <c r="OR15" s="95"/>
      <c r="OS15" s="95"/>
      <c r="OT15" s="95"/>
      <c r="OU15" s="95"/>
      <c r="OV15" s="95"/>
      <c r="OW15" s="95"/>
      <c r="OX15" s="95"/>
      <c r="OY15" s="95"/>
      <c r="OZ15" s="95"/>
      <c r="PA15" s="95"/>
      <c r="PB15" s="95"/>
      <c r="PC15" s="95"/>
      <c r="PD15" s="95"/>
      <c r="PE15" s="95"/>
      <c r="PF15" s="95"/>
      <c r="PG15" s="95"/>
      <c r="PH15" s="95"/>
      <c r="PI15" s="95"/>
      <c r="PJ15" s="95"/>
      <c r="PK15" s="95"/>
      <c r="PL15" s="95"/>
      <c r="PM15" s="95"/>
      <c r="PN15" s="95"/>
      <c r="PO15" s="95"/>
      <c r="PP15" s="95"/>
      <c r="PQ15" s="95"/>
      <c r="PR15" s="95"/>
      <c r="PS15" s="95"/>
      <c r="PT15" s="95"/>
      <c r="PU15" s="95"/>
      <c r="PV15" s="95"/>
      <c r="PW15" s="95"/>
      <c r="PX15" s="95"/>
      <c r="PY15" s="95"/>
      <c r="PZ15" s="95"/>
      <c r="QA15" s="95"/>
      <c r="QB15" s="95"/>
      <c r="QC15" s="95"/>
      <c r="QD15" s="95"/>
      <c r="QE15" s="95"/>
      <c r="QF15" s="95"/>
      <c r="QG15" s="95"/>
      <c r="QH15" s="95"/>
      <c r="QI15" s="95"/>
      <c r="QJ15" s="95"/>
      <c r="QK15" s="95"/>
      <c r="QL15" s="95"/>
      <c r="QM15" s="95"/>
      <c r="QN15" s="95"/>
      <c r="QO15" s="95"/>
      <c r="QP15" s="95"/>
      <c r="QQ15" s="95"/>
      <c r="QR15" s="95"/>
      <c r="QS15" s="95"/>
      <c r="QT15" s="95"/>
      <c r="QU15" s="95"/>
      <c r="QV15" s="95"/>
      <c r="QW15" s="95"/>
      <c r="QX15" s="95"/>
      <c r="QY15" s="95"/>
      <c r="QZ15" s="95"/>
      <c r="RA15" s="95"/>
      <c r="RB15" s="95"/>
      <c r="RC15" s="95"/>
      <c r="RD15" s="95"/>
      <c r="RE15" s="95"/>
      <c r="RF15" s="95"/>
      <c r="RG15" s="95"/>
      <c r="RH15" s="95"/>
      <c r="RI15" s="95"/>
      <c r="RJ15" s="95"/>
      <c r="RK15" s="95"/>
      <c r="RL15" s="95"/>
      <c r="RM15" s="95"/>
      <c r="RN15" s="95"/>
      <c r="RO15" s="95"/>
      <c r="RP15" s="95"/>
      <c r="RQ15" s="95"/>
      <c r="RR15" s="95"/>
      <c r="RS15" s="95"/>
      <c r="RT15" s="95"/>
      <c r="RU15" s="95"/>
      <c r="RV15" s="95"/>
      <c r="RW15" s="95"/>
      <c r="RX15" s="95"/>
      <c r="RY15" s="95"/>
      <c r="RZ15" s="95"/>
      <c r="SA15" s="95"/>
      <c r="SB15" s="95"/>
      <c r="SC15" s="95"/>
      <c r="SD15" s="95"/>
      <c r="SE15" s="95"/>
      <c r="SF15" s="95"/>
      <c r="SG15" s="95"/>
      <c r="SH15" s="95"/>
      <c r="SI15" s="95"/>
      <c r="SJ15" s="95"/>
      <c r="SK15" s="95"/>
      <c r="SL15" s="95"/>
      <c r="SM15" s="95"/>
      <c r="SN15" s="95"/>
      <c r="SO15" s="95"/>
      <c r="SP15" s="95"/>
      <c r="SQ15" s="95"/>
      <c r="SR15" s="95"/>
      <c r="SS15" s="95"/>
      <c r="ST15" s="95"/>
      <c r="SU15" s="95"/>
      <c r="SV15" s="95"/>
      <c r="SW15" s="95"/>
      <c r="SX15" s="95"/>
      <c r="SY15" s="95"/>
      <c r="SZ15" s="95"/>
      <c r="TA15" s="95"/>
      <c r="TB15" s="95"/>
      <c r="TC15" s="95"/>
      <c r="TD15" s="95"/>
      <c r="TE15" s="95"/>
      <c r="TF15" s="95"/>
      <c r="TG15" s="95"/>
      <c r="TH15" s="95"/>
      <c r="TI15" s="95"/>
      <c r="TJ15" s="95"/>
      <c r="TK15" s="95"/>
      <c r="TL15" s="95"/>
      <c r="TM15" s="95"/>
      <c r="TN15" s="95"/>
      <c r="TO15" s="95"/>
      <c r="TP15" s="95"/>
      <c r="TQ15" s="95"/>
      <c r="TR15" s="95"/>
      <c r="TS15" s="95"/>
      <c r="TT15" s="95"/>
      <c r="TU15" s="95"/>
      <c r="TV15" s="95"/>
      <c r="TW15" s="95"/>
      <c r="TX15" s="95"/>
      <c r="TY15" s="95"/>
      <c r="TZ15" s="95"/>
      <c r="UA15" s="95"/>
      <c r="UB15" s="95"/>
      <c r="UC15" s="95"/>
      <c r="UD15" s="95"/>
      <c r="UE15" s="95"/>
      <c r="UF15" s="95"/>
      <c r="UG15" s="95"/>
      <c r="UH15" s="95"/>
      <c r="UI15" s="95"/>
      <c r="UJ15" s="95"/>
      <c r="UK15" s="95"/>
      <c r="UL15" s="95"/>
      <c r="UM15" s="95"/>
      <c r="UN15" s="95"/>
      <c r="UO15" s="95"/>
      <c r="UP15" s="95"/>
      <c r="UQ15" s="95"/>
      <c r="UR15" s="95"/>
      <c r="US15" s="95"/>
      <c r="UT15" s="95"/>
      <c r="UU15" s="95"/>
      <c r="UV15" s="95"/>
      <c r="UW15" s="95"/>
      <c r="UX15" s="95"/>
      <c r="UY15" s="95"/>
      <c r="UZ15" s="95"/>
      <c r="VA15" s="95"/>
      <c r="VB15" s="95"/>
      <c r="VC15" s="95"/>
      <c r="VD15" s="95"/>
      <c r="VE15" s="95"/>
      <c r="VF15" s="95"/>
      <c r="VG15" s="95"/>
      <c r="VH15" s="95"/>
      <c r="VI15" s="95"/>
      <c r="VJ15" s="95"/>
      <c r="VK15" s="95"/>
      <c r="VL15" s="95"/>
      <c r="VM15" s="95"/>
      <c r="VN15" s="95"/>
      <c r="VO15" s="95"/>
      <c r="VP15" s="95"/>
      <c r="VQ15" s="95"/>
      <c r="VR15" s="95"/>
      <c r="VS15" s="95"/>
      <c r="VT15" s="95"/>
      <c r="VU15" s="95"/>
      <c r="VV15" s="95"/>
      <c r="VW15" s="95"/>
      <c r="VX15" s="95"/>
      <c r="VY15" s="95"/>
      <c r="VZ15" s="95"/>
      <c r="WA15" s="95"/>
      <c r="WB15" s="95"/>
      <c r="WC15" s="95"/>
      <c r="WD15" s="95"/>
      <c r="WE15" s="95"/>
      <c r="WF15" s="95"/>
      <c r="WG15" s="95"/>
      <c r="WH15" s="95"/>
      <c r="WI15" s="95"/>
      <c r="WJ15" s="95"/>
      <c r="WK15" s="95"/>
      <c r="WL15" s="95"/>
      <c r="WM15" s="95"/>
      <c r="WN15" s="95"/>
      <c r="WO15" s="95"/>
      <c r="WP15" s="95"/>
      <c r="WQ15" s="95"/>
      <c r="WR15" s="95"/>
      <c r="WS15" s="95"/>
      <c r="WT15" s="95"/>
      <c r="WU15" s="95"/>
      <c r="WV15" s="95"/>
      <c r="WW15" s="95"/>
      <c r="WX15" s="95"/>
      <c r="WY15" s="95"/>
      <c r="WZ15" s="95"/>
      <c r="XA15" s="95"/>
      <c r="XB15" s="95"/>
      <c r="XC15" s="95"/>
      <c r="XD15" s="95"/>
      <c r="XE15" s="95"/>
      <c r="XF15" s="95"/>
      <c r="XG15" s="95"/>
      <c r="XH15" s="95"/>
      <c r="XI15" s="95"/>
      <c r="XJ15" s="95"/>
      <c r="XK15" s="95"/>
      <c r="XL15" s="95"/>
      <c r="XM15" s="95"/>
      <c r="XN15" s="95"/>
      <c r="XO15" s="95"/>
      <c r="XP15" s="95"/>
      <c r="XQ15" s="95"/>
      <c r="XR15" s="95"/>
      <c r="XS15" s="95"/>
      <c r="XT15" s="95"/>
      <c r="XU15" s="95"/>
      <c r="XV15" s="95"/>
      <c r="XW15" s="95"/>
      <c r="XX15" s="95"/>
      <c r="XY15" s="95"/>
      <c r="XZ15" s="95"/>
      <c r="YA15" s="95"/>
      <c r="YB15" s="95"/>
      <c r="YC15" s="95"/>
      <c r="YD15" s="95"/>
      <c r="YE15" s="95"/>
      <c r="YF15" s="95"/>
      <c r="YG15" s="95"/>
      <c r="YH15" s="95"/>
      <c r="YI15" s="95"/>
      <c r="YJ15" s="95"/>
      <c r="YK15" s="95"/>
      <c r="YL15" s="95"/>
      <c r="YM15" s="95"/>
      <c r="YN15" s="95"/>
      <c r="YO15" s="95"/>
      <c r="YP15" s="95"/>
      <c r="YQ15" s="95"/>
      <c r="YR15" s="95"/>
      <c r="YS15" s="95"/>
      <c r="YT15" s="95"/>
      <c r="YU15" s="95"/>
      <c r="YV15" s="95"/>
      <c r="YW15" s="95"/>
      <c r="YX15" s="95"/>
      <c r="YY15" s="95"/>
      <c r="YZ15" s="95"/>
      <c r="ZA15" s="95"/>
      <c r="ZB15" s="95"/>
      <c r="ZC15" s="95"/>
      <c r="ZD15" s="95"/>
      <c r="ZE15" s="95"/>
      <c r="ZF15" s="95"/>
      <c r="ZG15" s="95"/>
      <c r="ZH15" s="95"/>
      <c r="ZI15" s="95"/>
      <c r="ZJ15" s="95"/>
      <c r="ZK15" s="95"/>
      <c r="ZL15" s="95"/>
      <c r="ZM15" s="95"/>
      <c r="ZN15" s="95"/>
      <c r="ZO15" s="95"/>
      <c r="ZP15" s="95"/>
      <c r="ZQ15" s="95"/>
      <c r="ZR15" s="95"/>
      <c r="ZS15" s="95"/>
      <c r="ZT15" s="95"/>
      <c r="ZU15" s="95"/>
      <c r="ZV15" s="95"/>
      <c r="ZW15" s="95"/>
      <c r="ZX15" s="95"/>
      <c r="ZY15" s="95"/>
      <c r="ZZ15" s="95"/>
      <c r="AAA15" s="95"/>
      <c r="AAB15" s="95"/>
      <c r="AAC15" s="95"/>
      <c r="AAD15" s="95"/>
      <c r="AAE15" s="95"/>
      <c r="AAF15" s="95"/>
      <c r="AAG15" s="95"/>
      <c r="AAH15" s="95"/>
      <c r="AAI15" s="95"/>
      <c r="AAJ15" s="95"/>
      <c r="AAK15" s="95"/>
      <c r="AAL15" s="95"/>
      <c r="AAM15" s="95"/>
      <c r="AAN15" s="95"/>
      <c r="AAO15" s="95"/>
      <c r="AAP15" s="95"/>
      <c r="AAQ15" s="95"/>
      <c r="AAR15" s="95"/>
      <c r="AAS15" s="95"/>
      <c r="AAT15" s="95"/>
      <c r="AAU15" s="95"/>
      <c r="AAV15" s="95"/>
      <c r="AAW15" s="95"/>
      <c r="AAX15" s="95"/>
      <c r="AAY15" s="95"/>
      <c r="AAZ15" s="95"/>
      <c r="ABA15" s="95"/>
      <c r="ABB15" s="95"/>
      <c r="ABC15" s="95"/>
      <c r="ABD15" s="95"/>
      <c r="ABE15" s="95"/>
      <c r="ABF15" s="95"/>
      <c r="ABG15" s="95"/>
      <c r="ABH15" s="95"/>
      <c r="ABI15" s="95"/>
      <c r="ABJ15" s="95"/>
      <c r="ABK15" s="95"/>
      <c r="ABL15" s="95"/>
      <c r="ABM15" s="95"/>
      <c r="ABN15" s="95"/>
      <c r="ABO15" s="95"/>
      <c r="ABP15" s="95"/>
      <c r="ABQ15" s="95"/>
      <c r="ABR15" s="95"/>
      <c r="ABS15" s="95"/>
      <c r="ABT15" s="95"/>
      <c r="ABU15" s="95"/>
      <c r="ABV15" s="95"/>
      <c r="ABW15" s="95"/>
      <c r="ABX15" s="95"/>
      <c r="ABY15" s="95"/>
      <c r="ABZ15" s="95"/>
      <c r="ACA15" s="95"/>
      <c r="ACB15" s="95"/>
      <c r="ACC15" s="95"/>
      <c r="ACD15" s="95"/>
      <c r="ACE15" s="95"/>
      <c r="ACF15" s="95"/>
      <c r="ACG15" s="95"/>
      <c r="ACH15" s="95"/>
      <c r="ACI15" s="95"/>
      <c r="ACJ15" s="95"/>
      <c r="ACK15" s="95"/>
      <c r="ACL15" s="95"/>
      <c r="ACM15" s="95"/>
      <c r="ACN15" s="95"/>
      <c r="ACO15" s="95"/>
      <c r="ACP15" s="95"/>
      <c r="ACQ15" s="95"/>
      <c r="ACR15" s="95"/>
      <c r="ACS15" s="95"/>
      <c r="ACT15" s="95"/>
      <c r="ACU15" s="95"/>
      <c r="ACV15" s="95"/>
      <c r="ACW15" s="95"/>
      <c r="ACX15" s="95"/>
      <c r="ACY15" s="95"/>
      <c r="ACZ15" s="95"/>
      <c r="ADA15" s="95"/>
      <c r="ADB15" s="95"/>
      <c r="ADC15" s="95"/>
      <c r="ADD15" s="95"/>
      <c r="ADE15" s="95"/>
      <c r="ADF15" s="95"/>
      <c r="ADG15" s="95"/>
      <c r="ADH15" s="95"/>
      <c r="ADI15" s="95"/>
      <c r="ADJ15" s="95"/>
      <c r="ADK15" s="95"/>
      <c r="ADL15" s="95"/>
      <c r="ADM15" s="95"/>
      <c r="ADN15" s="95"/>
      <c r="ADO15" s="95"/>
      <c r="ADP15" s="95"/>
      <c r="ADQ15" s="95"/>
      <c r="ADR15" s="95"/>
      <c r="ADS15" s="95"/>
      <c r="ADT15" s="95"/>
      <c r="ADU15" s="95"/>
      <c r="ADV15" s="95"/>
      <c r="ADW15" s="95"/>
      <c r="ADX15" s="95"/>
      <c r="ADY15" s="95"/>
      <c r="ADZ15" s="95"/>
      <c r="AEA15" s="95"/>
      <c r="AEB15" s="95"/>
      <c r="AEC15" s="95"/>
      <c r="AED15" s="95"/>
      <c r="AEE15" s="95"/>
      <c r="AEF15" s="95"/>
      <c r="AEG15" s="95"/>
      <c r="AEH15" s="95"/>
      <c r="AEI15" s="95"/>
      <c r="AEJ15" s="95"/>
      <c r="AEK15" s="95"/>
      <c r="AEL15" s="95"/>
      <c r="AEM15" s="95"/>
      <c r="AEN15" s="95"/>
      <c r="AEO15" s="95"/>
      <c r="AEP15" s="95"/>
      <c r="AEQ15" s="95"/>
      <c r="AER15" s="95"/>
      <c r="AES15" s="95"/>
      <c r="AET15" s="95"/>
      <c r="AEU15" s="95"/>
      <c r="AEV15" s="95"/>
      <c r="AEW15" s="95"/>
      <c r="AEX15" s="95"/>
      <c r="AEY15" s="95"/>
      <c r="AEZ15" s="95"/>
      <c r="AFA15" s="95"/>
      <c r="AFB15" s="95"/>
      <c r="AFC15" s="95"/>
      <c r="AFD15" s="95"/>
      <c r="AFE15" s="95"/>
      <c r="AFF15" s="95"/>
      <c r="AFG15" s="95"/>
      <c r="AFH15" s="95"/>
      <c r="AFI15" s="95"/>
      <c r="AFJ15" s="95"/>
      <c r="AFK15" s="95"/>
      <c r="AFL15" s="95"/>
      <c r="AFM15" s="95"/>
      <c r="AFN15" s="95"/>
      <c r="AFO15" s="95"/>
      <c r="AFP15" s="95"/>
      <c r="AFQ15" s="95"/>
      <c r="AFR15" s="95"/>
      <c r="AFS15" s="95"/>
      <c r="AFT15" s="95"/>
      <c r="AFU15" s="95"/>
      <c r="AFV15" s="95"/>
      <c r="AFW15" s="95"/>
      <c r="AFX15" s="95"/>
      <c r="AFY15" s="95"/>
      <c r="AFZ15" s="95"/>
      <c r="AGA15" s="95"/>
      <c r="AGB15" s="95"/>
      <c r="AGC15" s="95"/>
      <c r="AGD15" s="95"/>
      <c r="AGE15" s="95"/>
      <c r="AGF15" s="95"/>
      <c r="AGG15" s="95"/>
      <c r="AGH15" s="95"/>
      <c r="AGI15" s="95"/>
      <c r="AGJ15" s="95"/>
      <c r="AGK15" s="95"/>
      <c r="AGL15" s="95"/>
      <c r="AGM15" s="95"/>
      <c r="AGN15" s="95"/>
      <c r="AGO15" s="95"/>
      <c r="AGP15" s="95"/>
      <c r="AGQ15" s="95"/>
      <c r="AGR15" s="95"/>
      <c r="AGS15" s="95"/>
      <c r="AGT15" s="95"/>
      <c r="AGU15" s="95"/>
      <c r="AGV15" s="95"/>
      <c r="AGW15" s="95"/>
      <c r="AGX15" s="95"/>
      <c r="AGY15" s="95"/>
      <c r="AGZ15" s="95"/>
      <c r="AHA15" s="95"/>
      <c r="AHB15" s="95"/>
      <c r="AHC15" s="95"/>
      <c r="AHD15" s="95"/>
      <c r="AHE15" s="95"/>
      <c r="AHF15" s="95"/>
      <c r="AHG15" s="95"/>
      <c r="AHH15" s="95"/>
      <c r="AHI15" s="95"/>
      <c r="AHJ15" s="95"/>
      <c r="AHK15" s="95"/>
      <c r="AHL15" s="95"/>
      <c r="AHM15" s="95"/>
      <c r="AHN15" s="95"/>
      <c r="AHO15" s="95"/>
      <c r="AHP15" s="95"/>
      <c r="AHQ15" s="95"/>
      <c r="AHR15" s="95"/>
      <c r="AHS15" s="95"/>
      <c r="AHT15" s="95"/>
      <c r="AHU15" s="95"/>
      <c r="AHV15" s="95"/>
      <c r="AHW15" s="95"/>
      <c r="AHX15" s="95"/>
      <c r="AHY15" s="95"/>
      <c r="AHZ15" s="95"/>
      <c r="AIA15" s="95"/>
      <c r="AIB15" s="95"/>
      <c r="AIC15" s="95"/>
      <c r="AID15" s="95"/>
      <c r="AIE15" s="95"/>
      <c r="AIF15" s="95"/>
      <c r="AIG15" s="95"/>
      <c r="AIH15" s="95"/>
      <c r="AII15" s="95"/>
      <c r="AIJ15" s="95"/>
      <c r="AIK15" s="95"/>
      <c r="AIL15" s="95"/>
      <c r="AIM15" s="95"/>
      <c r="AIN15" s="95"/>
      <c r="AIO15" s="95"/>
      <c r="AIP15" s="95"/>
      <c r="AIQ15" s="95"/>
      <c r="AIR15" s="95"/>
      <c r="AIS15" s="95"/>
      <c r="AIT15" s="95"/>
      <c r="AIU15" s="95"/>
      <c r="AIV15" s="95"/>
      <c r="AIW15" s="95"/>
      <c r="AIX15" s="95"/>
      <c r="AIY15" s="95"/>
      <c r="AIZ15" s="95"/>
      <c r="AJA15" s="95"/>
      <c r="AJB15" s="95"/>
      <c r="AJC15" s="95"/>
      <c r="AJD15" s="95"/>
      <c r="AJE15" s="95"/>
      <c r="AJF15" s="95"/>
      <c r="AJG15" s="95"/>
      <c r="AJH15" s="95"/>
      <c r="AJI15" s="95"/>
      <c r="AJJ15" s="95"/>
      <c r="AJK15" s="95"/>
      <c r="AJL15" s="95"/>
      <c r="AJM15" s="95"/>
      <c r="AJN15" s="95"/>
      <c r="AJO15" s="95"/>
      <c r="AJP15" s="95"/>
      <c r="AJQ15" s="95"/>
      <c r="AJR15" s="95"/>
      <c r="AJS15" s="95"/>
      <c r="AJT15" s="95"/>
      <c r="AJU15" s="95"/>
      <c r="AJV15" s="95"/>
      <c r="AJW15" s="95"/>
      <c r="AJX15" s="95"/>
      <c r="AJY15" s="95"/>
      <c r="AJZ15" s="95"/>
      <c r="AKA15" s="95"/>
      <c r="AKB15" s="95"/>
      <c r="AKC15" s="95"/>
      <c r="AKD15" s="95"/>
      <c r="AKE15" s="95"/>
      <c r="AKF15" s="95"/>
      <c r="AKG15" s="95"/>
      <c r="AKH15" s="95"/>
      <c r="AKI15" s="95"/>
      <c r="AKJ15" s="95"/>
      <c r="AKK15" s="95"/>
      <c r="AKL15" s="95"/>
      <c r="AKM15" s="95"/>
      <c r="AKN15" s="95"/>
      <c r="AKO15" s="95"/>
      <c r="AKP15" s="95"/>
      <c r="AKQ15" s="95"/>
      <c r="AKR15" s="95"/>
      <c r="AKS15" s="95"/>
      <c r="AKT15" s="95"/>
      <c r="AKU15" s="95"/>
      <c r="AKV15" s="95"/>
      <c r="AKW15" s="95"/>
      <c r="AKX15" s="95"/>
      <c r="AKY15" s="95"/>
      <c r="AKZ15" s="95"/>
      <c r="ALA15" s="95"/>
      <c r="ALB15" s="95"/>
      <c r="ALC15" s="95"/>
      <c r="ALD15" s="95"/>
      <c r="ALE15" s="95"/>
      <c r="ALF15" s="95"/>
      <c r="ALG15" s="95"/>
      <c r="ALH15" s="95"/>
      <c r="ALI15" s="95"/>
      <c r="ALJ15" s="95"/>
      <c r="ALK15" s="95"/>
      <c r="ALL15" s="95"/>
      <c r="ALM15" s="95"/>
      <c r="ALN15" s="95"/>
      <c r="ALO15" s="95"/>
      <c r="ALP15" s="95"/>
      <c r="ALQ15" s="95"/>
      <c r="ALR15" s="95"/>
      <c r="ALS15" s="95"/>
      <c r="ALT15" s="95"/>
      <c r="ALU15" s="95"/>
      <c r="ALV15" s="95"/>
      <c r="ALW15" s="95"/>
      <c r="ALX15" s="95"/>
      <c r="ALY15" s="95"/>
      <c r="ALZ15" s="95"/>
      <c r="AMA15" s="95"/>
      <c r="AMB15" s="95"/>
      <c r="AMC15" s="95"/>
      <c r="AMD15" s="95"/>
      <c r="AME15" s="95"/>
      <c r="AMF15" s="95"/>
      <c r="AMG15" s="95"/>
      <c r="AMH15" s="95"/>
      <c r="AMI15" s="95"/>
      <c r="AMJ15" s="95"/>
      <c r="AMK15" s="95"/>
      <c r="AML15" s="95"/>
      <c r="AMM15" s="95"/>
    </row>
    <row r="16" spans="1:1027" ht="63.75" x14ac:dyDescent="0.2">
      <c r="A16" s="42" t="s">
        <v>90</v>
      </c>
      <c r="B16" s="159" t="s">
        <v>91</v>
      </c>
      <c r="C16" s="159"/>
      <c r="D16" s="8" t="s">
        <v>10</v>
      </c>
      <c r="E16" s="8">
        <v>6000</v>
      </c>
      <c r="F16" s="9" t="s">
        <v>92</v>
      </c>
      <c r="G16" s="6">
        <v>21</v>
      </c>
      <c r="H16" s="102">
        <v>500</v>
      </c>
      <c r="I16" s="102">
        <v>19</v>
      </c>
      <c r="J16" s="94">
        <f t="shared" ref="J16:J17" si="3">I16/H16</f>
        <v>3.7999999999999999E-2</v>
      </c>
      <c r="K16" s="108">
        <f t="shared" ref="K16:K17" si="4">J16*E16</f>
        <v>228</v>
      </c>
      <c r="L16" s="108">
        <f t="shared" ref="L16:L17" si="5">K16*((100+G16)/100)</f>
        <v>275.88</v>
      </c>
      <c r="M16" s="97" t="s">
        <v>206</v>
      </c>
    </row>
    <row r="17" spans="1:13" ht="54" customHeight="1" x14ac:dyDescent="0.2">
      <c r="A17" s="42" t="s">
        <v>93</v>
      </c>
      <c r="B17" s="159" t="s">
        <v>94</v>
      </c>
      <c r="C17" s="159"/>
      <c r="D17" s="8" t="s">
        <v>10</v>
      </c>
      <c r="E17" s="8">
        <v>3000</v>
      </c>
      <c r="F17" s="9" t="s">
        <v>95</v>
      </c>
      <c r="G17" s="6">
        <v>21</v>
      </c>
      <c r="H17" s="102">
        <v>600</v>
      </c>
      <c r="I17" s="102">
        <v>70</v>
      </c>
      <c r="J17" s="94">
        <f t="shared" si="3"/>
        <v>0.11666666666666667</v>
      </c>
      <c r="K17" s="108">
        <f t="shared" si="4"/>
        <v>350</v>
      </c>
      <c r="L17" s="108">
        <f t="shared" si="5"/>
        <v>423.5</v>
      </c>
      <c r="M17" s="97" t="s">
        <v>205</v>
      </c>
    </row>
    <row r="18" spans="1:13" ht="18" customHeight="1" x14ac:dyDescent="0.2">
      <c r="A18" s="160" t="s">
        <v>96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78">
        <f>SUM(L15:L17)</f>
        <v>5926.58</v>
      </c>
      <c r="M18" s="97"/>
    </row>
    <row r="19" spans="1:13" ht="15.75" customHeight="1" x14ac:dyDescent="0.2">
      <c r="A19" s="44"/>
      <c r="B19" s="45"/>
      <c r="C19" s="45"/>
      <c r="D19" s="45"/>
      <c r="E19" s="45"/>
      <c r="F19" s="46"/>
      <c r="G19" s="45"/>
      <c r="H19" s="100"/>
      <c r="I19" s="100"/>
      <c r="J19" s="45"/>
      <c r="K19" s="107"/>
      <c r="L19" s="107"/>
      <c r="M19" s="46"/>
    </row>
    <row r="20" spans="1:13" ht="69" customHeight="1" x14ac:dyDescent="0.2">
      <c r="A20" s="37" t="s">
        <v>64</v>
      </c>
      <c r="B20" s="157" t="s">
        <v>4</v>
      </c>
      <c r="C20" s="157"/>
      <c r="D20" s="27" t="s">
        <v>5</v>
      </c>
      <c r="E20" s="27" t="s">
        <v>6</v>
      </c>
      <c r="F20" s="38" t="s">
        <v>7</v>
      </c>
      <c r="G20" s="4" t="s">
        <v>8</v>
      </c>
      <c r="H20" s="105" t="s">
        <v>187</v>
      </c>
      <c r="I20" s="105" t="s">
        <v>188</v>
      </c>
      <c r="J20" s="4" t="s">
        <v>9</v>
      </c>
      <c r="K20" s="106" t="s">
        <v>177</v>
      </c>
      <c r="L20" s="106" t="s">
        <v>176</v>
      </c>
      <c r="M20" s="65" t="s">
        <v>68</v>
      </c>
    </row>
    <row r="21" spans="1:13" x14ac:dyDescent="0.2">
      <c r="A21" s="158" t="s">
        <v>97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ht="89.25" x14ac:dyDescent="0.2">
      <c r="A22" s="42" t="s">
        <v>98</v>
      </c>
      <c r="B22" s="159" t="s">
        <v>99</v>
      </c>
      <c r="C22" s="159"/>
      <c r="D22" s="8" t="s">
        <v>60</v>
      </c>
      <c r="E22" s="8">
        <v>4000</v>
      </c>
      <c r="F22" s="47" t="s">
        <v>100</v>
      </c>
      <c r="G22" s="6">
        <v>5</v>
      </c>
      <c r="H22" s="102">
        <v>105</v>
      </c>
      <c r="I22" s="102">
        <v>40</v>
      </c>
      <c r="J22" s="94">
        <f t="shared" ref="J22" si="6">I22/H22</f>
        <v>0.38095238095238093</v>
      </c>
      <c r="K22" s="108">
        <f t="shared" ref="K22" si="7">J22*E22</f>
        <v>1523.8095238095236</v>
      </c>
      <c r="L22" s="108">
        <f t="shared" ref="L22" si="8">K22*((100+G22)/100)</f>
        <v>1599.9999999999998</v>
      </c>
      <c r="M22" s="80" t="s">
        <v>208</v>
      </c>
    </row>
    <row r="23" spans="1:13" ht="63.95" customHeight="1" x14ac:dyDescent="0.2">
      <c r="A23" s="42" t="s">
        <v>101</v>
      </c>
      <c r="B23" s="161" t="s">
        <v>102</v>
      </c>
      <c r="C23" s="161"/>
      <c r="D23" s="8" t="s">
        <v>74</v>
      </c>
      <c r="E23" s="8">
        <v>10</v>
      </c>
      <c r="F23" s="9" t="s">
        <v>103</v>
      </c>
      <c r="G23" s="6">
        <v>21</v>
      </c>
      <c r="H23" s="102">
        <v>1</v>
      </c>
      <c r="I23" s="102">
        <v>4</v>
      </c>
      <c r="J23" s="94">
        <f t="shared" ref="J23" si="9">I23/H23</f>
        <v>4</v>
      </c>
      <c r="K23" s="108">
        <f t="shared" ref="K23" si="10">J23*E23</f>
        <v>40</v>
      </c>
      <c r="L23" s="108">
        <f t="shared" ref="L23" si="11">K23*((100+G23)/100)</f>
        <v>48.4</v>
      </c>
      <c r="M23" s="122" t="s">
        <v>198</v>
      </c>
    </row>
    <row r="24" spans="1:13" ht="129" customHeight="1" x14ac:dyDescent="0.2">
      <c r="A24" s="42" t="s">
        <v>104</v>
      </c>
      <c r="B24" s="161" t="s">
        <v>105</v>
      </c>
      <c r="C24" s="161"/>
      <c r="D24" s="8" t="s">
        <v>10</v>
      </c>
      <c r="E24" s="8">
        <v>10000</v>
      </c>
      <c r="F24" s="9" t="s">
        <v>178</v>
      </c>
      <c r="G24" s="6">
        <v>21</v>
      </c>
      <c r="H24" s="102">
        <v>500</v>
      </c>
      <c r="I24" s="102">
        <v>10</v>
      </c>
      <c r="J24" s="94">
        <f t="shared" ref="J24" si="12">I24/H24</f>
        <v>0.02</v>
      </c>
      <c r="K24" s="108">
        <f t="shared" ref="K24" si="13">J24*E24</f>
        <v>200</v>
      </c>
      <c r="L24" s="108">
        <f t="shared" ref="L24" si="14">K24*((100+G24)/100)</f>
        <v>242</v>
      </c>
      <c r="M24" s="122" t="s">
        <v>209</v>
      </c>
    </row>
    <row r="25" spans="1:13" ht="18.75" customHeight="1" x14ac:dyDescent="0.2">
      <c r="A25" s="160" t="s">
        <v>106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78">
        <f>SUM(L22:L24)</f>
        <v>1890.3999999999999</v>
      </c>
      <c r="M25" s="97"/>
    </row>
    <row r="26" spans="1:13" x14ac:dyDescent="0.2">
      <c r="A26" s="44"/>
      <c r="B26" s="45"/>
      <c r="C26" s="45"/>
      <c r="D26" s="45"/>
      <c r="E26" s="45"/>
      <c r="F26" s="46"/>
      <c r="G26" s="45"/>
      <c r="H26" s="100"/>
      <c r="I26" s="100"/>
      <c r="J26" s="45"/>
      <c r="K26" s="107"/>
      <c r="L26" s="107"/>
      <c r="M26" s="46"/>
    </row>
    <row r="27" spans="1:13" ht="54.75" customHeight="1" x14ac:dyDescent="0.2">
      <c r="A27" s="37" t="s">
        <v>64</v>
      </c>
      <c r="B27" s="157" t="s">
        <v>4</v>
      </c>
      <c r="C27" s="157"/>
      <c r="D27" s="27" t="s">
        <v>5</v>
      </c>
      <c r="E27" s="27" t="s">
        <v>6</v>
      </c>
      <c r="F27" s="38" t="s">
        <v>7</v>
      </c>
      <c r="G27" s="4" t="s">
        <v>8</v>
      </c>
      <c r="H27" s="105" t="s">
        <v>187</v>
      </c>
      <c r="I27" s="105" t="s">
        <v>188</v>
      </c>
      <c r="J27" s="4" t="s">
        <v>9</v>
      </c>
      <c r="K27" s="106" t="s">
        <v>177</v>
      </c>
      <c r="L27" s="106" t="s">
        <v>176</v>
      </c>
      <c r="M27" s="65" t="s">
        <v>68</v>
      </c>
    </row>
    <row r="28" spans="1:13" ht="16.5" customHeight="1" x14ac:dyDescent="0.2">
      <c r="A28" s="162" t="s">
        <v>183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1:13" ht="102" x14ac:dyDescent="0.2">
      <c r="A29" s="42" t="s">
        <v>107</v>
      </c>
      <c r="B29" s="159" t="s">
        <v>184</v>
      </c>
      <c r="C29" s="159"/>
      <c r="D29" s="9" t="s">
        <v>69</v>
      </c>
      <c r="E29" s="8">
        <v>600</v>
      </c>
      <c r="F29" s="9" t="s">
        <v>108</v>
      </c>
      <c r="G29" s="6">
        <v>5</v>
      </c>
      <c r="H29" s="102">
        <v>40</v>
      </c>
      <c r="I29" s="102">
        <v>113</v>
      </c>
      <c r="J29" s="94">
        <f t="shared" ref="J29" si="15">I29/H29</f>
        <v>2.8250000000000002</v>
      </c>
      <c r="K29" s="108">
        <f>J29*E29</f>
        <v>1695</v>
      </c>
      <c r="L29" s="108">
        <f t="shared" ref="L29" si="16">K29*((100+G29)/100)</f>
        <v>1779.75</v>
      </c>
      <c r="M29" s="65" t="s">
        <v>211</v>
      </c>
    </row>
    <row r="30" spans="1:13" ht="93" customHeight="1" x14ac:dyDescent="0.2">
      <c r="A30" s="42" t="s">
        <v>109</v>
      </c>
      <c r="B30" s="159" t="s">
        <v>185</v>
      </c>
      <c r="C30" s="159"/>
      <c r="D30" s="9" t="s">
        <v>69</v>
      </c>
      <c r="E30" s="8">
        <v>500</v>
      </c>
      <c r="F30" s="9" t="s">
        <v>110</v>
      </c>
      <c r="G30" s="6">
        <v>5</v>
      </c>
      <c r="H30" s="102">
        <v>40</v>
      </c>
      <c r="I30" s="102">
        <v>169</v>
      </c>
      <c r="J30" s="94">
        <f t="shared" ref="J30" si="17">I30/H30</f>
        <v>4.2249999999999996</v>
      </c>
      <c r="K30" s="108">
        <f t="shared" ref="K30" si="18">J30*E30</f>
        <v>2112.5</v>
      </c>
      <c r="L30" s="108">
        <f t="shared" ref="L30" si="19">K30*((100+G30)/100)</f>
        <v>2218.125</v>
      </c>
      <c r="M30" s="65" t="s">
        <v>210</v>
      </c>
    </row>
    <row r="31" spans="1:13" ht="18" customHeight="1" x14ac:dyDescent="0.2">
      <c r="A31" s="160" t="s">
        <v>111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78">
        <f>SUM(L29:L30)</f>
        <v>3997.875</v>
      </c>
      <c r="M31" s="97"/>
    </row>
    <row r="32" spans="1:13" x14ac:dyDescent="0.2">
      <c r="A32" s="44"/>
      <c r="B32" s="45"/>
      <c r="C32" s="45"/>
      <c r="D32" s="45"/>
      <c r="E32" s="45"/>
      <c r="F32" s="46"/>
      <c r="G32" s="45"/>
      <c r="H32" s="100"/>
      <c r="I32" s="100"/>
      <c r="J32" s="45"/>
      <c r="K32" s="107"/>
      <c r="L32" s="107"/>
      <c r="M32" s="46"/>
    </row>
    <row r="33" spans="1:16" ht="67.5" customHeight="1" x14ac:dyDescent="0.2">
      <c r="A33" s="37" t="s">
        <v>64</v>
      </c>
      <c r="B33" s="157" t="s">
        <v>4</v>
      </c>
      <c r="C33" s="157"/>
      <c r="D33" s="27" t="s">
        <v>5</v>
      </c>
      <c r="E33" s="27" t="s">
        <v>6</v>
      </c>
      <c r="F33" s="38" t="s">
        <v>7</v>
      </c>
      <c r="G33" s="4" t="s">
        <v>8</v>
      </c>
      <c r="H33" s="105" t="s">
        <v>187</v>
      </c>
      <c r="I33" s="105" t="s">
        <v>188</v>
      </c>
      <c r="J33" s="4" t="s">
        <v>9</v>
      </c>
      <c r="K33" s="106" t="s">
        <v>177</v>
      </c>
      <c r="L33" s="106" t="s">
        <v>176</v>
      </c>
      <c r="M33" s="65" t="s">
        <v>68</v>
      </c>
    </row>
    <row r="34" spans="1:16" ht="17.25" customHeight="1" x14ac:dyDescent="0.2">
      <c r="A34" s="163" t="s">
        <v>112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</row>
    <row r="35" spans="1:16" ht="140.25" x14ac:dyDescent="0.2">
      <c r="A35" s="42" t="s">
        <v>113</v>
      </c>
      <c r="B35" s="159" t="s">
        <v>114</v>
      </c>
      <c r="C35" s="159"/>
      <c r="D35" s="8" t="s">
        <v>115</v>
      </c>
      <c r="E35" s="8">
        <v>4500</v>
      </c>
      <c r="F35" s="47" t="s">
        <v>116</v>
      </c>
      <c r="G35" s="6">
        <v>21</v>
      </c>
      <c r="H35" s="102">
        <v>80</v>
      </c>
      <c r="I35" s="102">
        <v>95.73</v>
      </c>
      <c r="J35" s="94">
        <f t="shared" ref="J35" si="20">I35/H35</f>
        <v>1.196625</v>
      </c>
      <c r="K35" s="108">
        <f t="shared" ref="K35" si="21">J35*E35</f>
        <v>5384.8125</v>
      </c>
      <c r="L35" s="108">
        <f t="shared" ref="L35" si="22">K35*((100+G35)/100)</f>
        <v>6515.6231250000001</v>
      </c>
      <c r="M35" s="122" t="s">
        <v>213</v>
      </c>
    </row>
    <row r="36" spans="1:16" ht="140.25" x14ac:dyDescent="0.2">
      <c r="A36" s="42" t="s">
        <v>117</v>
      </c>
      <c r="B36" s="159" t="s">
        <v>114</v>
      </c>
      <c r="C36" s="159"/>
      <c r="D36" s="8" t="s">
        <v>115</v>
      </c>
      <c r="E36" s="8">
        <v>4500</v>
      </c>
      <c r="F36" s="9" t="s">
        <v>118</v>
      </c>
      <c r="G36" s="6">
        <v>21</v>
      </c>
      <c r="H36" s="102">
        <v>80</v>
      </c>
      <c r="I36" s="102">
        <v>70.3</v>
      </c>
      <c r="J36" s="94">
        <f t="shared" ref="J36" si="23">I36/H36</f>
        <v>0.87874999999999992</v>
      </c>
      <c r="K36" s="108">
        <f t="shared" ref="K36" si="24">J36*E36</f>
        <v>3954.3749999999995</v>
      </c>
      <c r="L36" s="108">
        <f t="shared" ref="L36" si="25">K36*((100+G36)/100)</f>
        <v>4784.7937499999989</v>
      </c>
      <c r="M36" s="80" t="s">
        <v>212</v>
      </c>
    </row>
    <row r="37" spans="1:16" ht="16.5" customHeight="1" x14ac:dyDescent="0.2">
      <c r="A37" s="160" t="s">
        <v>119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78">
        <f>SUM(L35:L36)</f>
        <v>11300.416874999999</v>
      </c>
      <c r="M37" s="97"/>
    </row>
    <row r="38" spans="1:16" ht="18" customHeight="1" x14ac:dyDescent="0.2">
      <c r="A38" s="49"/>
      <c r="B38" s="50"/>
      <c r="C38" s="50"/>
      <c r="D38" s="50"/>
      <c r="E38" s="50"/>
      <c r="F38" s="51"/>
      <c r="G38" s="51"/>
      <c r="H38" s="103"/>
      <c r="I38" s="103"/>
      <c r="J38" s="51"/>
      <c r="K38" s="109"/>
      <c r="L38" s="109"/>
      <c r="M38" s="51"/>
      <c r="P38" s="52"/>
    </row>
    <row r="39" spans="1:16" ht="57" customHeight="1" x14ac:dyDescent="0.2">
      <c r="A39" s="37" t="s">
        <v>64</v>
      </c>
      <c r="B39" s="164" t="s">
        <v>4</v>
      </c>
      <c r="C39" s="164"/>
      <c r="D39" s="53" t="s">
        <v>5</v>
      </c>
      <c r="E39" s="27" t="s">
        <v>6</v>
      </c>
      <c r="F39" s="39" t="s">
        <v>7</v>
      </c>
      <c r="G39" s="4" t="s">
        <v>8</v>
      </c>
      <c r="H39" s="105" t="s">
        <v>187</v>
      </c>
      <c r="I39" s="105" t="s">
        <v>188</v>
      </c>
      <c r="J39" s="4" t="s">
        <v>9</v>
      </c>
      <c r="K39" s="106" t="s">
        <v>177</v>
      </c>
      <c r="L39" s="106" t="s">
        <v>176</v>
      </c>
      <c r="M39" s="65" t="s">
        <v>68</v>
      </c>
    </row>
    <row r="40" spans="1:16" ht="118.5" customHeight="1" x14ac:dyDescent="0.2">
      <c r="A40" s="42" t="s">
        <v>121</v>
      </c>
      <c r="B40" s="159" t="s">
        <v>122</v>
      </c>
      <c r="C40" s="159"/>
      <c r="D40" s="8" t="s">
        <v>75</v>
      </c>
      <c r="E40" s="43">
        <v>90</v>
      </c>
      <c r="F40" s="9" t="s">
        <v>123</v>
      </c>
      <c r="G40" s="6">
        <v>5</v>
      </c>
      <c r="H40" s="102">
        <v>1</v>
      </c>
      <c r="I40" s="102">
        <v>27</v>
      </c>
      <c r="J40" s="94">
        <f t="shared" ref="J40" si="26">I40/H40</f>
        <v>27</v>
      </c>
      <c r="K40" s="108">
        <f t="shared" ref="K40" si="27">J40*E40</f>
        <v>2430</v>
      </c>
      <c r="L40" s="108">
        <f t="shared" ref="L40" si="28">K40*((100+G40)/100)</f>
        <v>2551.5</v>
      </c>
      <c r="M40" s="80" t="s">
        <v>214</v>
      </c>
    </row>
    <row r="41" spans="1:16" ht="102" x14ac:dyDescent="0.2">
      <c r="A41" s="42" t="s">
        <v>124</v>
      </c>
      <c r="B41" s="159" t="s">
        <v>186</v>
      </c>
      <c r="C41" s="159"/>
      <c r="D41" s="8" t="s">
        <v>10</v>
      </c>
      <c r="E41" s="43">
        <v>15</v>
      </c>
      <c r="F41" s="9" t="s">
        <v>125</v>
      </c>
      <c r="G41" s="6">
        <v>5</v>
      </c>
      <c r="H41" s="102">
        <v>20</v>
      </c>
      <c r="I41" s="102">
        <v>200</v>
      </c>
      <c r="J41" s="94">
        <f t="shared" ref="J41" si="29">I41/H41</f>
        <v>10</v>
      </c>
      <c r="K41" s="108">
        <v>200</v>
      </c>
      <c r="L41" s="108">
        <f t="shared" ref="L41" si="30">K41*((100+G41)/100)</f>
        <v>210</v>
      </c>
      <c r="M41" s="65" t="s">
        <v>215</v>
      </c>
    </row>
    <row r="42" spans="1:16" ht="102" x14ac:dyDescent="0.2">
      <c r="A42" s="42" t="s">
        <v>126</v>
      </c>
      <c r="B42" s="159" t="s">
        <v>127</v>
      </c>
      <c r="C42" s="159"/>
      <c r="D42" s="8" t="s">
        <v>10</v>
      </c>
      <c r="E42" s="43">
        <v>15000</v>
      </c>
      <c r="F42" s="66" t="s">
        <v>128</v>
      </c>
      <c r="G42" s="6">
        <v>21</v>
      </c>
      <c r="H42" s="102">
        <v>500</v>
      </c>
      <c r="I42" s="102">
        <v>16</v>
      </c>
      <c r="J42" s="94">
        <f t="shared" ref="J42" si="31">I42/H42</f>
        <v>3.2000000000000001E-2</v>
      </c>
      <c r="K42" s="108">
        <v>201</v>
      </c>
      <c r="L42" s="108">
        <f t="shared" ref="L42" si="32">K42*((100+G42)/100)</f>
        <v>243.20999999999998</v>
      </c>
      <c r="M42" s="97" t="s">
        <v>216</v>
      </c>
    </row>
  </sheetData>
  <mergeCells count="36">
    <mergeCell ref="B42:C42"/>
    <mergeCell ref="B36:C36"/>
    <mergeCell ref="A37:K37"/>
    <mergeCell ref="B39:C39"/>
    <mergeCell ref="B40:C40"/>
    <mergeCell ref="B41:C41"/>
    <mergeCell ref="B30:C30"/>
    <mergeCell ref="A31:K31"/>
    <mergeCell ref="B33:C33"/>
    <mergeCell ref="A34:M34"/>
    <mergeCell ref="B35:C35"/>
    <mergeCell ref="B24:C24"/>
    <mergeCell ref="A25:K25"/>
    <mergeCell ref="B27:C27"/>
    <mergeCell ref="A28:M28"/>
    <mergeCell ref="B29:C29"/>
    <mergeCell ref="A18:K18"/>
    <mergeCell ref="B20:C20"/>
    <mergeCell ref="A21:M21"/>
    <mergeCell ref="B22:C22"/>
    <mergeCell ref="B23:C23"/>
    <mergeCell ref="B13:C13"/>
    <mergeCell ref="A14:M14"/>
    <mergeCell ref="B15:C15"/>
    <mergeCell ref="B16:C16"/>
    <mergeCell ref="B17:C17"/>
    <mergeCell ref="A7:M7"/>
    <mergeCell ref="B8:C8"/>
    <mergeCell ref="B9:C9"/>
    <mergeCell ref="B10:C10"/>
    <mergeCell ref="A11:K11"/>
    <mergeCell ref="A1:L1"/>
    <mergeCell ref="A2:L2"/>
    <mergeCell ref="A4:M4"/>
    <mergeCell ref="A5:M5"/>
    <mergeCell ref="B6:C6"/>
  </mergeCells>
  <pageMargins left="0.70866141732283472" right="0.70866141732283472" top="0.74803149606299213" bottom="0.74803149606299213" header="0.51181102362204722" footer="0.51181102362204722"/>
  <pageSetup paperSize="9" scale="65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M35"/>
  <sheetViews>
    <sheetView zoomScaleNormal="100" workbookViewId="0">
      <selection activeCell="O32" sqref="O32"/>
    </sheetView>
  </sheetViews>
  <sheetFormatPr defaultRowHeight="12.75" x14ac:dyDescent="0.2"/>
  <cols>
    <col min="1" max="1" width="8.42578125" style="3" customWidth="1"/>
    <col min="2" max="2" width="9.140625" style="3" customWidth="1"/>
    <col min="3" max="3" width="15.85546875" style="3" customWidth="1"/>
    <col min="4" max="4" width="9.140625" style="3" customWidth="1"/>
    <col min="5" max="5" width="10.7109375" style="3" customWidth="1"/>
    <col min="6" max="6" width="29.42578125" style="3" customWidth="1"/>
    <col min="7" max="7" width="6.28515625" style="3" customWidth="1"/>
    <col min="8" max="8" width="9.7109375" style="117" customWidth="1"/>
    <col min="9" max="9" width="10.28515625" style="117" customWidth="1"/>
    <col min="10" max="10" width="9.140625" style="3" customWidth="1"/>
    <col min="11" max="12" width="10.28515625" style="132" customWidth="1"/>
    <col min="13" max="13" width="11.7109375" style="133" customWidth="1"/>
    <col min="14" max="1027" width="9.140625" style="3" customWidth="1"/>
  </cols>
  <sheetData>
    <row r="1" spans="1:13" ht="12.75" customHeight="1" x14ac:dyDescent="0.2">
      <c r="K1" s="136"/>
      <c r="L1" s="136"/>
      <c r="M1" s="136"/>
    </row>
    <row r="2" spans="1:13" x14ac:dyDescent="0.2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3" x14ac:dyDescent="0.2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5" spans="1:13" ht="14.65" customHeight="1" x14ac:dyDescent="0.2">
      <c r="A5" s="165" t="s">
        <v>130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12.75" customHeight="1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7" spans="1:13" x14ac:dyDescent="0.2">
      <c r="A7" s="54"/>
      <c r="B7" s="54"/>
      <c r="C7" s="54"/>
      <c r="D7" s="54"/>
      <c r="E7" s="54"/>
      <c r="F7" s="54"/>
      <c r="G7" s="54"/>
      <c r="H7" s="118"/>
      <c r="I7" s="118"/>
      <c r="J7" s="54"/>
      <c r="K7" s="129"/>
      <c r="L7" s="129"/>
      <c r="M7" s="134"/>
    </row>
    <row r="8" spans="1:13" ht="63.75" customHeight="1" x14ac:dyDescent="0.2">
      <c r="A8" s="37" t="s">
        <v>64</v>
      </c>
      <c r="B8" s="167" t="s">
        <v>4</v>
      </c>
      <c r="C8" s="167"/>
      <c r="D8" s="4" t="s">
        <v>5</v>
      </c>
      <c r="E8" s="4" t="s">
        <v>6</v>
      </c>
      <c r="F8" s="4" t="s">
        <v>7</v>
      </c>
      <c r="G8" s="4" t="s">
        <v>8</v>
      </c>
      <c r="H8" s="105" t="s">
        <v>187</v>
      </c>
      <c r="I8" s="105" t="s">
        <v>188</v>
      </c>
      <c r="J8" s="4" t="s">
        <v>9</v>
      </c>
      <c r="K8" s="106" t="s">
        <v>177</v>
      </c>
      <c r="L8" s="106" t="s">
        <v>176</v>
      </c>
      <c r="M8" s="122" t="s">
        <v>68</v>
      </c>
    </row>
    <row r="9" spans="1:13" ht="12.75" customHeight="1" x14ac:dyDescent="0.2">
      <c r="A9" s="168" t="s">
        <v>131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ht="102" x14ac:dyDescent="0.2">
      <c r="A10" s="27" t="s">
        <v>132</v>
      </c>
      <c r="B10" s="159" t="s">
        <v>133</v>
      </c>
      <c r="C10" s="159"/>
      <c r="D10" s="8" t="s">
        <v>120</v>
      </c>
      <c r="E10" s="8">
        <v>1200</v>
      </c>
      <c r="F10" s="9" t="s">
        <v>134</v>
      </c>
      <c r="G10" s="27">
        <v>5</v>
      </c>
      <c r="H10" s="119" t="s">
        <v>226</v>
      </c>
      <c r="I10" s="119">
        <v>5.8</v>
      </c>
      <c r="J10" s="27">
        <v>5.8</v>
      </c>
      <c r="K10" s="108">
        <f t="shared" ref="K10" si="0">J10*E10</f>
        <v>6960</v>
      </c>
      <c r="L10" s="108">
        <f t="shared" ref="L10" si="1">K10*((100+G10)/100)</f>
        <v>7308</v>
      </c>
      <c r="M10" s="122" t="s">
        <v>234</v>
      </c>
    </row>
    <row r="11" spans="1:13" ht="102" x14ac:dyDescent="0.2">
      <c r="A11" s="27" t="s">
        <v>135</v>
      </c>
      <c r="B11" s="159" t="s">
        <v>133</v>
      </c>
      <c r="C11" s="159"/>
      <c r="D11" s="8" t="s">
        <v>120</v>
      </c>
      <c r="E11" s="8">
        <v>250</v>
      </c>
      <c r="F11" s="9" t="s">
        <v>136</v>
      </c>
      <c r="G11" s="27">
        <v>5</v>
      </c>
      <c r="H11" s="119" t="s">
        <v>227</v>
      </c>
      <c r="I11" s="119">
        <v>10.5</v>
      </c>
      <c r="J11" s="27">
        <v>10.5</v>
      </c>
      <c r="K11" s="108">
        <f t="shared" ref="K11:K12" si="2">J11*E11</f>
        <v>2625</v>
      </c>
      <c r="L11" s="108">
        <f t="shared" ref="L11:L12" si="3">K11*((100+G11)/100)</f>
        <v>2756.25</v>
      </c>
      <c r="M11" s="122" t="s">
        <v>235</v>
      </c>
    </row>
    <row r="12" spans="1:13" ht="114.75" x14ac:dyDescent="0.2">
      <c r="A12" s="27" t="s">
        <v>137</v>
      </c>
      <c r="B12" s="159" t="s">
        <v>133</v>
      </c>
      <c r="C12" s="159"/>
      <c r="D12" s="8" t="s">
        <v>120</v>
      </c>
      <c r="E12" s="8">
        <v>800</v>
      </c>
      <c r="F12" s="9" t="s">
        <v>138</v>
      </c>
      <c r="G12" s="27">
        <v>5</v>
      </c>
      <c r="H12" s="119" t="s">
        <v>228</v>
      </c>
      <c r="I12" s="119">
        <v>15.2</v>
      </c>
      <c r="J12" s="27">
        <v>15.2</v>
      </c>
      <c r="K12" s="108">
        <f t="shared" si="2"/>
        <v>12160</v>
      </c>
      <c r="L12" s="108">
        <f t="shared" si="3"/>
        <v>12768</v>
      </c>
      <c r="M12" s="122" t="s">
        <v>236</v>
      </c>
    </row>
    <row r="13" spans="1:13" ht="12.75" customHeight="1" x14ac:dyDescent="0.2">
      <c r="A13" s="149" t="s">
        <v>139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16">
        <f>SUM(L10:L12)</f>
        <v>22832.25</v>
      </c>
      <c r="M13" s="28"/>
    </row>
    <row r="14" spans="1:13" x14ac:dyDescent="0.2">
      <c r="A14" s="55"/>
      <c r="B14" s="55"/>
      <c r="C14" s="55"/>
      <c r="D14" s="55"/>
      <c r="E14" s="55"/>
      <c r="F14" s="55"/>
      <c r="G14" s="55"/>
      <c r="H14" s="120"/>
      <c r="I14" s="120"/>
      <c r="J14" s="55"/>
      <c r="K14" s="130"/>
      <c r="L14" s="130"/>
      <c r="M14" s="55"/>
    </row>
    <row r="15" spans="1:13" ht="63.75" customHeight="1" x14ac:dyDescent="0.2">
      <c r="A15" s="37" t="s">
        <v>64</v>
      </c>
      <c r="B15" s="167" t="s">
        <v>4</v>
      </c>
      <c r="C15" s="167"/>
      <c r="D15" s="4" t="s">
        <v>5</v>
      </c>
      <c r="E15" s="4" t="s">
        <v>6</v>
      </c>
      <c r="F15" s="4" t="s">
        <v>7</v>
      </c>
      <c r="G15" s="4" t="s">
        <v>8</v>
      </c>
      <c r="H15" s="105" t="s">
        <v>187</v>
      </c>
      <c r="I15" s="105" t="s">
        <v>188</v>
      </c>
      <c r="J15" s="4" t="s">
        <v>9</v>
      </c>
      <c r="K15" s="106" t="s">
        <v>177</v>
      </c>
      <c r="L15" s="106" t="s">
        <v>176</v>
      </c>
      <c r="M15" s="122" t="s">
        <v>68</v>
      </c>
    </row>
    <row r="16" spans="1:13" ht="127.5" x14ac:dyDescent="0.2">
      <c r="A16" s="37" t="s">
        <v>140</v>
      </c>
      <c r="B16" s="169" t="s">
        <v>220</v>
      </c>
      <c r="C16" s="169"/>
      <c r="D16" s="8" t="s">
        <v>44</v>
      </c>
      <c r="E16" s="8">
        <v>800</v>
      </c>
      <c r="F16" s="48" t="s">
        <v>180</v>
      </c>
      <c r="G16" s="27">
        <v>5</v>
      </c>
      <c r="H16" s="119">
        <v>5</v>
      </c>
      <c r="I16" s="119">
        <v>14.2</v>
      </c>
      <c r="J16" s="94">
        <f t="shared" ref="J16:J17" si="4">I16/H16</f>
        <v>2.84</v>
      </c>
      <c r="K16" s="108">
        <f t="shared" ref="K16:K17" si="5">J16*E16</f>
        <v>2272</v>
      </c>
      <c r="L16" s="108">
        <f t="shared" ref="L16:L17" si="6">K16*((100+G16)/100)</f>
        <v>2385.6</v>
      </c>
      <c r="M16" s="122" t="s">
        <v>231</v>
      </c>
    </row>
    <row r="17" spans="1:14" ht="66" customHeight="1" x14ac:dyDescent="0.2">
      <c r="A17" s="37" t="s">
        <v>141</v>
      </c>
      <c r="B17" s="170" t="s">
        <v>142</v>
      </c>
      <c r="C17" s="170"/>
      <c r="D17" s="27" t="s">
        <v>44</v>
      </c>
      <c r="E17" s="27">
        <v>1300</v>
      </c>
      <c r="F17" s="48" t="s">
        <v>143</v>
      </c>
      <c r="G17" s="27">
        <v>5</v>
      </c>
      <c r="H17" s="119">
        <v>5</v>
      </c>
      <c r="I17" s="119">
        <v>21.8</v>
      </c>
      <c r="J17" s="94">
        <f t="shared" si="4"/>
        <v>4.3600000000000003</v>
      </c>
      <c r="K17" s="108">
        <f t="shared" si="5"/>
        <v>5668</v>
      </c>
      <c r="L17" s="108">
        <f t="shared" si="6"/>
        <v>5951.4000000000005</v>
      </c>
      <c r="M17" s="122" t="s">
        <v>232</v>
      </c>
    </row>
    <row r="18" spans="1:14" ht="63.75" x14ac:dyDescent="0.2">
      <c r="A18" s="37" t="s">
        <v>144</v>
      </c>
      <c r="B18" s="169" t="s">
        <v>145</v>
      </c>
      <c r="C18" s="169"/>
      <c r="D18" s="8" t="s">
        <v>146</v>
      </c>
      <c r="E18" s="8">
        <v>900</v>
      </c>
      <c r="F18" s="48" t="s">
        <v>147</v>
      </c>
      <c r="G18" s="27">
        <v>5</v>
      </c>
      <c r="H18" s="119">
        <v>8</v>
      </c>
      <c r="I18" s="119">
        <v>38.61</v>
      </c>
      <c r="J18" s="94">
        <f t="shared" ref="J18" si="7">I18/H18</f>
        <v>4.8262499999999999</v>
      </c>
      <c r="K18" s="108">
        <f t="shared" ref="K18" si="8">J18*E18</f>
        <v>4343.625</v>
      </c>
      <c r="L18" s="108">
        <f t="shared" ref="L18" si="9">K18*((100+G18)/100)</f>
        <v>4560.8062500000005</v>
      </c>
      <c r="M18" s="122" t="s">
        <v>221</v>
      </c>
    </row>
    <row r="19" spans="1:14" ht="51" customHeight="1" x14ac:dyDescent="0.2">
      <c r="A19" s="37" t="s">
        <v>148</v>
      </c>
      <c r="B19" s="170" t="s">
        <v>149</v>
      </c>
      <c r="C19" s="170"/>
      <c r="D19" s="27" t="s">
        <v>44</v>
      </c>
      <c r="E19" s="27">
        <v>2</v>
      </c>
      <c r="F19" s="48" t="s">
        <v>150</v>
      </c>
      <c r="G19" s="27">
        <v>5</v>
      </c>
      <c r="H19" s="119">
        <v>1</v>
      </c>
      <c r="I19" s="119">
        <v>8.3000000000000007</v>
      </c>
      <c r="J19" s="94">
        <f t="shared" ref="J19:J23" si="10">I19/H19</f>
        <v>8.3000000000000007</v>
      </c>
      <c r="K19" s="108">
        <f t="shared" ref="K19:K23" si="11">J19*E19</f>
        <v>16.600000000000001</v>
      </c>
      <c r="L19" s="108">
        <f t="shared" ref="L19:L23" si="12">K19*((100+G19)/100)</f>
        <v>17.430000000000003</v>
      </c>
      <c r="M19" s="122" t="s">
        <v>233</v>
      </c>
      <c r="N19"/>
    </row>
    <row r="20" spans="1:14" ht="66.75" customHeight="1" x14ac:dyDescent="0.2">
      <c r="A20" s="37" t="s">
        <v>151</v>
      </c>
      <c r="B20" s="170" t="s">
        <v>152</v>
      </c>
      <c r="C20" s="170"/>
      <c r="D20" s="27" t="s">
        <v>44</v>
      </c>
      <c r="E20" s="27">
        <v>3</v>
      </c>
      <c r="F20" s="48" t="s">
        <v>179</v>
      </c>
      <c r="G20" s="27">
        <v>5</v>
      </c>
      <c r="H20" s="119">
        <v>1</v>
      </c>
      <c r="I20" s="119">
        <v>32</v>
      </c>
      <c r="J20" s="94">
        <f t="shared" si="10"/>
        <v>32</v>
      </c>
      <c r="K20" s="108">
        <f t="shared" si="11"/>
        <v>96</v>
      </c>
      <c r="L20" s="108">
        <f t="shared" si="12"/>
        <v>100.80000000000001</v>
      </c>
      <c r="M20" s="122" t="s">
        <v>222</v>
      </c>
    </row>
    <row r="21" spans="1:14" ht="40.5" customHeight="1" x14ac:dyDescent="0.2">
      <c r="A21" s="27" t="s">
        <v>153</v>
      </c>
      <c r="B21" s="159" t="s">
        <v>154</v>
      </c>
      <c r="C21" s="159"/>
      <c r="D21" s="8" t="s">
        <v>44</v>
      </c>
      <c r="E21" s="8">
        <v>40</v>
      </c>
      <c r="F21" s="9" t="s">
        <v>155</v>
      </c>
      <c r="G21" s="27">
        <v>5</v>
      </c>
      <c r="H21" s="119">
        <v>2.5</v>
      </c>
      <c r="I21" s="119">
        <v>62</v>
      </c>
      <c r="J21" s="94">
        <f t="shared" si="10"/>
        <v>24.8</v>
      </c>
      <c r="K21" s="108">
        <f t="shared" si="11"/>
        <v>992</v>
      </c>
      <c r="L21" s="108">
        <f t="shared" si="12"/>
        <v>1041.6000000000001</v>
      </c>
      <c r="M21" s="122" t="s">
        <v>223</v>
      </c>
    </row>
    <row r="22" spans="1:14" ht="51" x14ac:dyDescent="0.2">
      <c r="A22" s="27" t="s">
        <v>156</v>
      </c>
      <c r="B22" s="159" t="s">
        <v>157</v>
      </c>
      <c r="C22" s="159"/>
      <c r="D22" s="8" t="s">
        <v>44</v>
      </c>
      <c r="E22" s="8">
        <v>40</v>
      </c>
      <c r="F22" s="9" t="s">
        <v>155</v>
      </c>
      <c r="G22" s="27">
        <v>5</v>
      </c>
      <c r="H22" s="119">
        <v>1</v>
      </c>
      <c r="I22" s="119">
        <v>18</v>
      </c>
      <c r="J22" s="94">
        <f t="shared" si="10"/>
        <v>18</v>
      </c>
      <c r="K22" s="108">
        <f t="shared" si="11"/>
        <v>720</v>
      </c>
      <c r="L22" s="108">
        <f t="shared" si="12"/>
        <v>756</v>
      </c>
      <c r="M22" s="122" t="s">
        <v>224</v>
      </c>
    </row>
    <row r="23" spans="1:14" ht="103.5" customHeight="1" x14ac:dyDescent="0.2">
      <c r="A23" s="37" t="s">
        <v>158</v>
      </c>
      <c r="B23" s="170" t="s">
        <v>159</v>
      </c>
      <c r="C23" s="170"/>
      <c r="D23" s="27" t="s">
        <v>44</v>
      </c>
      <c r="E23" s="27">
        <v>2</v>
      </c>
      <c r="F23" s="48" t="s">
        <v>181</v>
      </c>
      <c r="G23" s="27">
        <v>5</v>
      </c>
      <c r="H23" s="119">
        <v>1</v>
      </c>
      <c r="I23" s="119">
        <v>40</v>
      </c>
      <c r="J23" s="94">
        <f t="shared" si="10"/>
        <v>40</v>
      </c>
      <c r="K23" s="108">
        <f t="shared" si="11"/>
        <v>80</v>
      </c>
      <c r="L23" s="108">
        <f t="shared" si="12"/>
        <v>84</v>
      </c>
      <c r="M23" s="122" t="s">
        <v>225</v>
      </c>
    </row>
    <row r="24" spans="1:14" x14ac:dyDescent="0.2">
      <c r="A24" s="40"/>
      <c r="B24" s="35"/>
      <c r="C24" s="35"/>
      <c r="D24" s="36"/>
      <c r="E24" s="36"/>
      <c r="F24" s="56"/>
      <c r="G24" s="36"/>
      <c r="H24" s="121"/>
      <c r="I24" s="121"/>
      <c r="J24" s="36"/>
      <c r="K24" s="131"/>
      <c r="L24" s="131"/>
      <c r="M24" s="36"/>
    </row>
    <row r="25" spans="1:14" ht="63.75" customHeight="1" x14ac:dyDescent="0.2">
      <c r="A25" s="37" t="s">
        <v>64</v>
      </c>
      <c r="B25" s="171" t="s">
        <v>4</v>
      </c>
      <c r="C25" s="171"/>
      <c r="D25" s="41" t="s">
        <v>5</v>
      </c>
      <c r="E25" s="62" t="s">
        <v>6</v>
      </c>
      <c r="F25" s="57" t="s">
        <v>7</v>
      </c>
      <c r="G25" s="4" t="s">
        <v>8</v>
      </c>
      <c r="H25" s="105" t="s">
        <v>187</v>
      </c>
      <c r="I25" s="105" t="s">
        <v>188</v>
      </c>
      <c r="J25" s="4" t="s">
        <v>9</v>
      </c>
      <c r="K25" s="106" t="s">
        <v>177</v>
      </c>
      <c r="L25" s="106" t="s">
        <v>176</v>
      </c>
      <c r="M25" s="122" t="s">
        <v>68</v>
      </c>
    </row>
    <row r="26" spans="1:14" ht="114.75" x14ac:dyDescent="0.2">
      <c r="A26" s="37" t="s">
        <v>160</v>
      </c>
      <c r="B26" s="170" t="s">
        <v>161</v>
      </c>
      <c r="C26" s="170"/>
      <c r="D26" s="27" t="s">
        <v>44</v>
      </c>
      <c r="E26" s="27">
        <v>10</v>
      </c>
      <c r="F26" s="48" t="s">
        <v>162</v>
      </c>
      <c r="G26" s="27">
        <v>5</v>
      </c>
      <c r="H26" s="119">
        <v>1</v>
      </c>
      <c r="I26" s="119">
        <v>33.200000000000003</v>
      </c>
      <c r="J26" s="94">
        <f t="shared" ref="J26" si="13">I26/H26</f>
        <v>33.200000000000003</v>
      </c>
      <c r="K26" s="108">
        <f t="shared" ref="K26" si="14">J26*E26</f>
        <v>332</v>
      </c>
      <c r="L26" s="108">
        <f t="shared" ref="L26" si="15">K26*((100+G26)/100)</f>
        <v>348.6</v>
      </c>
      <c r="M26" s="122" t="s">
        <v>237</v>
      </c>
    </row>
    <row r="27" spans="1:14" ht="89.25" x14ac:dyDescent="0.2">
      <c r="A27" s="37" t="s">
        <v>163</v>
      </c>
      <c r="B27" s="170" t="s">
        <v>164</v>
      </c>
      <c r="C27" s="170"/>
      <c r="D27" s="65" t="s">
        <v>60</v>
      </c>
      <c r="E27" s="65">
        <v>35000</v>
      </c>
      <c r="F27" s="67" t="s">
        <v>165</v>
      </c>
      <c r="G27" s="65">
        <v>5</v>
      </c>
      <c r="H27" s="119">
        <v>100</v>
      </c>
      <c r="I27" s="119">
        <v>5.68</v>
      </c>
      <c r="J27" s="94">
        <f t="shared" ref="J27" si="16">I27/H27</f>
        <v>5.6799999999999996E-2</v>
      </c>
      <c r="K27" s="108">
        <f t="shared" ref="K27" si="17">J27*E27</f>
        <v>1987.9999999999998</v>
      </c>
      <c r="L27" s="108">
        <f t="shared" ref="L27" si="18">K27*((100+G27)/100)</f>
        <v>2087.3999999999996</v>
      </c>
      <c r="M27" s="122" t="s">
        <v>238</v>
      </c>
    </row>
    <row r="28" spans="1:14" x14ac:dyDescent="0.2">
      <c r="A28" s="40"/>
      <c r="B28" s="35"/>
      <c r="C28" s="35"/>
      <c r="D28" s="36"/>
      <c r="E28" s="36"/>
      <c r="F28" s="56"/>
      <c r="G28" s="36"/>
      <c r="H28" s="121"/>
      <c r="I28" s="121"/>
      <c r="J28" s="36"/>
      <c r="K28" s="131"/>
      <c r="L28" s="131"/>
      <c r="M28" s="36"/>
    </row>
    <row r="29" spans="1:14" ht="63.75" customHeight="1" x14ac:dyDescent="0.2">
      <c r="A29" s="37" t="s">
        <v>64</v>
      </c>
      <c r="B29" s="167" t="s">
        <v>4</v>
      </c>
      <c r="C29" s="167"/>
      <c r="D29" s="4" t="s">
        <v>5</v>
      </c>
      <c r="E29" s="4" t="s">
        <v>6</v>
      </c>
      <c r="F29" s="4" t="s">
        <v>7</v>
      </c>
      <c r="G29" s="4" t="s">
        <v>8</v>
      </c>
      <c r="H29" s="105" t="s">
        <v>187</v>
      </c>
      <c r="I29" s="105" t="s">
        <v>188</v>
      </c>
      <c r="J29" s="4" t="s">
        <v>9</v>
      </c>
      <c r="K29" s="106" t="s">
        <v>177</v>
      </c>
      <c r="L29" s="106" t="s">
        <v>176</v>
      </c>
      <c r="M29" s="122" t="s">
        <v>68</v>
      </c>
    </row>
    <row r="30" spans="1:14" ht="12.75" customHeight="1" x14ac:dyDescent="0.2">
      <c r="A30" s="172" t="s">
        <v>166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1" spans="1:14" ht="89.25" x14ac:dyDescent="0.2">
      <c r="A31" s="27" t="s">
        <v>167</v>
      </c>
      <c r="B31" s="159" t="s">
        <v>168</v>
      </c>
      <c r="C31" s="159"/>
      <c r="D31" s="8" t="s">
        <v>44</v>
      </c>
      <c r="E31" s="8">
        <v>30</v>
      </c>
      <c r="F31" s="9" t="s">
        <v>169</v>
      </c>
      <c r="G31" s="27">
        <v>5</v>
      </c>
      <c r="H31" s="119">
        <v>2.5</v>
      </c>
      <c r="I31" s="119">
        <v>75</v>
      </c>
      <c r="J31" s="94">
        <f t="shared" ref="J31" si="19">I31/H31</f>
        <v>30</v>
      </c>
      <c r="K31" s="108">
        <f t="shared" ref="K31" si="20">J31*E31</f>
        <v>900</v>
      </c>
      <c r="L31" s="108">
        <f t="shared" ref="L31" si="21">K31*((100+G31)/100)</f>
        <v>945</v>
      </c>
      <c r="M31" s="122" t="s">
        <v>239</v>
      </c>
    </row>
    <row r="32" spans="1:14" ht="51" x14ac:dyDescent="0.2">
      <c r="A32" s="27" t="s">
        <v>170</v>
      </c>
      <c r="B32" s="159" t="s">
        <v>171</v>
      </c>
      <c r="C32" s="159"/>
      <c r="D32" s="8" t="s">
        <v>44</v>
      </c>
      <c r="E32" s="8">
        <v>20</v>
      </c>
      <c r="F32" s="9" t="s">
        <v>172</v>
      </c>
      <c r="G32" s="27">
        <v>5</v>
      </c>
      <c r="H32" s="119">
        <v>3.5</v>
      </c>
      <c r="I32" s="119">
        <v>50</v>
      </c>
      <c r="J32" s="94">
        <f t="shared" ref="J32:J33" si="22">I32/H32</f>
        <v>14.285714285714286</v>
      </c>
      <c r="K32" s="108">
        <f t="shared" ref="K32:K33" si="23">J32*E32</f>
        <v>285.71428571428572</v>
      </c>
      <c r="L32" s="108">
        <f t="shared" ref="L32:L33" si="24">K32*((100+G32)/100)</f>
        <v>300</v>
      </c>
      <c r="M32" s="122" t="s">
        <v>240</v>
      </c>
    </row>
    <row r="33" spans="1:13" ht="51" x14ac:dyDescent="0.2">
      <c r="A33" s="27" t="s">
        <v>173</v>
      </c>
      <c r="B33" s="159" t="s">
        <v>174</v>
      </c>
      <c r="C33" s="159"/>
      <c r="D33" s="8" t="s">
        <v>44</v>
      </c>
      <c r="E33" s="8">
        <v>20</v>
      </c>
      <c r="F33" s="59" t="s">
        <v>172</v>
      </c>
      <c r="G33" s="27">
        <v>5</v>
      </c>
      <c r="H33" s="119">
        <v>4.5</v>
      </c>
      <c r="I33" s="119">
        <v>54</v>
      </c>
      <c r="J33" s="94">
        <f t="shared" si="22"/>
        <v>12</v>
      </c>
      <c r="K33" s="108">
        <f t="shared" si="23"/>
        <v>240</v>
      </c>
      <c r="L33" s="108">
        <f t="shared" si="24"/>
        <v>252</v>
      </c>
      <c r="M33" s="122" t="s">
        <v>241</v>
      </c>
    </row>
    <row r="34" spans="1:13" ht="12.75" customHeight="1" x14ac:dyDescent="0.2">
      <c r="A34" s="149" t="s">
        <v>175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16">
        <f>SUM(L31:L33)</f>
        <v>1497</v>
      </c>
      <c r="M34" s="28"/>
    </row>
    <row r="35" spans="1:13" ht="26.25" customHeight="1" x14ac:dyDescent="0.2"/>
  </sheetData>
  <mergeCells count="29">
    <mergeCell ref="B31:C31"/>
    <mergeCell ref="B32:C32"/>
    <mergeCell ref="B33:C33"/>
    <mergeCell ref="A34:K34"/>
    <mergeCell ref="B25:C25"/>
    <mergeCell ref="B26:C26"/>
    <mergeCell ref="B27:C27"/>
    <mergeCell ref="B29:C29"/>
    <mergeCell ref="A30:M30"/>
    <mergeCell ref="B19:C19"/>
    <mergeCell ref="B20:C20"/>
    <mergeCell ref="B21:C21"/>
    <mergeCell ref="B22:C22"/>
    <mergeCell ref="B23:C23"/>
    <mergeCell ref="A13:K13"/>
    <mergeCell ref="B15:C15"/>
    <mergeCell ref="B16:C16"/>
    <mergeCell ref="B17:C17"/>
    <mergeCell ref="B18:C18"/>
    <mergeCell ref="B8:C8"/>
    <mergeCell ref="A9:M9"/>
    <mergeCell ref="B10:C10"/>
    <mergeCell ref="B11:C11"/>
    <mergeCell ref="B12:C12"/>
    <mergeCell ref="K1:M1"/>
    <mergeCell ref="A2:L2"/>
    <mergeCell ref="A3:L3"/>
    <mergeCell ref="A5:M5"/>
    <mergeCell ref="A6:M6"/>
  </mergeCells>
  <pageMargins left="0.7" right="0.7" top="0.75" bottom="0.75" header="0.51180555555555496" footer="0.51180555555555496"/>
  <pageSetup paperSize="9" scale="6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1-41 PD reagentai laboratorijai</vt:lpstr>
      <vt:lpstr>93-165 PD mikrobiolog labor</vt:lpstr>
      <vt:lpstr>168-211 PD patolog anatom</vt:lpstr>
      <vt:lpstr>'93-165 PD mikrobiolog labor'!Print_Area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Viesieji1</cp:lastModifiedBy>
  <cp:revision>1</cp:revision>
  <cp:lastPrinted>2018-10-04T07:09:54Z</cp:lastPrinted>
  <dcterms:created xsi:type="dcterms:W3CDTF">2018-09-23T11:34:01Z</dcterms:created>
  <dcterms:modified xsi:type="dcterms:W3CDTF">2019-02-19T08:08:41Z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