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ieji1\Desktop\Konkursai\Dgn reagentu, laboratoriniu pr ir serumu pirkimas\Laimeje pasiulymai\Bioeksma\"/>
    </mc:Choice>
  </mc:AlternateContent>
  <xr:revisionPtr revIDLastSave="0" documentId="8_{CFFB4C60-CFEB-4E92-BB2E-2D111FB47649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1-41 PD reagentai laboratorijai" sheetId="1" r:id="rId1"/>
    <sheet name="93-165 PD mikrobiolog labor" sheetId="5" r:id="rId2"/>
    <sheet name="168-211 PD patolog anatom" sheetId="7" r:id="rId3"/>
  </sheets>
  <definedNames>
    <definedName name="_xlnm.Print_Area" localSheetId="1">'93-165 PD mikrobiolog labor'!$A$42:$M$42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" i="7" l="1"/>
  <c r="K26" i="7" s="1"/>
  <c r="L26" i="7" s="1"/>
  <c r="J27" i="7"/>
  <c r="K27" i="7" s="1"/>
  <c r="L27" i="7" s="1"/>
  <c r="J32" i="7"/>
  <c r="K32" i="7" s="1"/>
  <c r="L32" i="7" s="1"/>
  <c r="J33" i="7"/>
  <c r="K33" i="7" s="1"/>
  <c r="L33" i="7" s="1"/>
  <c r="J31" i="7"/>
  <c r="K31" i="7" s="1"/>
  <c r="L31" i="7" s="1"/>
  <c r="J16" i="7"/>
  <c r="K16" i="7" s="1"/>
  <c r="L16" i="7" s="1"/>
  <c r="J17" i="7"/>
  <c r="K17" i="7" s="1"/>
  <c r="L17" i="7" s="1"/>
  <c r="K11" i="7"/>
  <c r="L11" i="7" s="1"/>
  <c r="K12" i="7"/>
  <c r="L12" i="7" s="1"/>
  <c r="K10" i="7"/>
  <c r="L10" i="7" s="1"/>
  <c r="J19" i="7"/>
  <c r="K19" i="7" s="1"/>
  <c r="L19" i="7" s="1"/>
  <c r="J20" i="7"/>
  <c r="K20" i="7" s="1"/>
  <c r="L20" i="7" s="1"/>
  <c r="J21" i="7"/>
  <c r="K21" i="7" s="1"/>
  <c r="L21" i="7" s="1"/>
  <c r="J22" i="7"/>
  <c r="K22" i="7" s="1"/>
  <c r="L22" i="7" s="1"/>
  <c r="J23" i="7"/>
  <c r="K23" i="7" s="1"/>
  <c r="L23" i="7" s="1"/>
  <c r="J18" i="7"/>
  <c r="K18" i="7" s="1"/>
  <c r="L18" i="7" s="1"/>
  <c r="J42" i="5"/>
  <c r="K42" i="5" s="1"/>
  <c r="L42" i="5" s="1"/>
  <c r="J41" i="5"/>
  <c r="L41" i="5"/>
  <c r="J40" i="5"/>
  <c r="K40" i="5" s="1"/>
  <c r="L40" i="5" s="1"/>
  <c r="J36" i="5"/>
  <c r="K36" i="5" s="1"/>
  <c r="L36" i="5" s="1"/>
  <c r="J35" i="5"/>
  <c r="K35" i="5" s="1"/>
  <c r="L35" i="5" s="1"/>
  <c r="J29" i="5"/>
  <c r="K29" i="5" s="1"/>
  <c r="L29" i="5" s="1"/>
  <c r="J30" i="5"/>
  <c r="K30" i="5" s="1"/>
  <c r="L30" i="5" s="1"/>
  <c r="J24" i="5"/>
  <c r="K24" i="5" s="1"/>
  <c r="L24" i="5" s="1"/>
  <c r="J23" i="5"/>
  <c r="K23" i="5" s="1"/>
  <c r="L23" i="5" s="1"/>
  <c r="J22" i="5"/>
  <c r="K22" i="5" s="1"/>
  <c r="L22" i="5" s="1"/>
  <c r="J16" i="5"/>
  <c r="K16" i="5" s="1"/>
  <c r="L16" i="5" s="1"/>
  <c r="J17" i="5"/>
  <c r="K17" i="5" s="1"/>
  <c r="L17" i="5" s="1"/>
  <c r="J15" i="5"/>
  <c r="K15" i="5" s="1"/>
  <c r="L15" i="5" s="1"/>
  <c r="I17" i="1"/>
  <c r="J17" i="1" s="1"/>
  <c r="K17" i="1" s="1"/>
  <c r="I18" i="1"/>
  <c r="J18" i="1" s="1"/>
  <c r="K18" i="1" s="1"/>
  <c r="L34" i="7" l="1"/>
  <c r="L13" i="7"/>
  <c r="L31" i="5"/>
  <c r="L18" i="5"/>
  <c r="L37" i="5"/>
  <c r="L25" i="5"/>
  <c r="J8" i="5"/>
  <c r="K8" i="5" s="1"/>
  <c r="L8" i="5" s="1"/>
  <c r="J9" i="5"/>
  <c r="K9" i="5" s="1"/>
  <c r="L9" i="5" s="1"/>
  <c r="J10" i="5"/>
  <c r="K10" i="5" s="1"/>
  <c r="L10" i="5" s="1"/>
  <c r="I40" i="1"/>
  <c r="J40" i="1" s="1"/>
  <c r="K40" i="1" s="1"/>
  <c r="I34" i="1"/>
  <c r="J34" i="1" s="1"/>
  <c r="K34" i="1" s="1"/>
  <c r="K36" i="1" s="1"/>
  <c r="I29" i="1"/>
  <c r="J29" i="1" s="1"/>
  <c r="K29" i="1" s="1"/>
  <c r="I28" i="1"/>
  <c r="J28" i="1" s="1"/>
  <c r="K28" i="1" s="1"/>
  <c r="I27" i="1"/>
  <c r="J27" i="1" s="1"/>
  <c r="K27" i="1" s="1"/>
  <c r="I23" i="1"/>
  <c r="J23" i="1" s="1"/>
  <c r="K23" i="1" s="1"/>
  <c r="I20" i="1"/>
  <c r="J20" i="1" s="1"/>
  <c r="K20" i="1" s="1"/>
  <c r="J19" i="1"/>
  <c r="K19" i="1" s="1"/>
  <c r="I11" i="1"/>
  <c r="J11" i="1" s="1"/>
  <c r="K11" i="1" s="1"/>
  <c r="I12" i="1"/>
  <c r="J12" i="1" s="1"/>
  <c r="K12" i="1" s="1"/>
  <c r="I13" i="1"/>
  <c r="J13" i="1" s="1"/>
  <c r="K13" i="1" s="1"/>
  <c r="I10" i="1"/>
  <c r="J10" i="1" s="1"/>
  <c r="K10" i="1" s="1"/>
  <c r="L11" i="5" l="1"/>
  <c r="K14" i="1"/>
  <c r="K30" i="1"/>
</calcChain>
</file>

<file path=xl/sharedStrings.xml><?xml version="1.0" encoding="utf-8"?>
<sst xmlns="http://schemas.openxmlformats.org/spreadsheetml/2006/main" count="469" uniqueCount="242">
  <si>
    <t xml:space="preserve">Diagnostikos reagentų, laboratorinių priemonių ir serumų pirkimo atviro konkurso sąlygų </t>
  </si>
  <si>
    <t xml:space="preserve">DIAGNOSTIKOS REAGENTŲ, LABORATORINIŲ PRIEMONIŲ IR SERUMŲ </t>
  </si>
  <si>
    <t>TECHNINĖ SPECIFIKACIJA</t>
  </si>
  <si>
    <t xml:space="preserve">DIAGNOSTIKOS REAGENTAI IR KITOS LABORATORINĖS PRIEMONĖS LABORATORIJAI </t>
  </si>
  <si>
    <t>Priemonės pavadinimas</t>
  </si>
  <si>
    <t>Mato vienetas</t>
  </si>
  <si>
    <t>Orientacinis poreikis 36 mėnesiams</t>
  </si>
  <si>
    <t>Techniniai reikalavimai</t>
  </si>
  <si>
    <t>PVM tarifas (%)</t>
  </si>
  <si>
    <t>Vieneto kaina be PVM, Eur</t>
  </si>
  <si>
    <t>vnt.</t>
  </si>
  <si>
    <t>Tyrimas</t>
  </si>
  <si>
    <t>22. Automatinės reguliuojamo tūrio pipetės (Būtina pateikti vieno gamintojo pasiūlymą visoms pirkimo dalies pozicijoms)</t>
  </si>
  <si>
    <t>22.1.</t>
  </si>
  <si>
    <t>Automatinė 2-20 µl tūrio pipetė</t>
  </si>
  <si>
    <t>Pipetės tikslumas trijuose taškuose:
Ties 20 µl: tikslumas - 0.8 %, variacijos koeficientas - 0.4 %, padala 0.02 µl.
Ties 10 µl: tikslumas – 1.2 %, variacijos koeficientas - 0.7 %.
Ties 2 µl: tikslumas – 5 %, variacijos koeficientas - 2 %.</t>
  </si>
  <si>
    <t>22.2.</t>
  </si>
  <si>
    <t>Automatinė 20-200 µl tūrio pipetė</t>
  </si>
  <si>
    <t>Pipetės tikslumas trijuose taškuose:
Ties 200 µl: tikslumas - 0.6 %, variacijos koeficientas - 0.2 %, padala 0.2 µl.
Ties 100 µl: tikslumas – 0.8 %, variacijos koeficientas - 0.3 %.
Ties 20 µl: tikslumas – 3 %, variacijos koeficientas - 0.6 %.</t>
  </si>
  <si>
    <t>22.3.</t>
  </si>
  <si>
    <t>Automatinė 100-1000 µl tūrio pipetė</t>
  </si>
  <si>
    <t>Pipetės tikslumas trijuose taškuose:
Ties 1000 µl: tikslumas - 0.6 %, variacijos koeficientas - 0.2 %, padala 1 µl.
Ties 500 µl: tikslumas – 0.8 %, variacijos koeficientas - 0.3 %.
Ties 100 µl: tikslumas – 3 %, variacijos koeficientas - 0.6 %.</t>
  </si>
  <si>
    <t>22.4.</t>
  </si>
  <si>
    <t>Automatinių pipečių stovas</t>
  </si>
  <si>
    <t>Karuselinis stovas 6 automatinėms pipetėms</t>
  </si>
  <si>
    <t>22 pirkimo dalis iš viso (Eur):</t>
  </si>
  <si>
    <t>26.</t>
  </si>
  <si>
    <t>Cilindrai</t>
  </si>
  <si>
    <t>100 ml. Stiklinis</t>
  </si>
  <si>
    <t>27.</t>
  </si>
  <si>
    <t>50 ml. Stiklinis</t>
  </si>
  <si>
    <t>29.</t>
  </si>
  <si>
    <t>Greito dažymo rinkinys hematologijai, citologijai</t>
  </si>
  <si>
    <t>pakuotė</t>
  </si>
  <si>
    <t>Siūlomas rinkinys su trimis komponentais: fiksažas, eozino (raudonasis) tirpalas ir mėlynasis tirpalas. Tirpalai po 100 ml, plačiakakliuose užsukamuose buteliukuose. Rinkinio išeiga iki 200 tyrimų. Kraujo tepinėlių dažymo laikas 15 sekundžių. Tepinėlių plovimui nereikalingas buferinis tirpalas.</t>
  </si>
  <si>
    <t>30.</t>
  </si>
  <si>
    <t>Kirminų kiaušinių nustatymas</t>
  </si>
  <si>
    <t>Koncentracijos metodas</t>
  </si>
  <si>
    <t>34.</t>
  </si>
  <si>
    <t>Noro viruso nustatymas</t>
  </si>
  <si>
    <t>Kokybinis, imunochromatografinis metodas, be centrifugavimo</t>
  </si>
  <si>
    <t>36. Priemonės tepinėlių dažymui (Būtina pateikti pasiūlymą visoms pirkimo dalies pozicijoms)</t>
  </si>
  <si>
    <t>36.1.</t>
  </si>
  <si>
    <t>Gimzos dažai</t>
  </si>
  <si>
    <t>l</t>
  </si>
  <si>
    <t>Hematologinių tepinėlių dažymui; koncentruoti; talpa 500 ml, turi būti vieno gamintojo (dažai, fiksažas ir buferis 7,2). Siūlyti tik stabilų tirpalą.</t>
  </si>
  <si>
    <t>36.2.</t>
  </si>
  <si>
    <t>May-Griunvaldo fiksažas</t>
  </si>
  <si>
    <t>talpa 1 litras</t>
  </si>
  <si>
    <t>36.3.</t>
  </si>
  <si>
    <t>Buferis (7,2)</t>
  </si>
  <si>
    <t>Tabl.</t>
  </si>
  <si>
    <t xml:space="preserve">1 tabletė x 1 ltr. </t>
  </si>
  <si>
    <t>36 pirkimo dalis iš viso (Eur):</t>
  </si>
  <si>
    <t>37. Reagentai Roto viruso/Adeno viruso nustatymui (Būtina pateikti pasiūlymą visoms pirkimo dalies pozicijoms)</t>
  </si>
  <si>
    <t>37.1.</t>
  </si>
  <si>
    <t>Roto viruso/Adeno viruso nustatymas</t>
  </si>
  <si>
    <t>Kokybinis, imunocromatografinis metodas, tyrimai vienoje kasetėje.</t>
  </si>
  <si>
    <t>37.2.</t>
  </si>
  <si>
    <t>Roto viruso/Adeno viruso nustatymo kontrolė</t>
  </si>
  <si>
    <t>ml</t>
  </si>
  <si>
    <t>Teigiama kontrolė, pagal gamintojo reikalavimus.</t>
  </si>
  <si>
    <t xml:space="preserve">37 pirkimo dalis iš viso (Eur): </t>
  </si>
  <si>
    <t>IMUNOLOGINIAMS TYRIMAMS NAUDOJAMI REAGENTAI IR REAGENTŲ RINKINIAI</t>
  </si>
  <si>
    <t>Pirkimo dalies Nr.</t>
  </si>
  <si>
    <t>Reagentų pavadinimas</t>
  </si>
  <si>
    <t>Metodas, kokybiniai ir techniniai reikalavimai</t>
  </si>
  <si>
    <t>PVM tarifas %</t>
  </si>
  <si>
    <t>Gamintojas, komercinis prekės pavadinimas</t>
  </si>
  <si>
    <t>vnt</t>
  </si>
  <si>
    <t>41.</t>
  </si>
  <si>
    <t>Sternheimerio dažai supravitaliniam dažymui (Koncentruoti dažai šlapimo nuosėdoms)</t>
  </si>
  <si>
    <t>Talpa 12,5 ml.</t>
  </si>
  <si>
    <t>DIAGNOSTIKOS REAGENTAI IR LABORATORINĖS PRIEMONĖS MIKROBIOLOGINIŲ TYRIMŲ LABORATORIJAI</t>
  </si>
  <si>
    <t>Vnt.</t>
  </si>
  <si>
    <t>Rinkinys</t>
  </si>
  <si>
    <t>103. Maišeliai tiriamąjai medžiagai (Būtina pateikti pasiūlymą visoms pirkimo dalies pozicijoms)</t>
  </si>
  <si>
    <t>103.1.</t>
  </si>
  <si>
    <t>Polipropileniniai maišeliai autoklavuojami</t>
  </si>
  <si>
    <t>Ne didesni 30 x 45 cm. Pažymėti ženklu „Biologinis pavojus“</t>
  </si>
  <si>
    <t>103.2.</t>
  </si>
  <si>
    <t>Dydis 60 x 70 cm. Pažymėti ženklu „Biologinis pavojus“</t>
  </si>
  <si>
    <t>103.3.</t>
  </si>
  <si>
    <t>Maišeliai mikrobiologinių ėminių transportavimui</t>
  </si>
  <si>
    <t>2.5 l talpa, neperšviečiami. Pažymėti ženklu „Biologinis pavojus“</t>
  </si>
  <si>
    <t>103 pirkimo dalis iš viso (Eur):</t>
  </si>
  <si>
    <t>104. Sterilios kilpelės (Būtina pateikti pasiūlymą visoms pirkimo dalies pozicijoms)</t>
  </si>
  <si>
    <t>104.1.</t>
  </si>
  <si>
    <t xml:space="preserve">Sterili kilpelė 1 µl </t>
  </si>
  <si>
    <r>
      <rPr>
        <sz val="10"/>
        <color rgb="FF000000"/>
        <rFont val="Times New Roman"/>
        <family val="1"/>
        <charset val="186"/>
      </rPr>
      <t>Pakuotėje 20 vnt., plastikinė, minkša (nebraižanti agaro), kalibruota,</t>
    </r>
    <r>
      <rPr>
        <sz val="10"/>
        <color rgb="FFFF33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skirta mikrobiologijai.</t>
    </r>
  </si>
  <si>
    <t>104.2.</t>
  </si>
  <si>
    <t xml:space="preserve">Sterili kilpelė 10 µl </t>
  </si>
  <si>
    <t>Pakuotėje 10 vnt., plastikinė, minkša (nebraižanti agaro), kalibruota, skirta mikrobiologijai.</t>
  </si>
  <si>
    <t>104.3.</t>
  </si>
  <si>
    <t>Sterili kilpelė 1 µl</t>
  </si>
  <si>
    <r>
      <rPr>
        <sz val="10"/>
        <color rgb="FF000000"/>
        <rFont val="Times New Roman"/>
        <family val="1"/>
        <charset val="186"/>
      </rPr>
      <t xml:space="preserve">Individuali pakuotė, </t>
    </r>
    <r>
      <rPr>
        <sz val="10"/>
        <color rgb="FFFF33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minkša (nebraižanti agaro), kalibruota, skirta mikrobiologijai. Supakuotos po 1 vnt.</t>
    </r>
  </si>
  <si>
    <t>104 pirkimo dalis iš viso (Eur):</t>
  </si>
  <si>
    <t>105. Priemonės mikroskopijai (Būtina pateikti pasiūlymą visoms pirkimo dalies pozicijoms)</t>
  </si>
  <si>
    <t>105.1.</t>
  </si>
  <si>
    <t>Imersinis aliejus</t>
  </si>
  <si>
    <t>Pakuotė su lašintuvu; Talpa 30 ml. - 100 ml, į aliejaus sudėtį neįeina nuodingos cheminės medžiagos pagal LR galiojančius Nuodingų medžiagų kontrolės įstatymus.</t>
  </si>
  <si>
    <t>105.2.</t>
  </si>
  <si>
    <t>Dėžutė objektinių stiklelių (tepinėlių) saugojimui</t>
  </si>
  <si>
    <t>Plastikinė, stikliukai saugomi horizontalioje padėtyje, telpa nemažiau 25 stikliukai, stikliuko išmatavimai 76 x 26 mm.</t>
  </si>
  <si>
    <t>105.3.</t>
  </si>
  <si>
    <t>Popierius lęšiams valyti (lapeliai)</t>
  </si>
  <si>
    <t>105 pirkimo dalis iš viso (Eur):</t>
  </si>
  <si>
    <t>107.1.</t>
  </si>
  <si>
    <t>1.Kokybinis,  imunochromatografinis metodas;
2.Tyrimo jautrumas lyginant su PGR ne mažiau nei 98 proc, specifiškumas ne mažiau  nei 95 proc.</t>
  </si>
  <si>
    <t>107.2.</t>
  </si>
  <si>
    <t>1.Kokybinis,  imunochromatografinis metodas;
2.Tyrimo jautrumas lyginant su PGR ne mažiau nei 95 proc, specifiškumas ne mažiau  nei 90 proc.</t>
  </si>
  <si>
    <t>107 pirkimo dalis iš viso (Eur):</t>
  </si>
  <si>
    <t>108. Terpės ir priemonės paviršių, autoklavų kontrolei (Būtina pateikti pasiūlymą visoms pirkimo dalies pozicijoms)</t>
  </si>
  <si>
    <t>108.1.</t>
  </si>
  <si>
    <t>Kontaktinės lėkštelės su neutralizatoriumi</t>
  </si>
  <si>
    <t>lėkštelės</t>
  </si>
  <si>
    <t>1. TSA agaras su neutralizatorium (bakterijų aptikimui);
2. Lėkštelės skresmuo 55 – 65 mm;
3. Pakuotė ne daugiau 20 lėkštelių.</t>
  </si>
  <si>
    <t>108.2.</t>
  </si>
  <si>
    <t>1. Saburo agaras su neutralizatorium (grybų aptikimui);
2. Lėkštelės skresmuo 55 - 65 mm;
3. Pakuotė ne daugiau 20 lėkštelių.</t>
  </si>
  <si>
    <t>108 pirkimo dalis iš viso (Eur):</t>
  </si>
  <si>
    <t>Pakuotė</t>
  </si>
  <si>
    <t>113.</t>
  </si>
  <si>
    <t>Rinkinys dažymui Gramo būdu</t>
  </si>
  <si>
    <t>1. 250 ml talpa su 1 proc. kristalinio violeto tirpalu;
2.  250 ml talpa su stabilizuotu liugolio tirpalu; 
3. 2 talpos po 250 ml su dekolorizatoriumi; 
4. 250 ml talpa su safranino  tirpalu;
5. Tirpalai paruošti naudojimui.</t>
  </si>
  <si>
    <t>124.</t>
  </si>
  <si>
    <t>Imunochromatografinis metodas.</t>
  </si>
  <si>
    <t>161.</t>
  </si>
  <si>
    <t>Sterili Pastero pipetė</t>
  </si>
  <si>
    <t>3 ml; graduota, individuali pakuotė.</t>
  </si>
  <si>
    <t xml:space="preserve">TECHNINĖ SPECIFIKACIJA </t>
  </si>
  <si>
    <t xml:space="preserve">PATOLOGINĖS ANATOMIJOS TYRIMŲ MEDŽIAGOS IR KITOS PRIEMONĖS </t>
  </si>
  <si>
    <t>168. Formalinas (Būtina pateikti pasiūlymą visoms pirkimo dalies pozicijoms)</t>
  </si>
  <si>
    <t>168.1</t>
  </si>
  <si>
    <t>Formalino tirpalas</t>
  </si>
  <si>
    <r>
      <rPr>
        <sz val="10"/>
        <color rgb="FF000000"/>
        <rFont val="Times New Roman"/>
        <family val="1"/>
        <charset val="186"/>
      </rPr>
      <t xml:space="preserve">Pakuotės talpa 1 l; 10% fosfatinis buferinis formalino tirpalas 40 mMol/L pH 7,0±0,2, paruoštas naudojimui. </t>
    </r>
    <r>
      <rPr>
        <b/>
        <sz val="10"/>
        <color rgb="FF000000"/>
        <rFont val="Times New Roman"/>
        <family val="1"/>
        <charset val="186"/>
      </rPr>
      <t>Siūlyti tik stabilų tirpalą.</t>
    </r>
  </si>
  <si>
    <t>168.2</t>
  </si>
  <si>
    <r>
      <rPr>
        <sz val="10"/>
        <color rgb="FF000000"/>
        <rFont val="Times New Roman"/>
        <family val="1"/>
        <charset val="186"/>
      </rPr>
      <t xml:space="preserve">Pakuotės talpa 5 l; 10% fosfatinis buferinis formalino tirpalas 40 mMol/L pH 7,0±0,2, paruoštas naudojimui. </t>
    </r>
    <r>
      <rPr>
        <b/>
        <sz val="10"/>
        <color rgb="FF000000"/>
        <rFont val="Times New Roman"/>
        <family val="1"/>
        <charset val="186"/>
      </rPr>
      <t>Siūlyti tik stabilų tirpalą.</t>
    </r>
  </si>
  <si>
    <t>168.3</t>
  </si>
  <si>
    <r>
      <rPr>
        <sz val="10"/>
        <color rgb="FF000000"/>
        <rFont val="Times New Roman"/>
        <family val="1"/>
        <charset val="186"/>
      </rPr>
      <t xml:space="preserve">Pakuotės talpa 10 l; 10% fosfatinis buferinis formalino tirpalas 40 mMol/L pH 7,0±0,2, paruoštas naudojimui. </t>
    </r>
    <r>
      <rPr>
        <b/>
        <sz val="10"/>
        <color rgb="FF000000"/>
        <rFont val="Times New Roman"/>
        <family val="1"/>
        <charset val="186"/>
      </rPr>
      <t>Siūlyti tik stabilų tirpalą.</t>
    </r>
  </si>
  <si>
    <t xml:space="preserve">168 pirkimo dalis iš viso (Eur): </t>
  </si>
  <si>
    <t>169.</t>
  </si>
  <si>
    <t>170.</t>
  </si>
  <si>
    <r>
      <rPr>
        <sz val="10"/>
        <rFont val="Times New Roman"/>
        <family val="1"/>
        <charset val="186"/>
      </rPr>
      <t>Izopropilo alkoholis CH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CHOHCH</t>
    </r>
    <r>
      <rPr>
        <vertAlign val="subscript"/>
        <sz val="10"/>
        <rFont val="Times New Roman"/>
        <family val="1"/>
        <charset val="186"/>
      </rPr>
      <t>3</t>
    </r>
  </si>
  <si>
    <t>2-Propanolis 99,98% medicin. M: 60.10 g/mol. Švarumo laipsnis mažiausiai GPR skirtas histologinių mikropreparatų gamybai. Saugi pakuotė iki 10 litrų.</t>
  </si>
  <si>
    <t>171.</t>
  </si>
  <si>
    <t>Parafinas</t>
  </si>
  <si>
    <t>kg</t>
  </si>
  <si>
    <r>
      <rPr>
        <sz val="10"/>
        <color rgb="FF000000"/>
        <rFont val="Times New Roman"/>
        <family val="1"/>
        <charset val="186"/>
      </rPr>
      <t>Skirtas histologinių mikropreparatų gamybai, sertifikuotas ISO 9001, lydimosi temperatūra 58</t>
    </r>
    <r>
      <rPr>
        <vertAlign val="superscript"/>
        <sz val="10"/>
        <color rgb="FF000000"/>
        <rFont val="Times New Roman"/>
        <family val="1"/>
        <charset val="186"/>
      </rPr>
      <t>o</t>
    </r>
    <r>
      <rPr>
        <sz val="10"/>
        <color rgb="FF000000"/>
        <rFont val="Times New Roman"/>
        <family val="1"/>
        <charset val="186"/>
      </rPr>
      <t xml:space="preserve"> C.</t>
    </r>
  </si>
  <si>
    <t xml:space="preserve">173. </t>
  </si>
  <si>
    <t>Acto rūgštis</t>
  </si>
  <si>
    <t>M = 60,05 g/mol., švarumo laipsnis mažiausiai GPR. Sertifikuota mikroskopijai pagal tarptautinius standartus.</t>
  </si>
  <si>
    <t>174.</t>
  </si>
  <si>
    <t>Schiffo reagentas</t>
  </si>
  <si>
    <t>178.</t>
  </si>
  <si>
    <t>Mejerio (Mayer) hematoksilinas</t>
  </si>
  <si>
    <t xml:space="preserve">Histologinių mikropreparatų gamyba. Sertifikuotas mikroskopijai pagal tarptautinius standartus. </t>
  </si>
  <si>
    <t>179.</t>
  </si>
  <si>
    <t>Alkoholinis eozinas</t>
  </si>
  <si>
    <t>180.</t>
  </si>
  <si>
    <t>Giemsa</t>
  </si>
  <si>
    <t>186.</t>
  </si>
  <si>
    <t>Dengiamoji medžiaga</t>
  </si>
  <si>
    <t>Histologinių mikropreparatų gamybai. Sertifikuota mikroskopijai pagal tarptautinius standartus.</t>
  </si>
  <si>
    <t>187.</t>
  </si>
  <si>
    <t>Aerozolinis fiksatorius citologijai</t>
  </si>
  <si>
    <t>Flakono su pulverizatoriumi talpa tarp 130 - 230 ml. Konkurso laimėtojas bus nustatomas pagal mililitro kainą. Pateikti mililitro kainą pozicijoje.</t>
  </si>
  <si>
    <t>189. Panicolaou dažymo rinkinys (Būtina pateikti pasiūlymą visoms pirkimo dalies pozicijoms)</t>
  </si>
  <si>
    <t>189.1</t>
  </si>
  <si>
    <t>Hario hematoksilinas</t>
  </si>
  <si>
    <r>
      <rPr>
        <sz val="10"/>
        <color rgb="FF000000"/>
        <rFont val="Times New Roman"/>
        <family val="1"/>
        <charset val="186"/>
      </rPr>
      <t xml:space="preserve">Medžiaga citologijai. Hematoksilinas modifikuotas (Harris Gill) (PAP 1). </t>
    </r>
    <r>
      <rPr>
        <b/>
        <sz val="10"/>
        <color rgb="FF000000"/>
        <rFont val="Times New Roman"/>
        <family val="1"/>
        <charset val="186"/>
      </rPr>
      <t>Siūlyti tik stabilų reagentą</t>
    </r>
    <r>
      <rPr>
        <sz val="10"/>
        <color rgb="FF000000"/>
        <rFont val="Times New Roman"/>
        <family val="1"/>
        <charset val="186"/>
      </rPr>
      <t>.</t>
    </r>
  </si>
  <si>
    <t>189.2</t>
  </si>
  <si>
    <t>Papanicolaou OG 6</t>
  </si>
  <si>
    <r>
      <rPr>
        <sz val="10"/>
        <color rgb="FF000000"/>
        <rFont val="Times New Roman"/>
        <family val="1"/>
        <charset val="186"/>
      </rPr>
      <t xml:space="preserve">Medžiaga citologijai. </t>
    </r>
    <r>
      <rPr>
        <b/>
        <sz val="10"/>
        <color rgb="FF000000"/>
        <rFont val="Times New Roman"/>
        <family val="1"/>
        <charset val="186"/>
      </rPr>
      <t>Siūlyti tik stabilų reagentą</t>
    </r>
    <r>
      <rPr>
        <sz val="10"/>
        <color rgb="FF000000"/>
        <rFont val="Times New Roman"/>
        <family val="1"/>
        <charset val="186"/>
      </rPr>
      <t>.</t>
    </r>
  </si>
  <si>
    <t>189.3</t>
  </si>
  <si>
    <t>Polichromas EA 50</t>
  </si>
  <si>
    <t xml:space="preserve">189 pirkimo dalis iš viso (Eur): </t>
  </si>
  <si>
    <t>Orientacinio poreikio suma su PVM, Eur</t>
  </si>
  <si>
    <t>Orientacinio poreikio suma be PVM, Eur</t>
  </si>
  <si>
    <r>
      <t>Lapelio dydis ne mažesnis 80</t>
    </r>
    <r>
      <rPr>
        <sz val="10"/>
        <color rgb="FF000000"/>
        <rFont val="Times New Roman"/>
        <family val="1"/>
        <charset val="1"/>
      </rPr>
      <t>x100 mm, pakuotė ne daugiau 1000 lapelių, skirtas valyti jautriems optiniams paviršiams, pagamintas iš specialaus itin švelnaus pluošto, nepaliekančio įbrėžimų ir pluošto likučių, pašalina paviršiaus drėgmę ir riebalus.</t>
    </r>
  </si>
  <si>
    <r>
      <t xml:space="preserve">Arba Feulgeno dažai pagal R.Lambą. Sertifikuotas mikroskopijai pagal tarptautinius standartus.  Talpa iki 1,0 litro tūrio. </t>
    </r>
    <r>
      <rPr>
        <b/>
        <sz val="10"/>
        <color rgb="FF000000"/>
        <rFont val="Times New Roman"/>
        <family val="1"/>
        <charset val="186"/>
      </rPr>
      <t>Siūlyti tik stabilų reagentą</t>
    </r>
    <r>
      <rPr>
        <sz val="10"/>
        <color rgb="FF000000"/>
        <rFont val="Times New Roman"/>
        <family val="1"/>
        <charset val="186"/>
      </rPr>
      <t xml:space="preserve">. </t>
    </r>
  </si>
  <si>
    <r>
      <t xml:space="preserve">Bevandenis ksilenas 99,8 %, M: 106,17 g/mol. skirtas histologinių mikropreparatų gamybai. Saugi pakuotė iki 10 litrų.
</t>
    </r>
    <r>
      <rPr>
        <b/>
        <sz val="10"/>
        <color rgb="FF000000"/>
        <rFont val="Times New Roman"/>
        <family val="1"/>
        <charset val="186"/>
      </rPr>
      <t>Siūlyti tik stabilų tirpalą</t>
    </r>
    <r>
      <rPr>
        <sz val="10"/>
        <color rgb="FF000000"/>
        <rFont val="Times New Roman"/>
        <family val="1"/>
        <charset val="186"/>
      </rPr>
      <t>.</t>
    </r>
  </si>
  <si>
    <t>Histologinių mikropreparatų gamyba. Sertifikuotas mikroskopijai pagal tarptautinius standartus. Dažymas – pirmuonys ir kai kurie mikroorganizmai. Sudėtis: Azur-Eozin-Metilen. Gali būti metanolio pėdsakų. Siūlyti tik stabilų ir paruoštą naudoti reagentą.</t>
  </si>
  <si>
    <t>2 priedas</t>
  </si>
  <si>
    <r>
      <t xml:space="preserve">107. </t>
    </r>
    <r>
      <rPr>
        <b/>
        <i/>
        <sz val="10"/>
        <color rgb="FF000000"/>
        <rFont val="Times New Roman"/>
        <family val="1"/>
        <charset val="186"/>
      </rPr>
      <t xml:space="preserve">Clostridium difficile </t>
    </r>
    <r>
      <rPr>
        <b/>
        <sz val="10"/>
        <color rgb="FF000000"/>
        <rFont val="Times New Roman"/>
        <family val="1"/>
        <charset val="186"/>
      </rPr>
      <t>nustatymas išmatose</t>
    </r>
  </si>
  <si>
    <r>
      <t xml:space="preserve">Greitas </t>
    </r>
    <r>
      <rPr>
        <i/>
        <sz val="10"/>
        <color rgb="FF000000"/>
        <rFont val="Times New Roman"/>
        <family val="1"/>
        <charset val="186"/>
      </rPr>
      <t>Clostridium difficile</t>
    </r>
    <r>
      <rPr>
        <sz val="10"/>
        <color rgb="FF000000"/>
        <rFont val="Times New Roman"/>
        <family val="1"/>
        <charset val="186"/>
      </rPr>
      <t xml:space="preserve"> specifinės gliutamato dehidrogenazės (GDH) nustatymas išmatose</t>
    </r>
  </si>
  <si>
    <r>
      <t xml:space="preserve">Greitas </t>
    </r>
    <r>
      <rPr>
        <i/>
        <sz val="10"/>
        <color rgb="FF000000"/>
        <rFont val="Times New Roman"/>
        <family val="1"/>
        <charset val="186"/>
      </rPr>
      <t>Clostridium difficile</t>
    </r>
    <r>
      <rPr>
        <sz val="10"/>
        <color rgb="FF000000"/>
        <rFont val="Times New Roman"/>
        <family val="1"/>
        <charset val="186"/>
      </rPr>
      <t xml:space="preserve">  toksinų A ir B nustatymas išmatose</t>
    </r>
  </si>
  <si>
    <r>
      <t xml:space="preserve">Greitas </t>
    </r>
    <r>
      <rPr>
        <i/>
        <sz val="10"/>
        <color rgb="FF000000"/>
        <rFont val="Times New Roman"/>
        <family val="1"/>
        <charset val="186"/>
      </rPr>
      <t>Streptococcus pneumoniae</t>
    </r>
    <r>
      <rPr>
        <sz val="10"/>
        <color rgb="FF000000"/>
        <rFont val="Times New Roman"/>
        <family val="1"/>
        <charset val="186"/>
      </rPr>
      <t xml:space="preserve"> ir </t>
    </r>
    <r>
      <rPr>
        <i/>
        <sz val="10"/>
        <color rgb="FF000000"/>
        <rFont val="Times New Roman"/>
        <family val="1"/>
        <charset val="186"/>
      </rPr>
      <t>Legionella pneumophila</t>
    </r>
    <r>
      <rPr>
        <sz val="10"/>
        <color rgb="FF000000"/>
        <rFont val="Times New Roman"/>
        <family val="1"/>
        <charset val="186"/>
      </rPr>
      <t xml:space="preserve"> antigeno šlapime ir likvore nustatymo rinkinys</t>
    </r>
  </si>
  <si>
    <t>Pakuotės dydis</t>
  </si>
  <si>
    <t>Pakuotės kaina</t>
  </si>
  <si>
    <t>BRAND, Automatinė pipetė Transferpette® S 2-20 µl, 704772</t>
  </si>
  <si>
    <t>BRAND, Automatinė pipetė Transferpette® S 20-200 µl, 704778</t>
  </si>
  <si>
    <t>BRAND, Automatinė pipetė Transferpette® S 100-1000 µl, 704780</t>
  </si>
  <si>
    <t>BRAND, Stovas 6 pipetėms Transferpette ® S, 704805</t>
  </si>
  <si>
    <t>3x100</t>
  </si>
  <si>
    <t>Cormay, Paraclin® S vienkartinė parazitologijos sistema (150 testų), F-099</t>
  </si>
  <si>
    <t>RAL, RAL 555  greito dažymo rinkinys (3 x 100 ml), 361550-0000</t>
  </si>
  <si>
    <t>Certest, Noroviruso testas + PC (40 vnt), NN740001VC</t>
  </si>
  <si>
    <t>-</t>
  </si>
  <si>
    <t>VWR, Dėžutė mikroskopo stikleliams 25 vietų, 631-0740</t>
  </si>
  <si>
    <t>RAL, Giemsa R tirpalas, 320310-0500</t>
  </si>
  <si>
    <t>RAL, May-Grunwald dažai, 320070-1000</t>
  </si>
  <si>
    <t>Bioanalytic, Dažai šlapimo nuosėdoms, 003503-0010</t>
  </si>
  <si>
    <t>Merck, Buferinės tab.7.2, 1.09468.0100</t>
  </si>
  <si>
    <t>VWR, Graduotas cilindras 50 ml, A klasė, 2 vnt., 612-3835</t>
  </si>
  <si>
    <t>VWR, Graduotas cilindras 100 ml, A klasė, 612-3836</t>
  </si>
  <si>
    <t>Greiner, Kilpelės sterilios 1 µL, ind. supakuotos, 600vnt., 731161</t>
  </si>
  <si>
    <t>VWR, Vienkartinės kilpelės 10 mkl  10/1000 vnt., 612-9357</t>
  </si>
  <si>
    <t>VWR, Vienkartinės kilpelės 1 mkl  20/1000 vnt., 612-9356</t>
  </si>
  <si>
    <t>RAL, Imersinis aliejus lašintuvuose su stoveliu DropStand (7x15ml), 340103-0000</t>
  </si>
  <si>
    <t>VWR, Servetėlės optikos valymui 541, 80x100mm, 500 vnt., 111-5003</t>
  </si>
  <si>
    <t>Certest, Clostridium difficile Toxin A-B testas (40vnt. + teigiama kontrolė), CD740301VC</t>
  </si>
  <si>
    <t>Certest, Clostridium difficile GDH nustatymo testas (40vnt. + teigiama kontrolė), GD740001VC</t>
  </si>
  <si>
    <t>VWR, Kontaktinės lėkštelės: SDA su neutralizatoriais, 8x10 lėkštelių (55 mm), triguba pakuotė, sterilizuota gama spiduliais, 140884TI</t>
  </si>
  <si>
    <t>VWR, Kontaktinės lėkštelės: TSA su neutralizatoriais, 8x10 lėkštelių (55 mm), triguba pakuotė, sterilizuota gama spiduliais, 141114RY</t>
  </si>
  <si>
    <t>RAL, GRAM-HÜCKER R rinkinys, 361520-0000</t>
  </si>
  <si>
    <t>Certest, Streptococcus pneumoniae + Legionella kasetės testas (su PC ir NC) (20 vnt), NL882201PC</t>
  </si>
  <si>
    <t>VWR, Pastero pipetės 3,4 ml (bendras 5,8ml) graduotos kas 0,25ml , sterilios, supakuotos indvid., 500vnt., 612-4497</t>
  </si>
  <si>
    <t>VWR, Maišai autoklavavimui PP, 250x400mm, 500vnt., 129-0579</t>
  </si>
  <si>
    <t>VWR, Maišai autoklavavimui PP, 780×600 mm, 200vnt., 129-0589</t>
  </si>
  <si>
    <t>VWR, Maišai autoklavavimui,  geltoni, su ženklu "biohazard", 203×305 mm, 400vnt. 129-1148E</t>
  </si>
  <si>
    <r>
      <t>Ksilenas C</t>
    </r>
    <r>
      <rPr>
        <vertAlign val="subscript"/>
        <sz val="10"/>
        <color rgb="FF000000"/>
        <rFont val="Times New Roman"/>
        <family val="1"/>
        <charset val="186"/>
      </rPr>
      <t>6</t>
    </r>
    <r>
      <rPr>
        <sz val="10"/>
        <rFont val="Times New Roman"/>
        <family val="1"/>
        <charset val="186"/>
      </rPr>
      <t>H</t>
    </r>
    <r>
      <rPr>
        <vertAlign val="sub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(CH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)</t>
    </r>
    <r>
      <rPr>
        <vertAlign val="subscript"/>
        <sz val="10"/>
        <rFont val="Times New Roman"/>
        <family val="1"/>
        <charset val="186"/>
      </rPr>
      <t>2</t>
    </r>
  </si>
  <si>
    <t xml:space="preserve">VWR, Parafinas Q Path® (56-58°C), 10048502. </t>
  </si>
  <si>
    <t>RAL, Schiff reagentas, 320680-1000</t>
  </si>
  <si>
    <t>RAL, Mayer haemalum, 320550-2500</t>
  </si>
  <si>
    <t>RAL, Eozinas alkoholiniame tirpale, 312720-1000</t>
  </si>
  <si>
    <t>RAL, Giemsa R tirpalas, 320310-1000</t>
  </si>
  <si>
    <t>1L</t>
  </si>
  <si>
    <t>5L</t>
  </si>
  <si>
    <t>10L</t>
  </si>
  <si>
    <t>Kiekvienas 40 testų rinkinys pateikiamas su teigiama kontrole</t>
  </si>
  <si>
    <t xml:space="preserve">Certest, Rota Adeno viruso testas + teigiama kontrolė (40vnt), XR740301VC </t>
  </si>
  <si>
    <t>VWR, Ksilenas (izomerų mišinys) AnalaR NORMAPUR® ACS, Reag. Ph. Eur, analizei,  28975.360</t>
  </si>
  <si>
    <t>VWR, 2-Propanolis AnalaR NORMAPUR® ACS, Reag. Ph. Eur,  20842.367</t>
  </si>
  <si>
    <t>VWR, Acto rūgštis 100% AnalaR NORMAPUR® ACS, Reag. Ph. Eur, analitinis reagentas, 20104.298</t>
  </si>
  <si>
    <t>VWR, Formaldehidas 4% buferinis (10% formalino) Q Path®, 11699455.</t>
  </si>
  <si>
    <t>VWR, Formaldehidas 4% buferinis (10% formalino) Q Path®, 11699404.</t>
  </si>
  <si>
    <t>VWR, Formaldehidas 4% buferinis (10% formalino) Q Path®, FOR010LAF59001</t>
  </si>
  <si>
    <t>VWR, Q Path® Coverquick 2000 dengiamoji priemonė mikroskopijai (470 mPaS), 05547531.</t>
  </si>
  <si>
    <t>RAL, CytoRAL fiksavimo tirpalas citologijai (aerozolinis), 361415-0100</t>
  </si>
  <si>
    <t>RAL, Stabilizuotas hematoksilino tirpalas Papanicolaou dažymui, 362850-2500</t>
  </si>
  <si>
    <t>RAL, OG6 Papanicolaou tirpalas, 361630-2500</t>
  </si>
  <si>
    <t>RAL, EA50 Papanicolaou tirpalas, 367600-2500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</si>
</sst>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0"/>
      <name val="Arial"/>
      <family val="2"/>
      <charset val="186"/>
    </font>
    <font>
      <sz val="10"/>
      <name val="Times New Roman"/>
      <family val="1"/>
      <charset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"/>
    </font>
    <font>
      <b/>
      <u/>
      <sz val="10"/>
      <name val="Times New Roman"/>
      <family val="1"/>
      <charset val="1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"/>
    </font>
    <font>
      <b/>
      <i/>
      <sz val="10"/>
      <color rgb="FF000000"/>
      <name val="Times New Roman"/>
      <family val="1"/>
      <charset val="186"/>
    </font>
    <font>
      <b/>
      <sz val="10.5"/>
      <name val="Times New Roman"/>
      <family val="1"/>
      <charset val="186"/>
    </font>
    <font>
      <sz val="10"/>
      <color rgb="FFFF33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name val="Times New Roman"/>
      <family val="1"/>
      <charset val="186"/>
    </font>
    <font>
      <vertAlign val="subscript"/>
      <sz val="10"/>
      <color rgb="FF000000"/>
      <name val="Times New Roman"/>
      <family val="1"/>
      <charset val="186"/>
    </font>
    <font>
      <vertAlign val="subscript"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"/>
    </font>
    <font>
      <sz val="10"/>
      <color rgb="FFFF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9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Font="1"/>
    <xf numFmtId="0" fontId="1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 shrinkToFit="1"/>
    </xf>
    <xf numFmtId="49" fontId="1" fillId="0" borderId="1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8" fillId="0" borderId="5" xfId="0" applyFont="1" applyBorder="1" applyAlignment="1">
      <alignment horizontal="center" vertical="top" wrapText="1" readingOrder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top" wrapText="1" readingOrder="1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  <xf numFmtId="49" fontId="6" fillId="0" borderId="1" xfId="0" applyNumberFormat="1" applyFont="1" applyBorder="1" applyAlignment="1">
      <alignment horizontal="left"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49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6" fillId="2" borderId="1" xfId="0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vertical="top" wrapText="1" readingOrder="1"/>
    </xf>
    <xf numFmtId="49" fontId="14" fillId="0" borderId="7" xfId="0" applyNumberFormat="1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6" fillId="0" borderId="0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shrinkToFit="1"/>
    </xf>
    <xf numFmtId="49" fontId="2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 readingOrder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8" fillId="0" borderId="0" xfId="0" applyFont="1"/>
    <xf numFmtId="0" fontId="18" fillId="0" borderId="1" xfId="0" applyFont="1" applyBorder="1" applyAlignment="1">
      <alignment horizontal="center" vertical="top" wrapText="1" shrinkToFit="1"/>
    </xf>
    <xf numFmtId="0" fontId="18" fillId="0" borderId="1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 readingOrder="1"/>
    </xf>
    <xf numFmtId="0" fontId="1" fillId="0" borderId="1" xfId="0" applyFont="1" applyFill="1" applyBorder="1" applyAlignment="1">
      <alignment horizontal="center" vertical="top" wrapText="1" readingOrder="1"/>
    </xf>
    <xf numFmtId="0" fontId="18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center" vertical="top" wrapText="1" readingOrder="1"/>
    </xf>
    <xf numFmtId="49" fontId="6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19" fillId="0" borderId="0" xfId="0" applyFont="1" applyBorder="1"/>
    <xf numFmtId="0" fontId="19" fillId="0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 wrapText="1"/>
    </xf>
    <xf numFmtId="0" fontId="19" fillId="0" borderId="0" xfId="0" applyFont="1"/>
    <xf numFmtId="0" fontId="18" fillId="0" borderId="1" xfId="0" applyFont="1" applyFill="1" applyBorder="1" applyAlignment="1">
      <alignment horizontal="center" vertical="top" wrapText="1" shrinkToFit="1"/>
    </xf>
    <xf numFmtId="2" fontId="1" fillId="0" borderId="1" xfId="0" applyNumberFormat="1" applyFont="1" applyBorder="1" applyAlignment="1">
      <alignment horizontal="center" vertical="top" wrapText="1" shrinkToFit="1"/>
    </xf>
    <xf numFmtId="2" fontId="2" fillId="0" borderId="0" xfId="0" applyNumberFormat="1" applyFont="1" applyBorder="1"/>
    <xf numFmtId="2" fontId="2" fillId="0" borderId="1" xfId="0" applyNumberFormat="1" applyFont="1" applyFill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 shrinkToFit="1"/>
    </xf>
    <xf numFmtId="2" fontId="1" fillId="0" borderId="1" xfId="0" applyNumberFormat="1" applyFont="1" applyFill="1" applyBorder="1" applyAlignment="1">
      <alignment horizontal="center" vertical="top" wrapText="1" shrinkToFit="1"/>
    </xf>
    <xf numFmtId="2" fontId="3" fillId="0" borderId="1" xfId="0" applyNumberFormat="1" applyFont="1" applyBorder="1" applyAlignment="1">
      <alignment horizontal="center" vertical="top" wrapText="1"/>
    </xf>
    <xf numFmtId="0" fontId="21" fillId="0" borderId="0" xfId="0" applyFont="1"/>
    <xf numFmtId="0" fontId="19" fillId="0" borderId="0" xfId="0" applyFont="1" applyBorder="1" applyAlignment="1">
      <alignment horizontal="center" vertical="top" wrapText="1" readingOrder="1"/>
    </xf>
    <xf numFmtId="0" fontId="19" fillId="0" borderId="1" xfId="0" applyFont="1" applyBorder="1" applyAlignment="1">
      <alignment horizontal="center" vertical="top" wrapText="1"/>
    </xf>
    <xf numFmtId="0" fontId="22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top" wrapText="1" shrinkToFit="1"/>
    </xf>
    <xf numFmtId="2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/>
    <xf numFmtId="2" fontId="3" fillId="0" borderId="1" xfId="0" applyNumberFormat="1" applyFont="1" applyFill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 wrapText="1" readingOrder="1"/>
    </xf>
    <xf numFmtId="2" fontId="3" fillId="0" borderId="0" xfId="0" applyNumberFormat="1" applyFont="1" applyAlignment="1">
      <alignment horizontal="center" wrapText="1"/>
    </xf>
    <xf numFmtId="2" fontId="2" fillId="0" borderId="0" xfId="0" applyNumberFormat="1" applyFont="1" applyBorder="1" applyAlignment="1">
      <alignment horizontal="center" vertical="top" wrapText="1"/>
    </xf>
    <xf numFmtId="2" fontId="0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center" vertical="top" wrapText="1" readingOrder="1"/>
    </xf>
    <xf numFmtId="0" fontId="6" fillId="4" borderId="1" xfId="0" applyFont="1" applyFill="1" applyBorder="1" applyAlignment="1">
      <alignment horizontal="center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2" fillId="3" borderId="0" xfId="0" applyFont="1" applyFill="1"/>
    <xf numFmtId="0" fontId="0" fillId="3" borderId="0" xfId="0" applyFill="1"/>
    <xf numFmtId="0" fontId="6" fillId="4" borderId="1" xfId="0" applyFont="1" applyFill="1" applyBorder="1" applyAlignment="1">
      <alignment horizontal="left" vertical="top" wrapText="1" readingOrder="1"/>
    </xf>
    <xf numFmtId="0" fontId="2" fillId="3" borderId="1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/>
    <xf numFmtId="2" fontId="3" fillId="3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center" wrapText="1"/>
    </xf>
    <xf numFmtId="0" fontId="0" fillId="3" borderId="0" xfId="0" applyFont="1" applyFill="1"/>
    <xf numFmtId="49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 shrinkToFit="1"/>
    </xf>
    <xf numFmtId="2" fontId="1" fillId="3" borderId="1" xfId="0" applyNumberFormat="1" applyFont="1" applyFill="1" applyBorder="1" applyAlignment="1">
      <alignment horizontal="center" vertical="top" wrapText="1" shrinkToFit="1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right" wrapText="1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 readingOrder="1"/>
    </xf>
    <xf numFmtId="0" fontId="3" fillId="0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 readingOrder="1"/>
    </xf>
    <xf numFmtId="49" fontId="3" fillId="0" borderId="1" xfId="0" applyNumberFormat="1" applyFont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 shrinkToFit="1"/>
    </xf>
    <xf numFmtId="0" fontId="3" fillId="0" borderId="4" xfId="0" applyFont="1" applyBorder="1" applyAlignment="1">
      <alignment horizontal="left" wrapText="1"/>
    </xf>
    <xf numFmtId="0" fontId="6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top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M40"/>
  <sheetViews>
    <sheetView tabSelected="1" topLeftCell="A7" zoomScaleNormal="100" workbookViewId="0">
      <selection activeCell="A39" sqref="A39"/>
    </sheetView>
  </sheetViews>
  <sheetFormatPr defaultRowHeight="12.75" x14ac:dyDescent="0.2"/>
  <cols>
    <col min="1" max="1" width="7.5703125" style="1" customWidth="1"/>
    <col min="2" max="2" width="23.28515625" style="1" customWidth="1"/>
    <col min="3" max="3" width="8" style="1" customWidth="1"/>
    <col min="4" max="4" width="11.28515625" style="1" customWidth="1"/>
    <col min="5" max="5" width="36.140625" style="2" customWidth="1"/>
    <col min="6" max="6" width="7.85546875" style="1" customWidth="1"/>
    <col min="7" max="8" width="7.85546875" style="64" customWidth="1"/>
    <col min="9" max="9" width="10.7109375" style="1" customWidth="1"/>
    <col min="10" max="11" width="10.7109375" style="121" customWidth="1"/>
    <col min="12" max="12" width="12.85546875" style="24" customWidth="1"/>
    <col min="13" max="13" width="8.85546875" style="3" customWidth="1"/>
    <col min="14" max="14" width="20.5703125" style="3" customWidth="1"/>
    <col min="15" max="15" width="34.140625" style="3" customWidth="1"/>
    <col min="16" max="1027" width="11.5703125" style="3"/>
  </cols>
  <sheetData>
    <row r="1" spans="1:12" ht="38.25" customHeight="1" x14ac:dyDescent="0.2">
      <c r="J1" s="157" t="s">
        <v>0</v>
      </c>
      <c r="K1" s="157"/>
      <c r="L1" s="157"/>
    </row>
    <row r="2" spans="1:12" x14ac:dyDescent="0.2">
      <c r="J2" s="117" t="s">
        <v>182</v>
      </c>
      <c r="K2" s="117"/>
      <c r="L2" s="58"/>
    </row>
    <row r="3" spans="1:12" x14ac:dyDescent="0.2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x14ac:dyDescent="0.2">
      <c r="A4" s="159" t="s">
        <v>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</row>
    <row r="6" spans="1:12" x14ac:dyDescent="0.2">
      <c r="A6" s="161" t="s">
        <v>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</row>
    <row r="8" spans="1:12" ht="51.75" customHeight="1" x14ac:dyDescent="0.2">
      <c r="A8" s="55" t="s">
        <v>64</v>
      </c>
      <c r="B8" s="11" t="s">
        <v>4</v>
      </c>
      <c r="C8" s="11" t="s">
        <v>5</v>
      </c>
      <c r="D8" s="56" t="s">
        <v>6</v>
      </c>
      <c r="E8" s="11" t="s">
        <v>7</v>
      </c>
      <c r="F8" s="11" t="s">
        <v>8</v>
      </c>
      <c r="G8" s="65" t="s">
        <v>187</v>
      </c>
      <c r="H8" s="65" t="s">
        <v>188</v>
      </c>
      <c r="I8" s="11" t="s">
        <v>9</v>
      </c>
      <c r="J8" s="100" t="s">
        <v>177</v>
      </c>
      <c r="K8" s="118" t="s">
        <v>176</v>
      </c>
      <c r="L8" s="59" t="s">
        <v>68</v>
      </c>
    </row>
    <row r="9" spans="1:12" ht="18.75" customHeight="1" x14ac:dyDescent="0.2">
      <c r="A9" s="165" t="s">
        <v>12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</row>
    <row r="10" spans="1:12" ht="91.5" customHeight="1" x14ac:dyDescent="0.2">
      <c r="A10" s="13" t="s">
        <v>13</v>
      </c>
      <c r="B10" s="14" t="s">
        <v>14</v>
      </c>
      <c r="C10" s="15" t="s">
        <v>10</v>
      </c>
      <c r="D10" s="16">
        <v>6</v>
      </c>
      <c r="E10" s="14" t="s">
        <v>15</v>
      </c>
      <c r="F10" s="17">
        <v>21</v>
      </c>
      <c r="G10" s="67">
        <v>1</v>
      </c>
      <c r="H10" s="67">
        <v>186</v>
      </c>
      <c r="I10" s="9">
        <f>H10/G10</f>
        <v>186</v>
      </c>
      <c r="J10" s="71">
        <f>I10*D10</f>
        <v>1116</v>
      </c>
      <c r="K10" s="71">
        <f>J10*((100+F10)/100)</f>
        <v>1350.36</v>
      </c>
      <c r="L10" s="62" t="s">
        <v>189</v>
      </c>
    </row>
    <row r="11" spans="1:12" ht="91.5" customHeight="1" x14ac:dyDescent="0.2">
      <c r="A11" s="10" t="s">
        <v>16</v>
      </c>
      <c r="B11" s="18" t="s">
        <v>17</v>
      </c>
      <c r="C11" s="19" t="s">
        <v>10</v>
      </c>
      <c r="D11" s="19">
        <v>6</v>
      </c>
      <c r="E11" s="18" t="s">
        <v>18</v>
      </c>
      <c r="F11" s="9">
        <v>21</v>
      </c>
      <c r="G11" s="66">
        <v>1</v>
      </c>
      <c r="H11" s="66">
        <v>186</v>
      </c>
      <c r="I11" s="9">
        <f t="shared" ref="I11:I13" si="0">H11/G11</f>
        <v>186</v>
      </c>
      <c r="J11" s="71">
        <f t="shared" ref="J11:J13" si="1">I11*D11</f>
        <v>1116</v>
      </c>
      <c r="K11" s="71">
        <f t="shared" ref="K11:K13" si="2">J11*((100+F11)/100)</f>
        <v>1350.36</v>
      </c>
      <c r="L11" s="62" t="s">
        <v>190</v>
      </c>
    </row>
    <row r="12" spans="1:12" ht="98.25" customHeight="1" x14ac:dyDescent="0.2">
      <c r="A12" s="10" t="s">
        <v>19</v>
      </c>
      <c r="B12" s="18" t="s">
        <v>20</v>
      </c>
      <c r="C12" s="19" t="s">
        <v>10</v>
      </c>
      <c r="D12" s="19">
        <v>6</v>
      </c>
      <c r="E12" s="18" t="s">
        <v>21</v>
      </c>
      <c r="F12" s="9">
        <v>21</v>
      </c>
      <c r="G12" s="66">
        <v>1</v>
      </c>
      <c r="H12" s="66">
        <v>186</v>
      </c>
      <c r="I12" s="9">
        <f t="shared" si="0"/>
        <v>186</v>
      </c>
      <c r="J12" s="71">
        <f t="shared" si="1"/>
        <v>1116</v>
      </c>
      <c r="K12" s="71">
        <f t="shared" si="2"/>
        <v>1350.36</v>
      </c>
      <c r="L12" s="62" t="s">
        <v>191</v>
      </c>
    </row>
    <row r="13" spans="1:12" ht="63.75" x14ac:dyDescent="0.2">
      <c r="A13" s="10" t="s">
        <v>22</v>
      </c>
      <c r="B13" s="18" t="s">
        <v>23</v>
      </c>
      <c r="C13" s="19" t="s">
        <v>10</v>
      </c>
      <c r="D13" s="19">
        <v>4</v>
      </c>
      <c r="E13" s="18" t="s">
        <v>24</v>
      </c>
      <c r="F13" s="9">
        <v>21</v>
      </c>
      <c r="G13" s="66">
        <v>1</v>
      </c>
      <c r="H13" s="66">
        <v>58</v>
      </c>
      <c r="I13" s="9">
        <f t="shared" si="0"/>
        <v>58</v>
      </c>
      <c r="J13" s="71">
        <f t="shared" si="1"/>
        <v>232</v>
      </c>
      <c r="K13" s="71">
        <f t="shared" si="2"/>
        <v>280.71999999999997</v>
      </c>
      <c r="L13" s="62" t="s">
        <v>192</v>
      </c>
    </row>
    <row r="14" spans="1:12" ht="13.5" customHeight="1" x14ac:dyDescent="0.2">
      <c r="A14" s="166" t="s">
        <v>25</v>
      </c>
      <c r="B14" s="166"/>
      <c r="C14" s="166"/>
      <c r="D14" s="166"/>
      <c r="E14" s="166"/>
      <c r="F14" s="166"/>
      <c r="G14" s="166"/>
      <c r="H14" s="166"/>
      <c r="I14" s="166"/>
      <c r="J14" s="166"/>
      <c r="K14" s="72">
        <f>SUM(K10:K13)</f>
        <v>4331.8</v>
      </c>
      <c r="L14" s="26"/>
    </row>
    <row r="15" spans="1:12" ht="11.25" customHeight="1" x14ac:dyDescent="0.2">
      <c r="A15" s="167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9"/>
    </row>
    <row r="16" spans="1:12" ht="54" customHeight="1" x14ac:dyDescent="0.2">
      <c r="A16" s="53" t="s">
        <v>64</v>
      </c>
      <c r="B16" s="4" t="s">
        <v>4</v>
      </c>
      <c r="C16" s="4" t="s">
        <v>5</v>
      </c>
      <c r="D16" s="5" t="s">
        <v>6</v>
      </c>
      <c r="E16" s="4" t="s">
        <v>7</v>
      </c>
      <c r="F16" s="4" t="s">
        <v>8</v>
      </c>
      <c r="G16" s="65" t="s">
        <v>187</v>
      </c>
      <c r="H16" s="65" t="s">
        <v>188</v>
      </c>
      <c r="I16" s="4" t="s">
        <v>9</v>
      </c>
      <c r="J16" s="100" t="s">
        <v>177</v>
      </c>
      <c r="K16" s="100" t="s">
        <v>176</v>
      </c>
      <c r="L16" s="59" t="s">
        <v>68</v>
      </c>
    </row>
    <row r="17" spans="1:1027" s="82" customFormat="1" ht="63.75" x14ac:dyDescent="0.2">
      <c r="A17" s="84" t="s">
        <v>26</v>
      </c>
      <c r="B17" s="85" t="s">
        <v>27</v>
      </c>
      <c r="C17" s="86" t="s">
        <v>10</v>
      </c>
      <c r="D17" s="86">
        <v>24</v>
      </c>
      <c r="E17" s="85" t="s">
        <v>28</v>
      </c>
      <c r="F17" s="75">
        <v>21</v>
      </c>
      <c r="G17" s="78">
        <v>2</v>
      </c>
      <c r="H17" s="78">
        <v>12.77</v>
      </c>
      <c r="I17" s="75">
        <f>H17/G17</f>
        <v>6.3849999999999998</v>
      </c>
      <c r="J17" s="79">
        <f t="shared" ref="J17" si="3">I17*D17</f>
        <v>153.24</v>
      </c>
      <c r="K17" s="79">
        <f t="shared" ref="K17" si="4">J17*((100+F17)/100)</f>
        <v>185.4204</v>
      </c>
      <c r="L17" s="80" t="s">
        <v>204</v>
      </c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  <c r="IY17" s="81"/>
      <c r="IZ17" s="81"/>
      <c r="JA17" s="81"/>
      <c r="JB17" s="81"/>
      <c r="JC17" s="81"/>
      <c r="JD17" s="81"/>
      <c r="JE17" s="81"/>
      <c r="JF17" s="81"/>
      <c r="JG17" s="81"/>
      <c r="JH17" s="81"/>
      <c r="JI17" s="81"/>
      <c r="JJ17" s="81"/>
      <c r="JK17" s="81"/>
      <c r="JL17" s="81"/>
      <c r="JM17" s="81"/>
      <c r="JN17" s="81"/>
      <c r="JO17" s="81"/>
      <c r="JP17" s="81"/>
      <c r="JQ17" s="81"/>
      <c r="JR17" s="81"/>
      <c r="JS17" s="81"/>
      <c r="JT17" s="81"/>
      <c r="JU17" s="81"/>
      <c r="JV17" s="81"/>
      <c r="JW17" s="81"/>
      <c r="JX17" s="81"/>
      <c r="JY17" s="81"/>
      <c r="JZ17" s="81"/>
      <c r="KA17" s="81"/>
      <c r="KB17" s="81"/>
      <c r="KC17" s="81"/>
      <c r="KD17" s="81"/>
      <c r="KE17" s="81"/>
      <c r="KF17" s="81"/>
      <c r="KG17" s="81"/>
      <c r="KH17" s="81"/>
      <c r="KI17" s="81"/>
      <c r="KJ17" s="81"/>
      <c r="KK17" s="81"/>
      <c r="KL17" s="81"/>
      <c r="KM17" s="81"/>
      <c r="KN17" s="81"/>
      <c r="KO17" s="81"/>
      <c r="KP17" s="81"/>
      <c r="KQ17" s="81"/>
      <c r="KR17" s="81"/>
      <c r="KS17" s="81"/>
      <c r="KT17" s="81"/>
      <c r="KU17" s="81"/>
      <c r="KV17" s="81"/>
      <c r="KW17" s="81"/>
      <c r="KX17" s="81"/>
      <c r="KY17" s="81"/>
      <c r="KZ17" s="81"/>
      <c r="LA17" s="81"/>
      <c r="LB17" s="81"/>
      <c r="LC17" s="81"/>
      <c r="LD17" s="81"/>
      <c r="LE17" s="81"/>
      <c r="LF17" s="81"/>
      <c r="LG17" s="81"/>
      <c r="LH17" s="81"/>
      <c r="LI17" s="81"/>
      <c r="LJ17" s="81"/>
      <c r="LK17" s="81"/>
      <c r="LL17" s="81"/>
      <c r="LM17" s="81"/>
      <c r="LN17" s="81"/>
      <c r="LO17" s="81"/>
      <c r="LP17" s="81"/>
      <c r="LQ17" s="81"/>
      <c r="LR17" s="81"/>
      <c r="LS17" s="81"/>
      <c r="LT17" s="81"/>
      <c r="LU17" s="81"/>
      <c r="LV17" s="81"/>
      <c r="LW17" s="81"/>
      <c r="LX17" s="81"/>
      <c r="LY17" s="81"/>
      <c r="LZ17" s="81"/>
      <c r="MA17" s="81"/>
      <c r="MB17" s="81"/>
      <c r="MC17" s="81"/>
      <c r="MD17" s="81"/>
      <c r="ME17" s="81"/>
      <c r="MF17" s="81"/>
      <c r="MG17" s="81"/>
      <c r="MH17" s="81"/>
      <c r="MI17" s="81"/>
      <c r="MJ17" s="81"/>
      <c r="MK17" s="81"/>
      <c r="ML17" s="81"/>
      <c r="MM17" s="81"/>
      <c r="MN17" s="81"/>
      <c r="MO17" s="81"/>
      <c r="MP17" s="81"/>
      <c r="MQ17" s="81"/>
      <c r="MR17" s="81"/>
      <c r="MS17" s="81"/>
      <c r="MT17" s="81"/>
      <c r="MU17" s="81"/>
      <c r="MV17" s="81"/>
      <c r="MW17" s="81"/>
      <c r="MX17" s="81"/>
      <c r="MY17" s="81"/>
      <c r="MZ17" s="81"/>
      <c r="NA17" s="81"/>
      <c r="NB17" s="81"/>
      <c r="NC17" s="81"/>
      <c r="ND17" s="81"/>
      <c r="NE17" s="81"/>
      <c r="NF17" s="81"/>
      <c r="NG17" s="81"/>
      <c r="NH17" s="81"/>
      <c r="NI17" s="81"/>
      <c r="NJ17" s="81"/>
      <c r="NK17" s="81"/>
      <c r="NL17" s="81"/>
      <c r="NM17" s="81"/>
      <c r="NN17" s="81"/>
      <c r="NO17" s="81"/>
      <c r="NP17" s="81"/>
      <c r="NQ17" s="81"/>
      <c r="NR17" s="81"/>
      <c r="NS17" s="81"/>
      <c r="NT17" s="81"/>
      <c r="NU17" s="81"/>
      <c r="NV17" s="81"/>
      <c r="NW17" s="81"/>
      <c r="NX17" s="81"/>
      <c r="NY17" s="81"/>
      <c r="NZ17" s="81"/>
      <c r="OA17" s="81"/>
      <c r="OB17" s="81"/>
      <c r="OC17" s="81"/>
      <c r="OD17" s="81"/>
      <c r="OE17" s="81"/>
      <c r="OF17" s="81"/>
      <c r="OG17" s="81"/>
      <c r="OH17" s="81"/>
      <c r="OI17" s="81"/>
      <c r="OJ17" s="81"/>
      <c r="OK17" s="81"/>
      <c r="OL17" s="81"/>
      <c r="OM17" s="81"/>
      <c r="ON17" s="81"/>
      <c r="OO17" s="81"/>
      <c r="OP17" s="81"/>
      <c r="OQ17" s="81"/>
      <c r="OR17" s="81"/>
      <c r="OS17" s="81"/>
      <c r="OT17" s="81"/>
      <c r="OU17" s="81"/>
      <c r="OV17" s="81"/>
      <c r="OW17" s="81"/>
      <c r="OX17" s="81"/>
      <c r="OY17" s="81"/>
      <c r="OZ17" s="81"/>
      <c r="PA17" s="81"/>
      <c r="PB17" s="81"/>
      <c r="PC17" s="81"/>
      <c r="PD17" s="81"/>
      <c r="PE17" s="81"/>
      <c r="PF17" s="81"/>
      <c r="PG17" s="81"/>
      <c r="PH17" s="81"/>
      <c r="PI17" s="81"/>
      <c r="PJ17" s="81"/>
      <c r="PK17" s="81"/>
      <c r="PL17" s="81"/>
      <c r="PM17" s="81"/>
      <c r="PN17" s="81"/>
      <c r="PO17" s="81"/>
      <c r="PP17" s="81"/>
      <c r="PQ17" s="81"/>
      <c r="PR17" s="81"/>
      <c r="PS17" s="81"/>
      <c r="PT17" s="81"/>
      <c r="PU17" s="81"/>
      <c r="PV17" s="81"/>
      <c r="PW17" s="81"/>
      <c r="PX17" s="81"/>
      <c r="PY17" s="81"/>
      <c r="PZ17" s="81"/>
      <c r="QA17" s="81"/>
      <c r="QB17" s="81"/>
      <c r="QC17" s="81"/>
      <c r="QD17" s="81"/>
      <c r="QE17" s="81"/>
      <c r="QF17" s="81"/>
      <c r="QG17" s="81"/>
      <c r="QH17" s="81"/>
      <c r="QI17" s="81"/>
      <c r="QJ17" s="81"/>
      <c r="QK17" s="81"/>
      <c r="QL17" s="81"/>
      <c r="QM17" s="81"/>
      <c r="QN17" s="81"/>
      <c r="QO17" s="81"/>
      <c r="QP17" s="81"/>
      <c r="QQ17" s="81"/>
      <c r="QR17" s="81"/>
      <c r="QS17" s="81"/>
      <c r="QT17" s="81"/>
      <c r="QU17" s="81"/>
      <c r="QV17" s="81"/>
      <c r="QW17" s="81"/>
      <c r="QX17" s="81"/>
      <c r="QY17" s="81"/>
      <c r="QZ17" s="81"/>
      <c r="RA17" s="81"/>
      <c r="RB17" s="81"/>
      <c r="RC17" s="81"/>
      <c r="RD17" s="81"/>
      <c r="RE17" s="81"/>
      <c r="RF17" s="81"/>
      <c r="RG17" s="81"/>
      <c r="RH17" s="81"/>
      <c r="RI17" s="81"/>
      <c r="RJ17" s="81"/>
      <c r="RK17" s="81"/>
      <c r="RL17" s="81"/>
      <c r="RM17" s="81"/>
      <c r="RN17" s="81"/>
      <c r="RO17" s="81"/>
      <c r="RP17" s="81"/>
      <c r="RQ17" s="81"/>
      <c r="RR17" s="81"/>
      <c r="RS17" s="81"/>
      <c r="RT17" s="81"/>
      <c r="RU17" s="81"/>
      <c r="RV17" s="81"/>
      <c r="RW17" s="81"/>
      <c r="RX17" s="81"/>
      <c r="RY17" s="81"/>
      <c r="RZ17" s="81"/>
      <c r="SA17" s="81"/>
      <c r="SB17" s="81"/>
      <c r="SC17" s="81"/>
      <c r="SD17" s="81"/>
      <c r="SE17" s="81"/>
      <c r="SF17" s="81"/>
      <c r="SG17" s="81"/>
      <c r="SH17" s="81"/>
      <c r="SI17" s="81"/>
      <c r="SJ17" s="81"/>
      <c r="SK17" s="81"/>
      <c r="SL17" s="81"/>
      <c r="SM17" s="81"/>
      <c r="SN17" s="81"/>
      <c r="SO17" s="81"/>
      <c r="SP17" s="81"/>
      <c r="SQ17" s="81"/>
      <c r="SR17" s="81"/>
      <c r="SS17" s="81"/>
      <c r="ST17" s="81"/>
      <c r="SU17" s="81"/>
      <c r="SV17" s="81"/>
      <c r="SW17" s="81"/>
      <c r="SX17" s="81"/>
      <c r="SY17" s="81"/>
      <c r="SZ17" s="81"/>
      <c r="TA17" s="81"/>
      <c r="TB17" s="81"/>
      <c r="TC17" s="81"/>
      <c r="TD17" s="81"/>
      <c r="TE17" s="81"/>
      <c r="TF17" s="81"/>
      <c r="TG17" s="81"/>
      <c r="TH17" s="81"/>
      <c r="TI17" s="81"/>
      <c r="TJ17" s="81"/>
      <c r="TK17" s="81"/>
      <c r="TL17" s="81"/>
      <c r="TM17" s="81"/>
      <c r="TN17" s="81"/>
      <c r="TO17" s="81"/>
      <c r="TP17" s="81"/>
      <c r="TQ17" s="81"/>
      <c r="TR17" s="81"/>
      <c r="TS17" s="81"/>
      <c r="TT17" s="81"/>
      <c r="TU17" s="81"/>
      <c r="TV17" s="81"/>
      <c r="TW17" s="81"/>
      <c r="TX17" s="81"/>
      <c r="TY17" s="81"/>
      <c r="TZ17" s="81"/>
      <c r="UA17" s="81"/>
      <c r="UB17" s="81"/>
      <c r="UC17" s="81"/>
      <c r="UD17" s="81"/>
      <c r="UE17" s="81"/>
      <c r="UF17" s="81"/>
      <c r="UG17" s="81"/>
      <c r="UH17" s="81"/>
      <c r="UI17" s="81"/>
      <c r="UJ17" s="81"/>
      <c r="UK17" s="81"/>
      <c r="UL17" s="81"/>
      <c r="UM17" s="81"/>
      <c r="UN17" s="81"/>
      <c r="UO17" s="81"/>
      <c r="UP17" s="81"/>
      <c r="UQ17" s="81"/>
      <c r="UR17" s="81"/>
      <c r="US17" s="81"/>
      <c r="UT17" s="81"/>
      <c r="UU17" s="81"/>
      <c r="UV17" s="81"/>
      <c r="UW17" s="81"/>
      <c r="UX17" s="81"/>
      <c r="UY17" s="81"/>
      <c r="UZ17" s="81"/>
      <c r="VA17" s="81"/>
      <c r="VB17" s="81"/>
      <c r="VC17" s="81"/>
      <c r="VD17" s="81"/>
      <c r="VE17" s="81"/>
      <c r="VF17" s="81"/>
      <c r="VG17" s="81"/>
      <c r="VH17" s="81"/>
      <c r="VI17" s="81"/>
      <c r="VJ17" s="81"/>
      <c r="VK17" s="81"/>
      <c r="VL17" s="81"/>
      <c r="VM17" s="81"/>
      <c r="VN17" s="81"/>
      <c r="VO17" s="81"/>
      <c r="VP17" s="81"/>
      <c r="VQ17" s="81"/>
      <c r="VR17" s="81"/>
      <c r="VS17" s="81"/>
      <c r="VT17" s="81"/>
      <c r="VU17" s="81"/>
      <c r="VV17" s="81"/>
      <c r="VW17" s="81"/>
      <c r="VX17" s="81"/>
      <c r="VY17" s="81"/>
      <c r="VZ17" s="81"/>
      <c r="WA17" s="81"/>
      <c r="WB17" s="81"/>
      <c r="WC17" s="81"/>
      <c r="WD17" s="81"/>
      <c r="WE17" s="81"/>
      <c r="WF17" s="81"/>
      <c r="WG17" s="81"/>
      <c r="WH17" s="81"/>
      <c r="WI17" s="81"/>
      <c r="WJ17" s="81"/>
      <c r="WK17" s="81"/>
      <c r="WL17" s="81"/>
      <c r="WM17" s="81"/>
      <c r="WN17" s="81"/>
      <c r="WO17" s="81"/>
      <c r="WP17" s="81"/>
      <c r="WQ17" s="81"/>
      <c r="WR17" s="81"/>
      <c r="WS17" s="81"/>
      <c r="WT17" s="81"/>
      <c r="WU17" s="81"/>
      <c r="WV17" s="81"/>
      <c r="WW17" s="81"/>
      <c r="WX17" s="81"/>
      <c r="WY17" s="81"/>
      <c r="WZ17" s="81"/>
      <c r="XA17" s="81"/>
      <c r="XB17" s="81"/>
      <c r="XC17" s="81"/>
      <c r="XD17" s="81"/>
      <c r="XE17" s="81"/>
      <c r="XF17" s="81"/>
      <c r="XG17" s="81"/>
      <c r="XH17" s="81"/>
      <c r="XI17" s="81"/>
      <c r="XJ17" s="81"/>
      <c r="XK17" s="81"/>
      <c r="XL17" s="81"/>
      <c r="XM17" s="81"/>
      <c r="XN17" s="81"/>
      <c r="XO17" s="81"/>
      <c r="XP17" s="81"/>
      <c r="XQ17" s="81"/>
      <c r="XR17" s="81"/>
      <c r="XS17" s="81"/>
      <c r="XT17" s="81"/>
      <c r="XU17" s="81"/>
      <c r="XV17" s="81"/>
      <c r="XW17" s="81"/>
      <c r="XX17" s="81"/>
      <c r="XY17" s="81"/>
      <c r="XZ17" s="81"/>
      <c r="YA17" s="81"/>
      <c r="YB17" s="81"/>
      <c r="YC17" s="81"/>
      <c r="YD17" s="81"/>
      <c r="YE17" s="81"/>
      <c r="YF17" s="81"/>
      <c r="YG17" s="81"/>
      <c r="YH17" s="81"/>
      <c r="YI17" s="81"/>
      <c r="YJ17" s="81"/>
      <c r="YK17" s="81"/>
      <c r="YL17" s="81"/>
      <c r="YM17" s="81"/>
      <c r="YN17" s="81"/>
      <c r="YO17" s="81"/>
      <c r="YP17" s="81"/>
      <c r="YQ17" s="81"/>
      <c r="YR17" s="81"/>
      <c r="YS17" s="81"/>
      <c r="YT17" s="81"/>
      <c r="YU17" s="81"/>
      <c r="YV17" s="81"/>
      <c r="YW17" s="81"/>
      <c r="YX17" s="81"/>
      <c r="YY17" s="81"/>
      <c r="YZ17" s="81"/>
      <c r="ZA17" s="81"/>
      <c r="ZB17" s="81"/>
      <c r="ZC17" s="81"/>
      <c r="ZD17" s="81"/>
      <c r="ZE17" s="81"/>
      <c r="ZF17" s="81"/>
      <c r="ZG17" s="81"/>
      <c r="ZH17" s="81"/>
      <c r="ZI17" s="81"/>
      <c r="ZJ17" s="81"/>
      <c r="ZK17" s="81"/>
      <c r="ZL17" s="81"/>
      <c r="ZM17" s="81"/>
      <c r="ZN17" s="81"/>
      <c r="ZO17" s="81"/>
      <c r="ZP17" s="81"/>
      <c r="ZQ17" s="81"/>
      <c r="ZR17" s="81"/>
      <c r="ZS17" s="81"/>
      <c r="ZT17" s="81"/>
      <c r="ZU17" s="81"/>
      <c r="ZV17" s="81"/>
      <c r="ZW17" s="81"/>
      <c r="ZX17" s="81"/>
      <c r="ZY17" s="81"/>
      <c r="ZZ17" s="81"/>
      <c r="AAA17" s="81"/>
      <c r="AAB17" s="81"/>
      <c r="AAC17" s="81"/>
      <c r="AAD17" s="81"/>
      <c r="AAE17" s="81"/>
      <c r="AAF17" s="81"/>
      <c r="AAG17" s="81"/>
      <c r="AAH17" s="81"/>
      <c r="AAI17" s="81"/>
      <c r="AAJ17" s="81"/>
      <c r="AAK17" s="81"/>
      <c r="AAL17" s="81"/>
      <c r="AAM17" s="81"/>
      <c r="AAN17" s="81"/>
      <c r="AAO17" s="81"/>
      <c r="AAP17" s="81"/>
      <c r="AAQ17" s="81"/>
      <c r="AAR17" s="81"/>
      <c r="AAS17" s="81"/>
      <c r="AAT17" s="81"/>
      <c r="AAU17" s="81"/>
      <c r="AAV17" s="81"/>
      <c r="AAW17" s="81"/>
      <c r="AAX17" s="81"/>
      <c r="AAY17" s="81"/>
      <c r="AAZ17" s="81"/>
      <c r="ABA17" s="81"/>
      <c r="ABB17" s="81"/>
      <c r="ABC17" s="81"/>
      <c r="ABD17" s="81"/>
      <c r="ABE17" s="81"/>
      <c r="ABF17" s="81"/>
      <c r="ABG17" s="81"/>
      <c r="ABH17" s="81"/>
      <c r="ABI17" s="81"/>
      <c r="ABJ17" s="81"/>
      <c r="ABK17" s="81"/>
      <c r="ABL17" s="81"/>
      <c r="ABM17" s="81"/>
      <c r="ABN17" s="81"/>
      <c r="ABO17" s="81"/>
      <c r="ABP17" s="81"/>
      <c r="ABQ17" s="81"/>
      <c r="ABR17" s="81"/>
      <c r="ABS17" s="81"/>
      <c r="ABT17" s="81"/>
      <c r="ABU17" s="81"/>
      <c r="ABV17" s="81"/>
      <c r="ABW17" s="81"/>
      <c r="ABX17" s="81"/>
      <c r="ABY17" s="81"/>
      <c r="ABZ17" s="81"/>
      <c r="ACA17" s="81"/>
      <c r="ACB17" s="81"/>
      <c r="ACC17" s="81"/>
      <c r="ACD17" s="81"/>
      <c r="ACE17" s="81"/>
      <c r="ACF17" s="81"/>
      <c r="ACG17" s="81"/>
      <c r="ACH17" s="81"/>
      <c r="ACI17" s="81"/>
      <c r="ACJ17" s="81"/>
      <c r="ACK17" s="81"/>
      <c r="ACL17" s="81"/>
      <c r="ACM17" s="81"/>
      <c r="ACN17" s="81"/>
      <c r="ACO17" s="81"/>
      <c r="ACP17" s="81"/>
      <c r="ACQ17" s="81"/>
      <c r="ACR17" s="81"/>
      <c r="ACS17" s="81"/>
      <c r="ACT17" s="81"/>
      <c r="ACU17" s="81"/>
      <c r="ACV17" s="81"/>
      <c r="ACW17" s="81"/>
      <c r="ACX17" s="81"/>
      <c r="ACY17" s="81"/>
      <c r="ACZ17" s="81"/>
      <c r="ADA17" s="81"/>
      <c r="ADB17" s="81"/>
      <c r="ADC17" s="81"/>
      <c r="ADD17" s="81"/>
      <c r="ADE17" s="81"/>
      <c r="ADF17" s="81"/>
      <c r="ADG17" s="81"/>
      <c r="ADH17" s="81"/>
      <c r="ADI17" s="81"/>
      <c r="ADJ17" s="81"/>
      <c r="ADK17" s="81"/>
      <c r="ADL17" s="81"/>
      <c r="ADM17" s="81"/>
      <c r="ADN17" s="81"/>
      <c r="ADO17" s="81"/>
      <c r="ADP17" s="81"/>
      <c r="ADQ17" s="81"/>
      <c r="ADR17" s="81"/>
      <c r="ADS17" s="81"/>
      <c r="ADT17" s="81"/>
      <c r="ADU17" s="81"/>
      <c r="ADV17" s="81"/>
      <c r="ADW17" s="81"/>
      <c r="ADX17" s="81"/>
      <c r="ADY17" s="81"/>
      <c r="ADZ17" s="81"/>
      <c r="AEA17" s="81"/>
      <c r="AEB17" s="81"/>
      <c r="AEC17" s="81"/>
      <c r="AED17" s="81"/>
      <c r="AEE17" s="81"/>
      <c r="AEF17" s="81"/>
      <c r="AEG17" s="81"/>
      <c r="AEH17" s="81"/>
      <c r="AEI17" s="81"/>
      <c r="AEJ17" s="81"/>
      <c r="AEK17" s="81"/>
      <c r="AEL17" s="81"/>
      <c r="AEM17" s="81"/>
      <c r="AEN17" s="81"/>
      <c r="AEO17" s="81"/>
      <c r="AEP17" s="81"/>
      <c r="AEQ17" s="81"/>
      <c r="AER17" s="81"/>
      <c r="AES17" s="81"/>
      <c r="AET17" s="81"/>
      <c r="AEU17" s="81"/>
      <c r="AEV17" s="81"/>
      <c r="AEW17" s="81"/>
      <c r="AEX17" s="81"/>
      <c r="AEY17" s="81"/>
      <c r="AEZ17" s="81"/>
      <c r="AFA17" s="81"/>
      <c r="AFB17" s="81"/>
      <c r="AFC17" s="81"/>
      <c r="AFD17" s="81"/>
      <c r="AFE17" s="81"/>
      <c r="AFF17" s="81"/>
      <c r="AFG17" s="81"/>
      <c r="AFH17" s="81"/>
      <c r="AFI17" s="81"/>
      <c r="AFJ17" s="81"/>
      <c r="AFK17" s="81"/>
      <c r="AFL17" s="81"/>
      <c r="AFM17" s="81"/>
      <c r="AFN17" s="81"/>
      <c r="AFO17" s="81"/>
      <c r="AFP17" s="81"/>
      <c r="AFQ17" s="81"/>
      <c r="AFR17" s="81"/>
      <c r="AFS17" s="81"/>
      <c r="AFT17" s="81"/>
      <c r="AFU17" s="81"/>
      <c r="AFV17" s="81"/>
      <c r="AFW17" s="81"/>
      <c r="AFX17" s="81"/>
      <c r="AFY17" s="81"/>
      <c r="AFZ17" s="81"/>
      <c r="AGA17" s="81"/>
      <c r="AGB17" s="81"/>
      <c r="AGC17" s="81"/>
      <c r="AGD17" s="81"/>
      <c r="AGE17" s="81"/>
      <c r="AGF17" s="81"/>
      <c r="AGG17" s="81"/>
      <c r="AGH17" s="81"/>
      <c r="AGI17" s="81"/>
      <c r="AGJ17" s="81"/>
      <c r="AGK17" s="81"/>
      <c r="AGL17" s="81"/>
      <c r="AGM17" s="81"/>
      <c r="AGN17" s="81"/>
      <c r="AGO17" s="81"/>
      <c r="AGP17" s="81"/>
      <c r="AGQ17" s="81"/>
      <c r="AGR17" s="81"/>
      <c r="AGS17" s="81"/>
      <c r="AGT17" s="81"/>
      <c r="AGU17" s="81"/>
      <c r="AGV17" s="81"/>
      <c r="AGW17" s="81"/>
      <c r="AGX17" s="81"/>
      <c r="AGY17" s="81"/>
      <c r="AGZ17" s="81"/>
      <c r="AHA17" s="81"/>
      <c r="AHB17" s="81"/>
      <c r="AHC17" s="81"/>
      <c r="AHD17" s="81"/>
      <c r="AHE17" s="81"/>
      <c r="AHF17" s="81"/>
      <c r="AHG17" s="81"/>
      <c r="AHH17" s="81"/>
      <c r="AHI17" s="81"/>
      <c r="AHJ17" s="81"/>
      <c r="AHK17" s="81"/>
      <c r="AHL17" s="81"/>
      <c r="AHM17" s="81"/>
      <c r="AHN17" s="81"/>
      <c r="AHO17" s="81"/>
      <c r="AHP17" s="81"/>
      <c r="AHQ17" s="81"/>
      <c r="AHR17" s="81"/>
      <c r="AHS17" s="81"/>
      <c r="AHT17" s="81"/>
      <c r="AHU17" s="81"/>
      <c r="AHV17" s="81"/>
      <c r="AHW17" s="81"/>
      <c r="AHX17" s="81"/>
      <c r="AHY17" s="81"/>
      <c r="AHZ17" s="81"/>
      <c r="AIA17" s="81"/>
      <c r="AIB17" s="81"/>
      <c r="AIC17" s="81"/>
      <c r="AID17" s="81"/>
      <c r="AIE17" s="81"/>
      <c r="AIF17" s="81"/>
      <c r="AIG17" s="81"/>
      <c r="AIH17" s="81"/>
      <c r="AII17" s="81"/>
      <c r="AIJ17" s="81"/>
      <c r="AIK17" s="81"/>
      <c r="AIL17" s="81"/>
      <c r="AIM17" s="81"/>
      <c r="AIN17" s="81"/>
      <c r="AIO17" s="81"/>
      <c r="AIP17" s="81"/>
      <c r="AIQ17" s="81"/>
      <c r="AIR17" s="81"/>
      <c r="AIS17" s="81"/>
      <c r="AIT17" s="81"/>
      <c r="AIU17" s="81"/>
      <c r="AIV17" s="81"/>
      <c r="AIW17" s="81"/>
      <c r="AIX17" s="81"/>
      <c r="AIY17" s="81"/>
      <c r="AIZ17" s="81"/>
      <c r="AJA17" s="81"/>
      <c r="AJB17" s="81"/>
      <c r="AJC17" s="81"/>
      <c r="AJD17" s="81"/>
      <c r="AJE17" s="81"/>
      <c r="AJF17" s="81"/>
      <c r="AJG17" s="81"/>
      <c r="AJH17" s="81"/>
      <c r="AJI17" s="81"/>
      <c r="AJJ17" s="81"/>
      <c r="AJK17" s="81"/>
      <c r="AJL17" s="81"/>
      <c r="AJM17" s="81"/>
      <c r="AJN17" s="81"/>
      <c r="AJO17" s="81"/>
      <c r="AJP17" s="81"/>
      <c r="AJQ17" s="81"/>
      <c r="AJR17" s="81"/>
      <c r="AJS17" s="81"/>
      <c r="AJT17" s="81"/>
      <c r="AJU17" s="81"/>
      <c r="AJV17" s="81"/>
      <c r="AJW17" s="81"/>
      <c r="AJX17" s="81"/>
      <c r="AJY17" s="81"/>
      <c r="AJZ17" s="81"/>
      <c r="AKA17" s="81"/>
      <c r="AKB17" s="81"/>
      <c r="AKC17" s="81"/>
      <c r="AKD17" s="81"/>
      <c r="AKE17" s="81"/>
      <c r="AKF17" s="81"/>
      <c r="AKG17" s="81"/>
      <c r="AKH17" s="81"/>
      <c r="AKI17" s="81"/>
      <c r="AKJ17" s="81"/>
      <c r="AKK17" s="81"/>
      <c r="AKL17" s="81"/>
      <c r="AKM17" s="81"/>
      <c r="AKN17" s="81"/>
      <c r="AKO17" s="81"/>
      <c r="AKP17" s="81"/>
      <c r="AKQ17" s="81"/>
      <c r="AKR17" s="81"/>
      <c r="AKS17" s="81"/>
      <c r="AKT17" s="81"/>
      <c r="AKU17" s="81"/>
      <c r="AKV17" s="81"/>
      <c r="AKW17" s="81"/>
      <c r="AKX17" s="81"/>
      <c r="AKY17" s="81"/>
      <c r="AKZ17" s="81"/>
      <c r="ALA17" s="81"/>
      <c r="ALB17" s="81"/>
      <c r="ALC17" s="81"/>
      <c r="ALD17" s="81"/>
      <c r="ALE17" s="81"/>
      <c r="ALF17" s="81"/>
      <c r="ALG17" s="81"/>
      <c r="ALH17" s="81"/>
      <c r="ALI17" s="81"/>
      <c r="ALJ17" s="81"/>
      <c r="ALK17" s="81"/>
      <c r="ALL17" s="81"/>
      <c r="ALM17" s="81"/>
      <c r="ALN17" s="81"/>
      <c r="ALO17" s="81"/>
      <c r="ALP17" s="81"/>
      <c r="ALQ17" s="81"/>
      <c r="ALR17" s="81"/>
      <c r="ALS17" s="81"/>
      <c r="ALT17" s="81"/>
      <c r="ALU17" s="81"/>
      <c r="ALV17" s="81"/>
      <c r="ALW17" s="81"/>
      <c r="ALX17" s="81"/>
      <c r="ALY17" s="81"/>
      <c r="ALZ17" s="81"/>
      <c r="AMA17" s="81"/>
      <c r="AMB17" s="81"/>
      <c r="AMC17" s="81"/>
      <c r="AMD17" s="81"/>
      <c r="AME17" s="81"/>
      <c r="AMF17" s="81"/>
      <c r="AMG17" s="81"/>
      <c r="AMH17" s="81"/>
      <c r="AMI17" s="81"/>
      <c r="AMJ17" s="81"/>
      <c r="AMK17" s="81"/>
      <c r="AML17" s="81"/>
      <c r="AMM17" s="81"/>
    </row>
    <row r="18" spans="1:1027" s="82" customFormat="1" ht="63.75" x14ac:dyDescent="0.2">
      <c r="A18" s="84" t="s">
        <v>29</v>
      </c>
      <c r="B18" s="85" t="s">
        <v>27</v>
      </c>
      <c r="C18" s="86" t="s">
        <v>10</v>
      </c>
      <c r="D18" s="86">
        <v>24</v>
      </c>
      <c r="E18" s="85" t="s">
        <v>30</v>
      </c>
      <c r="F18" s="75">
        <v>21</v>
      </c>
      <c r="G18" s="78">
        <v>2</v>
      </c>
      <c r="H18" s="78">
        <v>10.71</v>
      </c>
      <c r="I18" s="75">
        <f>H18/G18</f>
        <v>5.3550000000000004</v>
      </c>
      <c r="J18" s="79">
        <f t="shared" ref="J18" si="5">I18*D18</f>
        <v>128.52000000000001</v>
      </c>
      <c r="K18" s="79">
        <f t="shared" ref="K18" si="6">J18*((100+F18)/100)</f>
        <v>155.50920000000002</v>
      </c>
      <c r="L18" s="80" t="s">
        <v>203</v>
      </c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  <c r="IY18" s="81"/>
      <c r="IZ18" s="81"/>
      <c r="JA18" s="81"/>
      <c r="JB18" s="81"/>
      <c r="JC18" s="81"/>
      <c r="JD18" s="81"/>
      <c r="JE18" s="81"/>
      <c r="JF18" s="81"/>
      <c r="JG18" s="81"/>
      <c r="JH18" s="81"/>
      <c r="JI18" s="81"/>
      <c r="JJ18" s="81"/>
      <c r="JK18" s="81"/>
      <c r="JL18" s="81"/>
      <c r="JM18" s="81"/>
      <c r="JN18" s="81"/>
      <c r="JO18" s="81"/>
      <c r="JP18" s="81"/>
      <c r="JQ18" s="81"/>
      <c r="JR18" s="81"/>
      <c r="JS18" s="81"/>
      <c r="JT18" s="81"/>
      <c r="JU18" s="81"/>
      <c r="JV18" s="81"/>
      <c r="JW18" s="81"/>
      <c r="JX18" s="81"/>
      <c r="JY18" s="81"/>
      <c r="JZ18" s="81"/>
      <c r="KA18" s="81"/>
      <c r="KB18" s="81"/>
      <c r="KC18" s="81"/>
      <c r="KD18" s="81"/>
      <c r="KE18" s="81"/>
      <c r="KF18" s="81"/>
      <c r="KG18" s="81"/>
      <c r="KH18" s="81"/>
      <c r="KI18" s="81"/>
      <c r="KJ18" s="81"/>
      <c r="KK18" s="81"/>
      <c r="KL18" s="81"/>
      <c r="KM18" s="81"/>
      <c r="KN18" s="81"/>
      <c r="KO18" s="81"/>
      <c r="KP18" s="81"/>
      <c r="KQ18" s="81"/>
      <c r="KR18" s="81"/>
      <c r="KS18" s="81"/>
      <c r="KT18" s="81"/>
      <c r="KU18" s="81"/>
      <c r="KV18" s="81"/>
      <c r="KW18" s="81"/>
      <c r="KX18" s="81"/>
      <c r="KY18" s="81"/>
      <c r="KZ18" s="81"/>
      <c r="LA18" s="81"/>
      <c r="LB18" s="81"/>
      <c r="LC18" s="81"/>
      <c r="LD18" s="81"/>
      <c r="LE18" s="81"/>
      <c r="LF18" s="81"/>
      <c r="LG18" s="81"/>
      <c r="LH18" s="81"/>
      <c r="LI18" s="81"/>
      <c r="LJ18" s="81"/>
      <c r="LK18" s="81"/>
      <c r="LL18" s="81"/>
      <c r="LM18" s="81"/>
      <c r="LN18" s="81"/>
      <c r="LO18" s="81"/>
      <c r="LP18" s="81"/>
      <c r="LQ18" s="81"/>
      <c r="LR18" s="81"/>
      <c r="LS18" s="81"/>
      <c r="LT18" s="81"/>
      <c r="LU18" s="81"/>
      <c r="LV18" s="81"/>
      <c r="LW18" s="81"/>
      <c r="LX18" s="81"/>
      <c r="LY18" s="81"/>
      <c r="LZ18" s="81"/>
      <c r="MA18" s="81"/>
      <c r="MB18" s="81"/>
      <c r="MC18" s="81"/>
      <c r="MD18" s="81"/>
      <c r="ME18" s="81"/>
      <c r="MF18" s="81"/>
      <c r="MG18" s="81"/>
      <c r="MH18" s="81"/>
      <c r="MI18" s="81"/>
      <c r="MJ18" s="81"/>
      <c r="MK18" s="81"/>
      <c r="ML18" s="81"/>
      <c r="MM18" s="81"/>
      <c r="MN18" s="81"/>
      <c r="MO18" s="81"/>
      <c r="MP18" s="81"/>
      <c r="MQ18" s="81"/>
      <c r="MR18" s="81"/>
      <c r="MS18" s="81"/>
      <c r="MT18" s="81"/>
      <c r="MU18" s="81"/>
      <c r="MV18" s="81"/>
      <c r="MW18" s="81"/>
      <c r="MX18" s="81"/>
      <c r="MY18" s="81"/>
      <c r="MZ18" s="81"/>
      <c r="NA18" s="81"/>
      <c r="NB18" s="81"/>
      <c r="NC18" s="81"/>
      <c r="ND18" s="81"/>
      <c r="NE18" s="81"/>
      <c r="NF18" s="81"/>
      <c r="NG18" s="81"/>
      <c r="NH18" s="81"/>
      <c r="NI18" s="81"/>
      <c r="NJ18" s="81"/>
      <c r="NK18" s="81"/>
      <c r="NL18" s="81"/>
      <c r="NM18" s="81"/>
      <c r="NN18" s="81"/>
      <c r="NO18" s="81"/>
      <c r="NP18" s="81"/>
      <c r="NQ18" s="81"/>
      <c r="NR18" s="81"/>
      <c r="NS18" s="81"/>
      <c r="NT18" s="81"/>
      <c r="NU18" s="81"/>
      <c r="NV18" s="81"/>
      <c r="NW18" s="81"/>
      <c r="NX18" s="81"/>
      <c r="NY18" s="81"/>
      <c r="NZ18" s="81"/>
      <c r="OA18" s="81"/>
      <c r="OB18" s="81"/>
      <c r="OC18" s="81"/>
      <c r="OD18" s="81"/>
      <c r="OE18" s="81"/>
      <c r="OF18" s="81"/>
      <c r="OG18" s="81"/>
      <c r="OH18" s="81"/>
      <c r="OI18" s="81"/>
      <c r="OJ18" s="81"/>
      <c r="OK18" s="81"/>
      <c r="OL18" s="81"/>
      <c r="OM18" s="81"/>
      <c r="ON18" s="81"/>
      <c r="OO18" s="81"/>
      <c r="OP18" s="81"/>
      <c r="OQ18" s="81"/>
      <c r="OR18" s="81"/>
      <c r="OS18" s="81"/>
      <c r="OT18" s="81"/>
      <c r="OU18" s="81"/>
      <c r="OV18" s="81"/>
      <c r="OW18" s="81"/>
      <c r="OX18" s="81"/>
      <c r="OY18" s="81"/>
      <c r="OZ18" s="81"/>
      <c r="PA18" s="81"/>
      <c r="PB18" s="81"/>
      <c r="PC18" s="81"/>
      <c r="PD18" s="81"/>
      <c r="PE18" s="81"/>
      <c r="PF18" s="81"/>
      <c r="PG18" s="81"/>
      <c r="PH18" s="81"/>
      <c r="PI18" s="81"/>
      <c r="PJ18" s="81"/>
      <c r="PK18" s="81"/>
      <c r="PL18" s="81"/>
      <c r="PM18" s="81"/>
      <c r="PN18" s="81"/>
      <c r="PO18" s="81"/>
      <c r="PP18" s="81"/>
      <c r="PQ18" s="81"/>
      <c r="PR18" s="81"/>
      <c r="PS18" s="81"/>
      <c r="PT18" s="81"/>
      <c r="PU18" s="81"/>
      <c r="PV18" s="81"/>
      <c r="PW18" s="81"/>
      <c r="PX18" s="81"/>
      <c r="PY18" s="81"/>
      <c r="PZ18" s="81"/>
      <c r="QA18" s="81"/>
      <c r="QB18" s="81"/>
      <c r="QC18" s="81"/>
      <c r="QD18" s="81"/>
      <c r="QE18" s="81"/>
      <c r="QF18" s="81"/>
      <c r="QG18" s="81"/>
      <c r="QH18" s="81"/>
      <c r="QI18" s="81"/>
      <c r="QJ18" s="81"/>
      <c r="QK18" s="81"/>
      <c r="QL18" s="81"/>
      <c r="QM18" s="81"/>
      <c r="QN18" s="81"/>
      <c r="QO18" s="81"/>
      <c r="QP18" s="81"/>
      <c r="QQ18" s="81"/>
      <c r="QR18" s="81"/>
      <c r="QS18" s="81"/>
      <c r="QT18" s="81"/>
      <c r="QU18" s="81"/>
      <c r="QV18" s="81"/>
      <c r="QW18" s="81"/>
      <c r="QX18" s="81"/>
      <c r="QY18" s="81"/>
      <c r="QZ18" s="81"/>
      <c r="RA18" s="81"/>
      <c r="RB18" s="81"/>
      <c r="RC18" s="81"/>
      <c r="RD18" s="81"/>
      <c r="RE18" s="81"/>
      <c r="RF18" s="81"/>
      <c r="RG18" s="81"/>
      <c r="RH18" s="81"/>
      <c r="RI18" s="81"/>
      <c r="RJ18" s="81"/>
      <c r="RK18" s="81"/>
      <c r="RL18" s="81"/>
      <c r="RM18" s="81"/>
      <c r="RN18" s="81"/>
      <c r="RO18" s="81"/>
      <c r="RP18" s="81"/>
      <c r="RQ18" s="81"/>
      <c r="RR18" s="81"/>
      <c r="RS18" s="81"/>
      <c r="RT18" s="81"/>
      <c r="RU18" s="81"/>
      <c r="RV18" s="81"/>
      <c r="RW18" s="81"/>
      <c r="RX18" s="81"/>
      <c r="RY18" s="81"/>
      <c r="RZ18" s="81"/>
      <c r="SA18" s="81"/>
      <c r="SB18" s="81"/>
      <c r="SC18" s="81"/>
      <c r="SD18" s="81"/>
      <c r="SE18" s="81"/>
      <c r="SF18" s="81"/>
      <c r="SG18" s="81"/>
      <c r="SH18" s="81"/>
      <c r="SI18" s="81"/>
      <c r="SJ18" s="81"/>
      <c r="SK18" s="81"/>
      <c r="SL18" s="81"/>
      <c r="SM18" s="81"/>
      <c r="SN18" s="81"/>
      <c r="SO18" s="81"/>
      <c r="SP18" s="81"/>
      <c r="SQ18" s="81"/>
      <c r="SR18" s="81"/>
      <c r="SS18" s="81"/>
      <c r="ST18" s="81"/>
      <c r="SU18" s="81"/>
      <c r="SV18" s="81"/>
      <c r="SW18" s="81"/>
      <c r="SX18" s="81"/>
      <c r="SY18" s="81"/>
      <c r="SZ18" s="81"/>
      <c r="TA18" s="81"/>
      <c r="TB18" s="81"/>
      <c r="TC18" s="81"/>
      <c r="TD18" s="81"/>
      <c r="TE18" s="81"/>
      <c r="TF18" s="81"/>
      <c r="TG18" s="81"/>
      <c r="TH18" s="81"/>
      <c r="TI18" s="81"/>
      <c r="TJ18" s="81"/>
      <c r="TK18" s="81"/>
      <c r="TL18" s="81"/>
      <c r="TM18" s="81"/>
      <c r="TN18" s="81"/>
      <c r="TO18" s="81"/>
      <c r="TP18" s="81"/>
      <c r="TQ18" s="81"/>
      <c r="TR18" s="81"/>
      <c r="TS18" s="81"/>
      <c r="TT18" s="81"/>
      <c r="TU18" s="81"/>
      <c r="TV18" s="81"/>
      <c r="TW18" s="81"/>
      <c r="TX18" s="81"/>
      <c r="TY18" s="81"/>
      <c r="TZ18" s="81"/>
      <c r="UA18" s="81"/>
      <c r="UB18" s="81"/>
      <c r="UC18" s="81"/>
      <c r="UD18" s="81"/>
      <c r="UE18" s="81"/>
      <c r="UF18" s="81"/>
      <c r="UG18" s="81"/>
      <c r="UH18" s="81"/>
      <c r="UI18" s="81"/>
      <c r="UJ18" s="81"/>
      <c r="UK18" s="81"/>
      <c r="UL18" s="81"/>
      <c r="UM18" s="81"/>
      <c r="UN18" s="81"/>
      <c r="UO18" s="81"/>
      <c r="UP18" s="81"/>
      <c r="UQ18" s="81"/>
      <c r="UR18" s="81"/>
      <c r="US18" s="81"/>
      <c r="UT18" s="81"/>
      <c r="UU18" s="81"/>
      <c r="UV18" s="81"/>
      <c r="UW18" s="81"/>
      <c r="UX18" s="81"/>
      <c r="UY18" s="81"/>
      <c r="UZ18" s="81"/>
      <c r="VA18" s="81"/>
      <c r="VB18" s="81"/>
      <c r="VC18" s="81"/>
      <c r="VD18" s="81"/>
      <c r="VE18" s="81"/>
      <c r="VF18" s="81"/>
      <c r="VG18" s="81"/>
      <c r="VH18" s="81"/>
      <c r="VI18" s="81"/>
      <c r="VJ18" s="81"/>
      <c r="VK18" s="81"/>
      <c r="VL18" s="81"/>
      <c r="VM18" s="81"/>
      <c r="VN18" s="81"/>
      <c r="VO18" s="81"/>
      <c r="VP18" s="81"/>
      <c r="VQ18" s="81"/>
      <c r="VR18" s="81"/>
      <c r="VS18" s="81"/>
      <c r="VT18" s="81"/>
      <c r="VU18" s="81"/>
      <c r="VV18" s="81"/>
      <c r="VW18" s="81"/>
      <c r="VX18" s="81"/>
      <c r="VY18" s="81"/>
      <c r="VZ18" s="81"/>
      <c r="WA18" s="81"/>
      <c r="WB18" s="81"/>
      <c r="WC18" s="81"/>
      <c r="WD18" s="81"/>
      <c r="WE18" s="81"/>
      <c r="WF18" s="81"/>
      <c r="WG18" s="81"/>
      <c r="WH18" s="81"/>
      <c r="WI18" s="81"/>
      <c r="WJ18" s="81"/>
      <c r="WK18" s="81"/>
      <c r="WL18" s="81"/>
      <c r="WM18" s="81"/>
      <c r="WN18" s="81"/>
      <c r="WO18" s="81"/>
      <c r="WP18" s="81"/>
      <c r="WQ18" s="81"/>
      <c r="WR18" s="81"/>
      <c r="WS18" s="81"/>
      <c r="WT18" s="81"/>
      <c r="WU18" s="81"/>
      <c r="WV18" s="81"/>
      <c r="WW18" s="81"/>
      <c r="WX18" s="81"/>
      <c r="WY18" s="81"/>
      <c r="WZ18" s="81"/>
      <c r="XA18" s="81"/>
      <c r="XB18" s="81"/>
      <c r="XC18" s="81"/>
      <c r="XD18" s="81"/>
      <c r="XE18" s="81"/>
      <c r="XF18" s="81"/>
      <c r="XG18" s="81"/>
      <c r="XH18" s="81"/>
      <c r="XI18" s="81"/>
      <c r="XJ18" s="81"/>
      <c r="XK18" s="81"/>
      <c r="XL18" s="81"/>
      <c r="XM18" s="81"/>
      <c r="XN18" s="81"/>
      <c r="XO18" s="81"/>
      <c r="XP18" s="81"/>
      <c r="XQ18" s="81"/>
      <c r="XR18" s="81"/>
      <c r="XS18" s="81"/>
      <c r="XT18" s="81"/>
      <c r="XU18" s="81"/>
      <c r="XV18" s="81"/>
      <c r="XW18" s="81"/>
      <c r="XX18" s="81"/>
      <c r="XY18" s="81"/>
      <c r="XZ18" s="81"/>
      <c r="YA18" s="81"/>
      <c r="YB18" s="81"/>
      <c r="YC18" s="81"/>
      <c r="YD18" s="81"/>
      <c r="YE18" s="81"/>
      <c r="YF18" s="81"/>
      <c r="YG18" s="81"/>
      <c r="YH18" s="81"/>
      <c r="YI18" s="81"/>
      <c r="YJ18" s="81"/>
      <c r="YK18" s="81"/>
      <c r="YL18" s="81"/>
      <c r="YM18" s="81"/>
      <c r="YN18" s="81"/>
      <c r="YO18" s="81"/>
      <c r="YP18" s="81"/>
      <c r="YQ18" s="81"/>
      <c r="YR18" s="81"/>
      <c r="YS18" s="81"/>
      <c r="YT18" s="81"/>
      <c r="YU18" s="81"/>
      <c r="YV18" s="81"/>
      <c r="YW18" s="81"/>
      <c r="YX18" s="81"/>
      <c r="YY18" s="81"/>
      <c r="YZ18" s="81"/>
      <c r="ZA18" s="81"/>
      <c r="ZB18" s="81"/>
      <c r="ZC18" s="81"/>
      <c r="ZD18" s="81"/>
      <c r="ZE18" s="81"/>
      <c r="ZF18" s="81"/>
      <c r="ZG18" s="81"/>
      <c r="ZH18" s="81"/>
      <c r="ZI18" s="81"/>
      <c r="ZJ18" s="81"/>
      <c r="ZK18" s="81"/>
      <c r="ZL18" s="81"/>
      <c r="ZM18" s="81"/>
      <c r="ZN18" s="81"/>
      <c r="ZO18" s="81"/>
      <c r="ZP18" s="81"/>
      <c r="ZQ18" s="81"/>
      <c r="ZR18" s="81"/>
      <c r="ZS18" s="81"/>
      <c r="ZT18" s="81"/>
      <c r="ZU18" s="81"/>
      <c r="ZV18" s="81"/>
      <c r="ZW18" s="81"/>
      <c r="ZX18" s="81"/>
      <c r="ZY18" s="81"/>
      <c r="ZZ18" s="81"/>
      <c r="AAA18" s="81"/>
      <c r="AAB18" s="81"/>
      <c r="AAC18" s="81"/>
      <c r="AAD18" s="81"/>
      <c r="AAE18" s="81"/>
      <c r="AAF18" s="81"/>
      <c r="AAG18" s="81"/>
      <c r="AAH18" s="81"/>
      <c r="AAI18" s="81"/>
      <c r="AAJ18" s="81"/>
      <c r="AAK18" s="81"/>
      <c r="AAL18" s="81"/>
      <c r="AAM18" s="81"/>
      <c r="AAN18" s="81"/>
      <c r="AAO18" s="81"/>
      <c r="AAP18" s="81"/>
      <c r="AAQ18" s="81"/>
      <c r="AAR18" s="81"/>
      <c r="AAS18" s="81"/>
      <c r="AAT18" s="81"/>
      <c r="AAU18" s="81"/>
      <c r="AAV18" s="81"/>
      <c r="AAW18" s="81"/>
      <c r="AAX18" s="81"/>
      <c r="AAY18" s="81"/>
      <c r="AAZ18" s="81"/>
      <c r="ABA18" s="81"/>
      <c r="ABB18" s="81"/>
      <c r="ABC18" s="81"/>
      <c r="ABD18" s="81"/>
      <c r="ABE18" s="81"/>
      <c r="ABF18" s="81"/>
      <c r="ABG18" s="81"/>
      <c r="ABH18" s="81"/>
      <c r="ABI18" s="81"/>
      <c r="ABJ18" s="81"/>
      <c r="ABK18" s="81"/>
      <c r="ABL18" s="81"/>
      <c r="ABM18" s="81"/>
      <c r="ABN18" s="81"/>
      <c r="ABO18" s="81"/>
      <c r="ABP18" s="81"/>
      <c r="ABQ18" s="81"/>
      <c r="ABR18" s="81"/>
      <c r="ABS18" s="81"/>
      <c r="ABT18" s="81"/>
      <c r="ABU18" s="81"/>
      <c r="ABV18" s="81"/>
      <c r="ABW18" s="81"/>
      <c r="ABX18" s="81"/>
      <c r="ABY18" s="81"/>
      <c r="ABZ18" s="81"/>
      <c r="ACA18" s="81"/>
      <c r="ACB18" s="81"/>
      <c r="ACC18" s="81"/>
      <c r="ACD18" s="81"/>
      <c r="ACE18" s="81"/>
      <c r="ACF18" s="81"/>
      <c r="ACG18" s="81"/>
      <c r="ACH18" s="81"/>
      <c r="ACI18" s="81"/>
      <c r="ACJ18" s="81"/>
      <c r="ACK18" s="81"/>
      <c r="ACL18" s="81"/>
      <c r="ACM18" s="81"/>
      <c r="ACN18" s="81"/>
      <c r="ACO18" s="81"/>
      <c r="ACP18" s="81"/>
      <c r="ACQ18" s="81"/>
      <c r="ACR18" s="81"/>
      <c r="ACS18" s="81"/>
      <c r="ACT18" s="81"/>
      <c r="ACU18" s="81"/>
      <c r="ACV18" s="81"/>
      <c r="ACW18" s="81"/>
      <c r="ACX18" s="81"/>
      <c r="ACY18" s="81"/>
      <c r="ACZ18" s="81"/>
      <c r="ADA18" s="81"/>
      <c r="ADB18" s="81"/>
      <c r="ADC18" s="81"/>
      <c r="ADD18" s="81"/>
      <c r="ADE18" s="81"/>
      <c r="ADF18" s="81"/>
      <c r="ADG18" s="81"/>
      <c r="ADH18" s="81"/>
      <c r="ADI18" s="81"/>
      <c r="ADJ18" s="81"/>
      <c r="ADK18" s="81"/>
      <c r="ADL18" s="81"/>
      <c r="ADM18" s="81"/>
      <c r="ADN18" s="81"/>
      <c r="ADO18" s="81"/>
      <c r="ADP18" s="81"/>
      <c r="ADQ18" s="81"/>
      <c r="ADR18" s="81"/>
      <c r="ADS18" s="81"/>
      <c r="ADT18" s="81"/>
      <c r="ADU18" s="81"/>
      <c r="ADV18" s="81"/>
      <c r="ADW18" s="81"/>
      <c r="ADX18" s="81"/>
      <c r="ADY18" s="81"/>
      <c r="ADZ18" s="81"/>
      <c r="AEA18" s="81"/>
      <c r="AEB18" s="81"/>
      <c r="AEC18" s="81"/>
      <c r="AED18" s="81"/>
      <c r="AEE18" s="81"/>
      <c r="AEF18" s="81"/>
      <c r="AEG18" s="81"/>
      <c r="AEH18" s="81"/>
      <c r="AEI18" s="81"/>
      <c r="AEJ18" s="81"/>
      <c r="AEK18" s="81"/>
      <c r="AEL18" s="81"/>
      <c r="AEM18" s="81"/>
      <c r="AEN18" s="81"/>
      <c r="AEO18" s="81"/>
      <c r="AEP18" s="81"/>
      <c r="AEQ18" s="81"/>
      <c r="AER18" s="81"/>
      <c r="AES18" s="81"/>
      <c r="AET18" s="81"/>
      <c r="AEU18" s="81"/>
      <c r="AEV18" s="81"/>
      <c r="AEW18" s="81"/>
      <c r="AEX18" s="81"/>
      <c r="AEY18" s="81"/>
      <c r="AEZ18" s="81"/>
      <c r="AFA18" s="81"/>
      <c r="AFB18" s="81"/>
      <c r="AFC18" s="81"/>
      <c r="AFD18" s="81"/>
      <c r="AFE18" s="81"/>
      <c r="AFF18" s="81"/>
      <c r="AFG18" s="81"/>
      <c r="AFH18" s="81"/>
      <c r="AFI18" s="81"/>
      <c r="AFJ18" s="81"/>
      <c r="AFK18" s="81"/>
      <c r="AFL18" s="81"/>
      <c r="AFM18" s="81"/>
      <c r="AFN18" s="81"/>
      <c r="AFO18" s="81"/>
      <c r="AFP18" s="81"/>
      <c r="AFQ18" s="81"/>
      <c r="AFR18" s="81"/>
      <c r="AFS18" s="81"/>
      <c r="AFT18" s="81"/>
      <c r="AFU18" s="81"/>
      <c r="AFV18" s="81"/>
      <c r="AFW18" s="81"/>
      <c r="AFX18" s="81"/>
      <c r="AFY18" s="81"/>
      <c r="AFZ18" s="81"/>
      <c r="AGA18" s="81"/>
      <c r="AGB18" s="81"/>
      <c r="AGC18" s="81"/>
      <c r="AGD18" s="81"/>
      <c r="AGE18" s="81"/>
      <c r="AGF18" s="81"/>
      <c r="AGG18" s="81"/>
      <c r="AGH18" s="81"/>
      <c r="AGI18" s="81"/>
      <c r="AGJ18" s="81"/>
      <c r="AGK18" s="81"/>
      <c r="AGL18" s="81"/>
      <c r="AGM18" s="81"/>
      <c r="AGN18" s="81"/>
      <c r="AGO18" s="81"/>
      <c r="AGP18" s="81"/>
      <c r="AGQ18" s="81"/>
      <c r="AGR18" s="81"/>
      <c r="AGS18" s="81"/>
      <c r="AGT18" s="81"/>
      <c r="AGU18" s="81"/>
      <c r="AGV18" s="81"/>
      <c r="AGW18" s="81"/>
      <c r="AGX18" s="81"/>
      <c r="AGY18" s="81"/>
      <c r="AGZ18" s="81"/>
      <c r="AHA18" s="81"/>
      <c r="AHB18" s="81"/>
      <c r="AHC18" s="81"/>
      <c r="AHD18" s="81"/>
      <c r="AHE18" s="81"/>
      <c r="AHF18" s="81"/>
      <c r="AHG18" s="81"/>
      <c r="AHH18" s="81"/>
      <c r="AHI18" s="81"/>
      <c r="AHJ18" s="81"/>
      <c r="AHK18" s="81"/>
      <c r="AHL18" s="81"/>
      <c r="AHM18" s="81"/>
      <c r="AHN18" s="81"/>
      <c r="AHO18" s="81"/>
      <c r="AHP18" s="81"/>
      <c r="AHQ18" s="81"/>
      <c r="AHR18" s="81"/>
      <c r="AHS18" s="81"/>
      <c r="AHT18" s="81"/>
      <c r="AHU18" s="81"/>
      <c r="AHV18" s="81"/>
      <c r="AHW18" s="81"/>
      <c r="AHX18" s="81"/>
      <c r="AHY18" s="81"/>
      <c r="AHZ18" s="81"/>
      <c r="AIA18" s="81"/>
      <c r="AIB18" s="81"/>
      <c r="AIC18" s="81"/>
      <c r="AID18" s="81"/>
      <c r="AIE18" s="81"/>
      <c r="AIF18" s="81"/>
      <c r="AIG18" s="81"/>
      <c r="AIH18" s="81"/>
      <c r="AII18" s="81"/>
      <c r="AIJ18" s="81"/>
      <c r="AIK18" s="81"/>
      <c r="AIL18" s="81"/>
      <c r="AIM18" s="81"/>
      <c r="AIN18" s="81"/>
      <c r="AIO18" s="81"/>
      <c r="AIP18" s="81"/>
      <c r="AIQ18" s="81"/>
      <c r="AIR18" s="81"/>
      <c r="AIS18" s="81"/>
      <c r="AIT18" s="81"/>
      <c r="AIU18" s="81"/>
      <c r="AIV18" s="81"/>
      <c r="AIW18" s="81"/>
      <c r="AIX18" s="81"/>
      <c r="AIY18" s="81"/>
      <c r="AIZ18" s="81"/>
      <c r="AJA18" s="81"/>
      <c r="AJB18" s="81"/>
      <c r="AJC18" s="81"/>
      <c r="AJD18" s="81"/>
      <c r="AJE18" s="81"/>
      <c r="AJF18" s="81"/>
      <c r="AJG18" s="81"/>
      <c r="AJH18" s="81"/>
      <c r="AJI18" s="81"/>
      <c r="AJJ18" s="81"/>
      <c r="AJK18" s="81"/>
      <c r="AJL18" s="81"/>
      <c r="AJM18" s="81"/>
      <c r="AJN18" s="81"/>
      <c r="AJO18" s="81"/>
      <c r="AJP18" s="81"/>
      <c r="AJQ18" s="81"/>
      <c r="AJR18" s="81"/>
      <c r="AJS18" s="81"/>
      <c r="AJT18" s="81"/>
      <c r="AJU18" s="81"/>
      <c r="AJV18" s="81"/>
      <c r="AJW18" s="81"/>
      <c r="AJX18" s="81"/>
      <c r="AJY18" s="81"/>
      <c r="AJZ18" s="81"/>
      <c r="AKA18" s="81"/>
      <c r="AKB18" s="81"/>
      <c r="AKC18" s="81"/>
      <c r="AKD18" s="81"/>
      <c r="AKE18" s="81"/>
      <c r="AKF18" s="81"/>
      <c r="AKG18" s="81"/>
      <c r="AKH18" s="81"/>
      <c r="AKI18" s="81"/>
      <c r="AKJ18" s="81"/>
      <c r="AKK18" s="81"/>
      <c r="AKL18" s="81"/>
      <c r="AKM18" s="81"/>
      <c r="AKN18" s="81"/>
      <c r="AKO18" s="81"/>
      <c r="AKP18" s="81"/>
      <c r="AKQ18" s="81"/>
      <c r="AKR18" s="81"/>
      <c r="AKS18" s="81"/>
      <c r="AKT18" s="81"/>
      <c r="AKU18" s="81"/>
      <c r="AKV18" s="81"/>
      <c r="AKW18" s="81"/>
      <c r="AKX18" s="81"/>
      <c r="AKY18" s="81"/>
      <c r="AKZ18" s="81"/>
      <c r="ALA18" s="81"/>
      <c r="ALB18" s="81"/>
      <c r="ALC18" s="81"/>
      <c r="ALD18" s="81"/>
      <c r="ALE18" s="81"/>
      <c r="ALF18" s="81"/>
      <c r="ALG18" s="81"/>
      <c r="ALH18" s="81"/>
      <c r="ALI18" s="81"/>
      <c r="ALJ18" s="81"/>
      <c r="ALK18" s="81"/>
      <c r="ALL18" s="81"/>
      <c r="ALM18" s="81"/>
      <c r="ALN18" s="81"/>
      <c r="ALO18" s="81"/>
      <c r="ALP18" s="81"/>
      <c r="ALQ18" s="81"/>
      <c r="ALR18" s="81"/>
      <c r="ALS18" s="81"/>
      <c r="ALT18" s="81"/>
      <c r="ALU18" s="81"/>
      <c r="ALV18" s="81"/>
      <c r="ALW18" s="81"/>
      <c r="ALX18" s="81"/>
      <c r="ALY18" s="81"/>
      <c r="ALZ18" s="81"/>
      <c r="AMA18" s="81"/>
      <c r="AMB18" s="81"/>
      <c r="AMC18" s="81"/>
      <c r="AMD18" s="81"/>
      <c r="AME18" s="81"/>
      <c r="AMF18" s="81"/>
      <c r="AMG18" s="81"/>
      <c r="AMH18" s="81"/>
      <c r="AMI18" s="81"/>
      <c r="AMJ18" s="81"/>
      <c r="AMK18" s="81"/>
      <c r="AML18" s="81"/>
      <c r="AMM18" s="81"/>
    </row>
    <row r="19" spans="1:1027" ht="94.35" customHeight="1" x14ac:dyDescent="0.2">
      <c r="A19" s="12" t="s">
        <v>31</v>
      </c>
      <c r="B19" s="14" t="s">
        <v>32</v>
      </c>
      <c r="C19" s="7" t="s">
        <v>33</v>
      </c>
      <c r="D19" s="20">
        <v>40</v>
      </c>
      <c r="E19" s="18" t="s">
        <v>34</v>
      </c>
      <c r="F19" s="21">
        <v>5</v>
      </c>
      <c r="G19" s="68" t="s">
        <v>193</v>
      </c>
      <c r="H19" s="68">
        <v>44</v>
      </c>
      <c r="I19" s="9">
        <v>44</v>
      </c>
      <c r="J19" s="71">
        <f t="shared" ref="J19:J20" si="7">I19*D19</f>
        <v>1760</v>
      </c>
      <c r="K19" s="71">
        <f t="shared" ref="K19:K20" si="8">J19*((100+F19)/100)</f>
        <v>1848</v>
      </c>
      <c r="L19" s="62" t="s">
        <v>195</v>
      </c>
    </row>
    <row r="20" spans="1:1027" ht="76.5" x14ac:dyDescent="0.2">
      <c r="A20" s="12" t="s">
        <v>35</v>
      </c>
      <c r="B20" s="8" t="s">
        <v>36</v>
      </c>
      <c r="C20" s="7" t="s">
        <v>11</v>
      </c>
      <c r="D20" s="7">
        <v>600</v>
      </c>
      <c r="E20" s="14" t="s">
        <v>37</v>
      </c>
      <c r="F20" s="9">
        <v>5</v>
      </c>
      <c r="G20" s="66">
        <v>150</v>
      </c>
      <c r="H20" s="66">
        <v>203</v>
      </c>
      <c r="I20" s="9">
        <f t="shared" ref="I20" si="9">H20/G20</f>
        <v>1.3533333333333333</v>
      </c>
      <c r="J20" s="71">
        <f t="shared" si="7"/>
        <v>812</v>
      </c>
      <c r="K20" s="71">
        <f t="shared" si="8"/>
        <v>852.6</v>
      </c>
      <c r="L20" s="62" t="s">
        <v>194</v>
      </c>
    </row>
    <row r="21" spans="1:1027" ht="12" customHeight="1" x14ac:dyDescent="0.2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</row>
    <row r="22" spans="1:1027" ht="52.5" customHeight="1" x14ac:dyDescent="0.2">
      <c r="A22" s="53" t="s">
        <v>64</v>
      </c>
      <c r="B22" s="4" t="s">
        <v>4</v>
      </c>
      <c r="C22" s="4" t="s">
        <v>5</v>
      </c>
      <c r="D22" s="5" t="s">
        <v>6</v>
      </c>
      <c r="E22" s="4" t="s">
        <v>7</v>
      </c>
      <c r="F22" s="4" t="s">
        <v>8</v>
      </c>
      <c r="G22" s="65" t="s">
        <v>187</v>
      </c>
      <c r="H22" s="65" t="s">
        <v>188</v>
      </c>
      <c r="I22" s="4" t="s">
        <v>9</v>
      </c>
      <c r="J22" s="100" t="s">
        <v>177</v>
      </c>
      <c r="K22" s="100" t="s">
        <v>176</v>
      </c>
      <c r="L22" s="59" t="s">
        <v>68</v>
      </c>
    </row>
    <row r="23" spans="1:1027" ht="63.75" x14ac:dyDescent="0.2">
      <c r="A23" s="12" t="s">
        <v>38</v>
      </c>
      <c r="B23" s="8" t="s">
        <v>39</v>
      </c>
      <c r="C23" s="7" t="s">
        <v>10</v>
      </c>
      <c r="D23" s="7">
        <v>360</v>
      </c>
      <c r="E23" s="8" t="s">
        <v>40</v>
      </c>
      <c r="F23" s="9">
        <v>5</v>
      </c>
      <c r="G23" s="66">
        <v>40</v>
      </c>
      <c r="H23" s="66">
        <v>193.7</v>
      </c>
      <c r="I23" s="9">
        <f t="shared" ref="I23" si="10">H23/G23</f>
        <v>4.8424999999999994</v>
      </c>
      <c r="J23" s="71">
        <f t="shared" ref="J23" si="11">I23*D23</f>
        <v>1743.2999999999997</v>
      </c>
      <c r="K23" s="71">
        <f t="shared" ref="K23" si="12">J23*((100+F23)/100)</f>
        <v>1830.4649999999997</v>
      </c>
      <c r="L23" s="62" t="s">
        <v>196</v>
      </c>
    </row>
    <row r="25" spans="1:1027" ht="51" x14ac:dyDescent="0.2">
      <c r="A25" s="53" t="s">
        <v>64</v>
      </c>
      <c r="B25" s="4" t="s">
        <v>4</v>
      </c>
      <c r="C25" s="4" t="s">
        <v>5</v>
      </c>
      <c r="D25" s="5" t="s">
        <v>6</v>
      </c>
      <c r="E25" s="4" t="s">
        <v>7</v>
      </c>
      <c r="F25" s="4" t="s">
        <v>8</v>
      </c>
      <c r="G25" s="65" t="s">
        <v>187</v>
      </c>
      <c r="H25" s="65" t="s">
        <v>188</v>
      </c>
      <c r="I25" s="4" t="s">
        <v>9</v>
      </c>
      <c r="J25" s="100" t="s">
        <v>177</v>
      </c>
      <c r="K25" s="100" t="s">
        <v>176</v>
      </c>
      <c r="L25" s="59" t="s">
        <v>68</v>
      </c>
    </row>
    <row r="26" spans="1:1027" x14ac:dyDescent="0.2">
      <c r="A26" s="162" t="s">
        <v>41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</row>
    <row r="27" spans="1:1027" s="82" customFormat="1" ht="51" x14ac:dyDescent="0.2">
      <c r="A27" s="75" t="s">
        <v>42</v>
      </c>
      <c r="B27" s="76" t="s">
        <v>43</v>
      </c>
      <c r="C27" s="77" t="s">
        <v>44</v>
      </c>
      <c r="D27" s="77">
        <v>30</v>
      </c>
      <c r="E27" s="76" t="s">
        <v>45</v>
      </c>
      <c r="F27" s="75">
        <v>5</v>
      </c>
      <c r="G27" s="78">
        <v>0.5</v>
      </c>
      <c r="H27" s="78">
        <v>23</v>
      </c>
      <c r="I27" s="75">
        <f t="shared" ref="I27" si="13">H27/G27</f>
        <v>46</v>
      </c>
      <c r="J27" s="79">
        <f t="shared" ref="J27" si="14">I27*D27</f>
        <v>1380</v>
      </c>
      <c r="K27" s="79">
        <f t="shared" ref="K27" si="15">J27*((100+F27)/100)</f>
        <v>1449</v>
      </c>
      <c r="L27" s="80" t="s">
        <v>199</v>
      </c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/>
      <c r="IY27" s="81"/>
      <c r="IZ27" s="81"/>
      <c r="JA27" s="81"/>
      <c r="JB27" s="81"/>
      <c r="JC27" s="81"/>
      <c r="JD27" s="81"/>
      <c r="JE27" s="81"/>
      <c r="JF27" s="81"/>
      <c r="JG27" s="81"/>
      <c r="JH27" s="81"/>
      <c r="JI27" s="81"/>
      <c r="JJ27" s="81"/>
      <c r="JK27" s="81"/>
      <c r="JL27" s="81"/>
      <c r="JM27" s="81"/>
      <c r="JN27" s="81"/>
      <c r="JO27" s="81"/>
      <c r="JP27" s="81"/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/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  <c r="LC27" s="81"/>
      <c r="LD27" s="81"/>
      <c r="LE27" s="81"/>
      <c r="LF27" s="81"/>
      <c r="LG27" s="81"/>
      <c r="LH27" s="81"/>
      <c r="LI27" s="81"/>
      <c r="LJ27" s="81"/>
      <c r="LK27" s="81"/>
      <c r="LL27" s="81"/>
      <c r="LM27" s="81"/>
      <c r="LN27" s="81"/>
      <c r="LO27" s="81"/>
      <c r="LP27" s="81"/>
      <c r="LQ27" s="81"/>
      <c r="LR27" s="81"/>
      <c r="LS27" s="81"/>
      <c r="LT27" s="81"/>
      <c r="LU27" s="81"/>
      <c r="LV27" s="81"/>
      <c r="LW27" s="81"/>
      <c r="LX27" s="81"/>
      <c r="LY27" s="81"/>
      <c r="LZ27" s="81"/>
      <c r="MA27" s="81"/>
      <c r="MB27" s="81"/>
      <c r="MC27" s="81"/>
      <c r="MD27" s="81"/>
      <c r="ME27" s="81"/>
      <c r="MF27" s="81"/>
      <c r="MG27" s="81"/>
      <c r="MH27" s="81"/>
      <c r="MI27" s="81"/>
      <c r="MJ27" s="81"/>
      <c r="MK27" s="81"/>
      <c r="ML27" s="81"/>
      <c r="MM27" s="81"/>
      <c r="MN27" s="81"/>
      <c r="MO27" s="81"/>
      <c r="MP27" s="81"/>
      <c r="MQ27" s="81"/>
      <c r="MR27" s="81"/>
      <c r="MS27" s="81"/>
      <c r="MT27" s="81"/>
      <c r="MU27" s="81"/>
      <c r="MV27" s="81"/>
      <c r="MW27" s="81"/>
      <c r="MX27" s="81"/>
      <c r="MY27" s="81"/>
      <c r="MZ27" s="81"/>
      <c r="NA27" s="81"/>
      <c r="NB27" s="81"/>
      <c r="NC27" s="81"/>
      <c r="ND27" s="81"/>
      <c r="NE27" s="81"/>
      <c r="NF27" s="81"/>
      <c r="NG27" s="81"/>
      <c r="NH27" s="81"/>
      <c r="NI27" s="81"/>
      <c r="NJ27" s="81"/>
      <c r="NK27" s="81"/>
      <c r="NL27" s="81"/>
      <c r="NM27" s="81"/>
      <c r="NN27" s="81"/>
      <c r="NO27" s="81"/>
      <c r="NP27" s="81"/>
      <c r="NQ27" s="81"/>
      <c r="NR27" s="81"/>
      <c r="NS27" s="81"/>
      <c r="NT27" s="81"/>
      <c r="NU27" s="81"/>
      <c r="NV27" s="81"/>
      <c r="NW27" s="81"/>
      <c r="NX27" s="81"/>
      <c r="NY27" s="81"/>
      <c r="NZ27" s="81"/>
      <c r="OA27" s="81"/>
      <c r="OB27" s="81"/>
      <c r="OC27" s="81"/>
      <c r="OD27" s="81"/>
      <c r="OE27" s="81"/>
      <c r="OF27" s="81"/>
      <c r="OG27" s="81"/>
      <c r="OH27" s="81"/>
      <c r="OI27" s="81"/>
      <c r="OJ27" s="81"/>
      <c r="OK27" s="81"/>
      <c r="OL27" s="81"/>
      <c r="OM27" s="81"/>
      <c r="ON27" s="81"/>
      <c r="OO27" s="81"/>
      <c r="OP27" s="81"/>
      <c r="OQ27" s="81"/>
      <c r="OR27" s="81"/>
      <c r="OS27" s="81"/>
      <c r="OT27" s="81"/>
      <c r="OU27" s="81"/>
      <c r="OV27" s="81"/>
      <c r="OW27" s="81"/>
      <c r="OX27" s="81"/>
      <c r="OY27" s="81"/>
      <c r="OZ27" s="81"/>
      <c r="PA27" s="81"/>
      <c r="PB27" s="81"/>
      <c r="PC27" s="81"/>
      <c r="PD27" s="81"/>
      <c r="PE27" s="81"/>
      <c r="PF27" s="81"/>
      <c r="PG27" s="81"/>
      <c r="PH27" s="81"/>
      <c r="PI27" s="81"/>
      <c r="PJ27" s="81"/>
      <c r="PK27" s="81"/>
      <c r="PL27" s="81"/>
      <c r="PM27" s="81"/>
      <c r="PN27" s="81"/>
      <c r="PO27" s="81"/>
      <c r="PP27" s="81"/>
      <c r="PQ27" s="81"/>
      <c r="PR27" s="81"/>
      <c r="PS27" s="81"/>
      <c r="PT27" s="81"/>
      <c r="PU27" s="81"/>
      <c r="PV27" s="81"/>
      <c r="PW27" s="81"/>
      <c r="PX27" s="81"/>
      <c r="PY27" s="81"/>
      <c r="PZ27" s="81"/>
      <c r="QA27" s="81"/>
      <c r="QB27" s="81"/>
      <c r="QC27" s="81"/>
      <c r="QD27" s="81"/>
      <c r="QE27" s="81"/>
      <c r="QF27" s="81"/>
      <c r="QG27" s="81"/>
      <c r="QH27" s="81"/>
      <c r="QI27" s="81"/>
      <c r="QJ27" s="81"/>
      <c r="QK27" s="81"/>
      <c r="QL27" s="81"/>
      <c r="QM27" s="81"/>
      <c r="QN27" s="81"/>
      <c r="QO27" s="81"/>
      <c r="QP27" s="81"/>
      <c r="QQ27" s="81"/>
      <c r="QR27" s="81"/>
      <c r="QS27" s="81"/>
      <c r="QT27" s="81"/>
      <c r="QU27" s="81"/>
      <c r="QV27" s="81"/>
      <c r="QW27" s="81"/>
      <c r="QX27" s="81"/>
      <c r="QY27" s="81"/>
      <c r="QZ27" s="81"/>
      <c r="RA27" s="81"/>
      <c r="RB27" s="81"/>
      <c r="RC27" s="81"/>
      <c r="RD27" s="81"/>
      <c r="RE27" s="81"/>
      <c r="RF27" s="81"/>
      <c r="RG27" s="81"/>
      <c r="RH27" s="81"/>
      <c r="RI27" s="81"/>
      <c r="RJ27" s="81"/>
      <c r="RK27" s="81"/>
      <c r="RL27" s="81"/>
      <c r="RM27" s="81"/>
      <c r="RN27" s="81"/>
      <c r="RO27" s="81"/>
      <c r="RP27" s="81"/>
      <c r="RQ27" s="81"/>
      <c r="RR27" s="81"/>
      <c r="RS27" s="81"/>
      <c r="RT27" s="81"/>
      <c r="RU27" s="81"/>
      <c r="RV27" s="81"/>
      <c r="RW27" s="81"/>
      <c r="RX27" s="81"/>
      <c r="RY27" s="81"/>
      <c r="RZ27" s="81"/>
      <c r="SA27" s="81"/>
      <c r="SB27" s="81"/>
      <c r="SC27" s="81"/>
      <c r="SD27" s="81"/>
      <c r="SE27" s="81"/>
      <c r="SF27" s="81"/>
      <c r="SG27" s="81"/>
      <c r="SH27" s="81"/>
      <c r="SI27" s="81"/>
      <c r="SJ27" s="81"/>
      <c r="SK27" s="81"/>
      <c r="SL27" s="81"/>
      <c r="SM27" s="81"/>
      <c r="SN27" s="81"/>
      <c r="SO27" s="81"/>
      <c r="SP27" s="81"/>
      <c r="SQ27" s="81"/>
      <c r="SR27" s="81"/>
      <c r="SS27" s="81"/>
      <c r="ST27" s="81"/>
      <c r="SU27" s="81"/>
      <c r="SV27" s="81"/>
      <c r="SW27" s="81"/>
      <c r="SX27" s="81"/>
      <c r="SY27" s="81"/>
      <c r="SZ27" s="81"/>
      <c r="TA27" s="81"/>
      <c r="TB27" s="81"/>
      <c r="TC27" s="81"/>
      <c r="TD27" s="81"/>
      <c r="TE27" s="81"/>
      <c r="TF27" s="81"/>
      <c r="TG27" s="81"/>
      <c r="TH27" s="81"/>
      <c r="TI27" s="81"/>
      <c r="TJ27" s="81"/>
      <c r="TK27" s="81"/>
      <c r="TL27" s="81"/>
      <c r="TM27" s="81"/>
      <c r="TN27" s="81"/>
      <c r="TO27" s="81"/>
      <c r="TP27" s="81"/>
      <c r="TQ27" s="81"/>
      <c r="TR27" s="81"/>
      <c r="TS27" s="81"/>
      <c r="TT27" s="81"/>
      <c r="TU27" s="81"/>
      <c r="TV27" s="81"/>
      <c r="TW27" s="81"/>
      <c r="TX27" s="81"/>
      <c r="TY27" s="81"/>
      <c r="TZ27" s="81"/>
      <c r="UA27" s="81"/>
      <c r="UB27" s="81"/>
      <c r="UC27" s="81"/>
      <c r="UD27" s="81"/>
      <c r="UE27" s="81"/>
      <c r="UF27" s="81"/>
      <c r="UG27" s="81"/>
      <c r="UH27" s="81"/>
      <c r="UI27" s="81"/>
      <c r="UJ27" s="81"/>
      <c r="UK27" s="81"/>
      <c r="UL27" s="81"/>
      <c r="UM27" s="81"/>
      <c r="UN27" s="81"/>
      <c r="UO27" s="81"/>
      <c r="UP27" s="81"/>
      <c r="UQ27" s="81"/>
      <c r="UR27" s="81"/>
      <c r="US27" s="81"/>
      <c r="UT27" s="81"/>
      <c r="UU27" s="81"/>
      <c r="UV27" s="81"/>
      <c r="UW27" s="81"/>
      <c r="UX27" s="81"/>
      <c r="UY27" s="81"/>
      <c r="UZ27" s="81"/>
      <c r="VA27" s="81"/>
      <c r="VB27" s="81"/>
      <c r="VC27" s="81"/>
      <c r="VD27" s="81"/>
      <c r="VE27" s="81"/>
      <c r="VF27" s="81"/>
      <c r="VG27" s="81"/>
      <c r="VH27" s="81"/>
      <c r="VI27" s="81"/>
      <c r="VJ27" s="81"/>
      <c r="VK27" s="81"/>
      <c r="VL27" s="81"/>
      <c r="VM27" s="81"/>
      <c r="VN27" s="81"/>
      <c r="VO27" s="81"/>
      <c r="VP27" s="81"/>
      <c r="VQ27" s="81"/>
      <c r="VR27" s="81"/>
      <c r="VS27" s="81"/>
      <c r="VT27" s="81"/>
      <c r="VU27" s="81"/>
      <c r="VV27" s="81"/>
      <c r="VW27" s="81"/>
      <c r="VX27" s="81"/>
      <c r="VY27" s="81"/>
      <c r="VZ27" s="81"/>
      <c r="WA27" s="81"/>
      <c r="WB27" s="81"/>
      <c r="WC27" s="81"/>
      <c r="WD27" s="81"/>
      <c r="WE27" s="81"/>
      <c r="WF27" s="81"/>
      <c r="WG27" s="81"/>
      <c r="WH27" s="81"/>
      <c r="WI27" s="81"/>
      <c r="WJ27" s="81"/>
      <c r="WK27" s="81"/>
      <c r="WL27" s="81"/>
      <c r="WM27" s="81"/>
      <c r="WN27" s="81"/>
      <c r="WO27" s="81"/>
      <c r="WP27" s="81"/>
      <c r="WQ27" s="81"/>
      <c r="WR27" s="81"/>
      <c r="WS27" s="81"/>
      <c r="WT27" s="81"/>
      <c r="WU27" s="81"/>
      <c r="WV27" s="81"/>
      <c r="WW27" s="81"/>
      <c r="WX27" s="81"/>
      <c r="WY27" s="81"/>
      <c r="WZ27" s="81"/>
      <c r="XA27" s="81"/>
      <c r="XB27" s="81"/>
      <c r="XC27" s="81"/>
      <c r="XD27" s="81"/>
      <c r="XE27" s="81"/>
      <c r="XF27" s="81"/>
      <c r="XG27" s="81"/>
      <c r="XH27" s="81"/>
      <c r="XI27" s="81"/>
      <c r="XJ27" s="81"/>
      <c r="XK27" s="81"/>
      <c r="XL27" s="81"/>
      <c r="XM27" s="81"/>
      <c r="XN27" s="81"/>
      <c r="XO27" s="81"/>
      <c r="XP27" s="81"/>
      <c r="XQ27" s="81"/>
      <c r="XR27" s="81"/>
      <c r="XS27" s="81"/>
      <c r="XT27" s="81"/>
      <c r="XU27" s="81"/>
      <c r="XV27" s="81"/>
      <c r="XW27" s="81"/>
      <c r="XX27" s="81"/>
      <c r="XY27" s="81"/>
      <c r="XZ27" s="81"/>
      <c r="YA27" s="81"/>
      <c r="YB27" s="81"/>
      <c r="YC27" s="81"/>
      <c r="YD27" s="81"/>
      <c r="YE27" s="81"/>
      <c r="YF27" s="81"/>
      <c r="YG27" s="81"/>
      <c r="YH27" s="81"/>
      <c r="YI27" s="81"/>
      <c r="YJ27" s="81"/>
      <c r="YK27" s="81"/>
      <c r="YL27" s="81"/>
      <c r="YM27" s="81"/>
      <c r="YN27" s="81"/>
      <c r="YO27" s="81"/>
      <c r="YP27" s="81"/>
      <c r="YQ27" s="81"/>
      <c r="YR27" s="81"/>
      <c r="YS27" s="81"/>
      <c r="YT27" s="81"/>
      <c r="YU27" s="81"/>
      <c r="YV27" s="81"/>
      <c r="YW27" s="81"/>
      <c r="YX27" s="81"/>
      <c r="YY27" s="81"/>
      <c r="YZ27" s="81"/>
      <c r="ZA27" s="81"/>
      <c r="ZB27" s="81"/>
      <c r="ZC27" s="81"/>
      <c r="ZD27" s="81"/>
      <c r="ZE27" s="81"/>
      <c r="ZF27" s="81"/>
      <c r="ZG27" s="81"/>
      <c r="ZH27" s="81"/>
      <c r="ZI27" s="81"/>
      <c r="ZJ27" s="81"/>
      <c r="ZK27" s="81"/>
      <c r="ZL27" s="81"/>
      <c r="ZM27" s="81"/>
      <c r="ZN27" s="81"/>
      <c r="ZO27" s="81"/>
      <c r="ZP27" s="81"/>
      <c r="ZQ27" s="81"/>
      <c r="ZR27" s="81"/>
      <c r="ZS27" s="81"/>
      <c r="ZT27" s="81"/>
      <c r="ZU27" s="81"/>
      <c r="ZV27" s="81"/>
      <c r="ZW27" s="81"/>
      <c r="ZX27" s="81"/>
      <c r="ZY27" s="81"/>
      <c r="ZZ27" s="81"/>
      <c r="AAA27" s="81"/>
      <c r="AAB27" s="81"/>
      <c r="AAC27" s="81"/>
      <c r="AAD27" s="81"/>
      <c r="AAE27" s="81"/>
      <c r="AAF27" s="81"/>
      <c r="AAG27" s="81"/>
      <c r="AAH27" s="81"/>
      <c r="AAI27" s="81"/>
      <c r="AAJ27" s="81"/>
      <c r="AAK27" s="81"/>
      <c r="AAL27" s="81"/>
      <c r="AAM27" s="81"/>
      <c r="AAN27" s="81"/>
      <c r="AAO27" s="81"/>
      <c r="AAP27" s="81"/>
      <c r="AAQ27" s="81"/>
      <c r="AAR27" s="81"/>
      <c r="AAS27" s="81"/>
      <c r="AAT27" s="81"/>
      <c r="AAU27" s="81"/>
      <c r="AAV27" s="81"/>
      <c r="AAW27" s="81"/>
      <c r="AAX27" s="81"/>
      <c r="AAY27" s="81"/>
      <c r="AAZ27" s="81"/>
      <c r="ABA27" s="81"/>
      <c r="ABB27" s="81"/>
      <c r="ABC27" s="81"/>
      <c r="ABD27" s="81"/>
      <c r="ABE27" s="81"/>
      <c r="ABF27" s="81"/>
      <c r="ABG27" s="81"/>
      <c r="ABH27" s="81"/>
      <c r="ABI27" s="81"/>
      <c r="ABJ27" s="81"/>
      <c r="ABK27" s="81"/>
      <c r="ABL27" s="81"/>
      <c r="ABM27" s="81"/>
      <c r="ABN27" s="81"/>
      <c r="ABO27" s="81"/>
      <c r="ABP27" s="81"/>
      <c r="ABQ27" s="81"/>
      <c r="ABR27" s="81"/>
      <c r="ABS27" s="81"/>
      <c r="ABT27" s="81"/>
      <c r="ABU27" s="81"/>
      <c r="ABV27" s="81"/>
      <c r="ABW27" s="81"/>
      <c r="ABX27" s="81"/>
      <c r="ABY27" s="81"/>
      <c r="ABZ27" s="81"/>
      <c r="ACA27" s="81"/>
      <c r="ACB27" s="81"/>
      <c r="ACC27" s="81"/>
      <c r="ACD27" s="81"/>
      <c r="ACE27" s="81"/>
      <c r="ACF27" s="81"/>
      <c r="ACG27" s="81"/>
      <c r="ACH27" s="81"/>
      <c r="ACI27" s="81"/>
      <c r="ACJ27" s="81"/>
      <c r="ACK27" s="81"/>
      <c r="ACL27" s="81"/>
      <c r="ACM27" s="81"/>
      <c r="ACN27" s="81"/>
      <c r="ACO27" s="81"/>
      <c r="ACP27" s="81"/>
      <c r="ACQ27" s="81"/>
      <c r="ACR27" s="81"/>
      <c r="ACS27" s="81"/>
      <c r="ACT27" s="81"/>
      <c r="ACU27" s="81"/>
      <c r="ACV27" s="81"/>
      <c r="ACW27" s="81"/>
      <c r="ACX27" s="81"/>
      <c r="ACY27" s="81"/>
      <c r="ACZ27" s="81"/>
      <c r="ADA27" s="81"/>
      <c r="ADB27" s="81"/>
      <c r="ADC27" s="81"/>
      <c r="ADD27" s="81"/>
      <c r="ADE27" s="81"/>
      <c r="ADF27" s="81"/>
      <c r="ADG27" s="81"/>
      <c r="ADH27" s="81"/>
      <c r="ADI27" s="81"/>
      <c r="ADJ27" s="81"/>
      <c r="ADK27" s="81"/>
      <c r="ADL27" s="81"/>
      <c r="ADM27" s="81"/>
      <c r="ADN27" s="81"/>
      <c r="ADO27" s="81"/>
      <c r="ADP27" s="81"/>
      <c r="ADQ27" s="81"/>
      <c r="ADR27" s="81"/>
      <c r="ADS27" s="81"/>
      <c r="ADT27" s="81"/>
      <c r="ADU27" s="81"/>
      <c r="ADV27" s="81"/>
      <c r="ADW27" s="81"/>
      <c r="ADX27" s="81"/>
      <c r="ADY27" s="81"/>
      <c r="ADZ27" s="81"/>
      <c r="AEA27" s="81"/>
      <c r="AEB27" s="81"/>
      <c r="AEC27" s="81"/>
      <c r="AED27" s="81"/>
      <c r="AEE27" s="81"/>
      <c r="AEF27" s="81"/>
      <c r="AEG27" s="81"/>
      <c r="AEH27" s="81"/>
      <c r="AEI27" s="81"/>
      <c r="AEJ27" s="81"/>
      <c r="AEK27" s="81"/>
      <c r="AEL27" s="81"/>
      <c r="AEM27" s="81"/>
      <c r="AEN27" s="81"/>
      <c r="AEO27" s="81"/>
      <c r="AEP27" s="81"/>
      <c r="AEQ27" s="81"/>
      <c r="AER27" s="81"/>
      <c r="AES27" s="81"/>
      <c r="AET27" s="81"/>
      <c r="AEU27" s="81"/>
      <c r="AEV27" s="81"/>
      <c r="AEW27" s="81"/>
      <c r="AEX27" s="81"/>
      <c r="AEY27" s="81"/>
      <c r="AEZ27" s="81"/>
      <c r="AFA27" s="81"/>
      <c r="AFB27" s="81"/>
      <c r="AFC27" s="81"/>
      <c r="AFD27" s="81"/>
      <c r="AFE27" s="81"/>
      <c r="AFF27" s="81"/>
      <c r="AFG27" s="81"/>
      <c r="AFH27" s="81"/>
      <c r="AFI27" s="81"/>
      <c r="AFJ27" s="81"/>
      <c r="AFK27" s="81"/>
      <c r="AFL27" s="81"/>
      <c r="AFM27" s="81"/>
      <c r="AFN27" s="81"/>
      <c r="AFO27" s="81"/>
      <c r="AFP27" s="81"/>
      <c r="AFQ27" s="81"/>
      <c r="AFR27" s="81"/>
      <c r="AFS27" s="81"/>
      <c r="AFT27" s="81"/>
      <c r="AFU27" s="81"/>
      <c r="AFV27" s="81"/>
      <c r="AFW27" s="81"/>
      <c r="AFX27" s="81"/>
      <c r="AFY27" s="81"/>
      <c r="AFZ27" s="81"/>
      <c r="AGA27" s="81"/>
      <c r="AGB27" s="81"/>
      <c r="AGC27" s="81"/>
      <c r="AGD27" s="81"/>
      <c r="AGE27" s="81"/>
      <c r="AGF27" s="81"/>
      <c r="AGG27" s="81"/>
      <c r="AGH27" s="81"/>
      <c r="AGI27" s="81"/>
      <c r="AGJ27" s="81"/>
      <c r="AGK27" s="81"/>
      <c r="AGL27" s="81"/>
      <c r="AGM27" s="81"/>
      <c r="AGN27" s="81"/>
      <c r="AGO27" s="81"/>
      <c r="AGP27" s="81"/>
      <c r="AGQ27" s="81"/>
      <c r="AGR27" s="81"/>
      <c r="AGS27" s="81"/>
      <c r="AGT27" s="81"/>
      <c r="AGU27" s="81"/>
      <c r="AGV27" s="81"/>
      <c r="AGW27" s="81"/>
      <c r="AGX27" s="81"/>
      <c r="AGY27" s="81"/>
      <c r="AGZ27" s="81"/>
      <c r="AHA27" s="81"/>
      <c r="AHB27" s="81"/>
      <c r="AHC27" s="81"/>
      <c r="AHD27" s="81"/>
      <c r="AHE27" s="81"/>
      <c r="AHF27" s="81"/>
      <c r="AHG27" s="81"/>
      <c r="AHH27" s="81"/>
      <c r="AHI27" s="81"/>
      <c r="AHJ27" s="81"/>
      <c r="AHK27" s="81"/>
      <c r="AHL27" s="81"/>
      <c r="AHM27" s="81"/>
      <c r="AHN27" s="81"/>
      <c r="AHO27" s="81"/>
      <c r="AHP27" s="81"/>
      <c r="AHQ27" s="81"/>
      <c r="AHR27" s="81"/>
      <c r="AHS27" s="81"/>
      <c r="AHT27" s="81"/>
      <c r="AHU27" s="81"/>
      <c r="AHV27" s="81"/>
      <c r="AHW27" s="81"/>
      <c r="AHX27" s="81"/>
      <c r="AHY27" s="81"/>
      <c r="AHZ27" s="81"/>
      <c r="AIA27" s="81"/>
      <c r="AIB27" s="81"/>
      <c r="AIC27" s="81"/>
      <c r="AID27" s="81"/>
      <c r="AIE27" s="81"/>
      <c r="AIF27" s="81"/>
      <c r="AIG27" s="81"/>
      <c r="AIH27" s="81"/>
      <c r="AII27" s="81"/>
      <c r="AIJ27" s="81"/>
      <c r="AIK27" s="81"/>
      <c r="AIL27" s="81"/>
      <c r="AIM27" s="81"/>
      <c r="AIN27" s="81"/>
      <c r="AIO27" s="81"/>
      <c r="AIP27" s="81"/>
      <c r="AIQ27" s="81"/>
      <c r="AIR27" s="81"/>
      <c r="AIS27" s="81"/>
      <c r="AIT27" s="81"/>
      <c r="AIU27" s="81"/>
      <c r="AIV27" s="81"/>
      <c r="AIW27" s="81"/>
      <c r="AIX27" s="81"/>
      <c r="AIY27" s="81"/>
      <c r="AIZ27" s="81"/>
      <c r="AJA27" s="81"/>
      <c r="AJB27" s="81"/>
      <c r="AJC27" s="81"/>
      <c r="AJD27" s="81"/>
      <c r="AJE27" s="81"/>
      <c r="AJF27" s="81"/>
      <c r="AJG27" s="81"/>
      <c r="AJH27" s="81"/>
      <c r="AJI27" s="81"/>
      <c r="AJJ27" s="81"/>
      <c r="AJK27" s="81"/>
      <c r="AJL27" s="81"/>
      <c r="AJM27" s="81"/>
      <c r="AJN27" s="81"/>
      <c r="AJO27" s="81"/>
      <c r="AJP27" s="81"/>
      <c r="AJQ27" s="81"/>
      <c r="AJR27" s="81"/>
      <c r="AJS27" s="81"/>
      <c r="AJT27" s="81"/>
      <c r="AJU27" s="81"/>
      <c r="AJV27" s="81"/>
      <c r="AJW27" s="81"/>
      <c r="AJX27" s="81"/>
      <c r="AJY27" s="81"/>
      <c r="AJZ27" s="81"/>
      <c r="AKA27" s="81"/>
      <c r="AKB27" s="81"/>
      <c r="AKC27" s="81"/>
      <c r="AKD27" s="81"/>
      <c r="AKE27" s="81"/>
      <c r="AKF27" s="81"/>
      <c r="AKG27" s="81"/>
      <c r="AKH27" s="81"/>
      <c r="AKI27" s="81"/>
      <c r="AKJ27" s="81"/>
      <c r="AKK27" s="81"/>
      <c r="AKL27" s="81"/>
      <c r="AKM27" s="81"/>
      <c r="AKN27" s="81"/>
      <c r="AKO27" s="81"/>
      <c r="AKP27" s="81"/>
      <c r="AKQ27" s="81"/>
      <c r="AKR27" s="81"/>
      <c r="AKS27" s="81"/>
      <c r="AKT27" s="81"/>
      <c r="AKU27" s="81"/>
      <c r="AKV27" s="81"/>
      <c r="AKW27" s="81"/>
      <c r="AKX27" s="81"/>
      <c r="AKY27" s="81"/>
      <c r="AKZ27" s="81"/>
      <c r="ALA27" s="81"/>
      <c r="ALB27" s="81"/>
      <c r="ALC27" s="81"/>
      <c r="ALD27" s="81"/>
      <c r="ALE27" s="81"/>
      <c r="ALF27" s="81"/>
      <c r="ALG27" s="81"/>
      <c r="ALH27" s="81"/>
      <c r="ALI27" s="81"/>
      <c r="ALJ27" s="81"/>
      <c r="ALK27" s="81"/>
      <c r="ALL27" s="81"/>
      <c r="ALM27" s="81"/>
      <c r="ALN27" s="81"/>
      <c r="ALO27" s="81"/>
      <c r="ALP27" s="81"/>
      <c r="ALQ27" s="81"/>
      <c r="ALR27" s="81"/>
      <c r="ALS27" s="81"/>
      <c r="ALT27" s="81"/>
      <c r="ALU27" s="81"/>
      <c r="ALV27" s="81"/>
      <c r="ALW27" s="81"/>
      <c r="ALX27" s="81"/>
      <c r="ALY27" s="81"/>
      <c r="ALZ27" s="81"/>
      <c r="AMA27" s="81"/>
      <c r="AMB27" s="81"/>
      <c r="AMC27" s="81"/>
      <c r="AMD27" s="81"/>
      <c r="AME27" s="81"/>
      <c r="AMF27" s="81"/>
      <c r="AMG27" s="81"/>
      <c r="AMH27" s="81"/>
      <c r="AMI27" s="81"/>
      <c r="AMJ27" s="81"/>
      <c r="AMK27" s="81"/>
      <c r="AML27" s="81"/>
      <c r="AMM27" s="81"/>
    </row>
    <row r="28" spans="1:1027" s="82" customFormat="1" ht="51" x14ac:dyDescent="0.2">
      <c r="A28" s="75" t="s">
        <v>46</v>
      </c>
      <c r="B28" s="76" t="s">
        <v>47</v>
      </c>
      <c r="C28" s="77" t="s">
        <v>44</v>
      </c>
      <c r="D28" s="77">
        <v>200</v>
      </c>
      <c r="E28" s="83" t="s">
        <v>48</v>
      </c>
      <c r="F28" s="75">
        <v>5</v>
      </c>
      <c r="G28" s="78">
        <v>1</v>
      </c>
      <c r="H28" s="78">
        <v>26</v>
      </c>
      <c r="I28" s="75">
        <f t="shared" ref="I28:I29" si="16">H28/G28</f>
        <v>26</v>
      </c>
      <c r="J28" s="79">
        <f t="shared" ref="J28:J29" si="17">I28*D28</f>
        <v>5200</v>
      </c>
      <c r="K28" s="79">
        <f t="shared" ref="K28:K29" si="18">J28*((100+F28)/100)</f>
        <v>5460</v>
      </c>
      <c r="L28" s="80" t="s">
        <v>200</v>
      </c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  <c r="IX28" s="81"/>
      <c r="IY28" s="81"/>
      <c r="IZ28" s="81"/>
      <c r="JA28" s="81"/>
      <c r="JB28" s="81"/>
      <c r="JC28" s="81"/>
      <c r="JD28" s="81"/>
      <c r="JE28" s="81"/>
      <c r="JF28" s="81"/>
      <c r="JG28" s="81"/>
      <c r="JH28" s="81"/>
      <c r="JI28" s="81"/>
      <c r="JJ28" s="81"/>
      <c r="JK28" s="81"/>
      <c r="JL28" s="81"/>
      <c r="JM28" s="81"/>
      <c r="JN28" s="81"/>
      <c r="JO28" s="81"/>
      <c r="JP28" s="81"/>
      <c r="JQ28" s="81"/>
      <c r="JR28" s="81"/>
      <c r="JS28" s="81"/>
      <c r="JT28" s="81"/>
      <c r="JU28" s="81"/>
      <c r="JV28" s="81"/>
      <c r="JW28" s="81"/>
      <c r="JX28" s="81"/>
      <c r="JY28" s="81"/>
      <c r="JZ28" s="81"/>
      <c r="KA28" s="81"/>
      <c r="KB28" s="81"/>
      <c r="KC28" s="81"/>
      <c r="KD28" s="81"/>
      <c r="KE28" s="81"/>
      <c r="KF28" s="81"/>
      <c r="KG28" s="81"/>
      <c r="KH28" s="81"/>
      <c r="KI28" s="81"/>
      <c r="KJ28" s="81"/>
      <c r="KK28" s="81"/>
      <c r="KL28" s="81"/>
      <c r="KM28" s="81"/>
      <c r="KN28" s="81"/>
      <c r="KO28" s="81"/>
      <c r="KP28" s="81"/>
      <c r="KQ28" s="81"/>
      <c r="KR28" s="81"/>
      <c r="KS28" s="81"/>
      <c r="KT28" s="81"/>
      <c r="KU28" s="81"/>
      <c r="KV28" s="81"/>
      <c r="KW28" s="81"/>
      <c r="KX28" s="81"/>
      <c r="KY28" s="81"/>
      <c r="KZ28" s="81"/>
      <c r="LA28" s="81"/>
      <c r="LB28" s="81"/>
      <c r="LC28" s="81"/>
      <c r="LD28" s="81"/>
      <c r="LE28" s="81"/>
      <c r="LF28" s="81"/>
      <c r="LG28" s="81"/>
      <c r="LH28" s="81"/>
      <c r="LI28" s="81"/>
      <c r="LJ28" s="81"/>
      <c r="LK28" s="81"/>
      <c r="LL28" s="81"/>
      <c r="LM28" s="81"/>
      <c r="LN28" s="81"/>
      <c r="LO28" s="81"/>
      <c r="LP28" s="81"/>
      <c r="LQ28" s="81"/>
      <c r="LR28" s="81"/>
      <c r="LS28" s="81"/>
      <c r="LT28" s="81"/>
      <c r="LU28" s="81"/>
      <c r="LV28" s="81"/>
      <c r="LW28" s="81"/>
      <c r="LX28" s="81"/>
      <c r="LY28" s="81"/>
      <c r="LZ28" s="81"/>
      <c r="MA28" s="81"/>
      <c r="MB28" s="81"/>
      <c r="MC28" s="81"/>
      <c r="MD28" s="81"/>
      <c r="ME28" s="81"/>
      <c r="MF28" s="81"/>
      <c r="MG28" s="81"/>
      <c r="MH28" s="81"/>
      <c r="MI28" s="81"/>
      <c r="MJ28" s="81"/>
      <c r="MK28" s="81"/>
      <c r="ML28" s="81"/>
      <c r="MM28" s="81"/>
      <c r="MN28" s="81"/>
      <c r="MO28" s="81"/>
      <c r="MP28" s="81"/>
      <c r="MQ28" s="81"/>
      <c r="MR28" s="81"/>
      <c r="MS28" s="81"/>
      <c r="MT28" s="81"/>
      <c r="MU28" s="81"/>
      <c r="MV28" s="81"/>
      <c r="MW28" s="81"/>
      <c r="MX28" s="81"/>
      <c r="MY28" s="81"/>
      <c r="MZ28" s="81"/>
      <c r="NA28" s="81"/>
      <c r="NB28" s="81"/>
      <c r="NC28" s="81"/>
      <c r="ND28" s="81"/>
      <c r="NE28" s="81"/>
      <c r="NF28" s="81"/>
      <c r="NG28" s="81"/>
      <c r="NH28" s="81"/>
      <c r="NI28" s="81"/>
      <c r="NJ28" s="81"/>
      <c r="NK28" s="81"/>
      <c r="NL28" s="81"/>
      <c r="NM28" s="81"/>
      <c r="NN28" s="81"/>
      <c r="NO28" s="81"/>
      <c r="NP28" s="81"/>
      <c r="NQ28" s="81"/>
      <c r="NR28" s="81"/>
      <c r="NS28" s="81"/>
      <c r="NT28" s="81"/>
      <c r="NU28" s="81"/>
      <c r="NV28" s="81"/>
      <c r="NW28" s="81"/>
      <c r="NX28" s="81"/>
      <c r="NY28" s="81"/>
      <c r="NZ28" s="81"/>
      <c r="OA28" s="81"/>
      <c r="OB28" s="81"/>
      <c r="OC28" s="81"/>
      <c r="OD28" s="81"/>
      <c r="OE28" s="81"/>
      <c r="OF28" s="81"/>
      <c r="OG28" s="81"/>
      <c r="OH28" s="81"/>
      <c r="OI28" s="81"/>
      <c r="OJ28" s="81"/>
      <c r="OK28" s="81"/>
      <c r="OL28" s="81"/>
      <c r="OM28" s="81"/>
      <c r="ON28" s="81"/>
      <c r="OO28" s="81"/>
      <c r="OP28" s="81"/>
      <c r="OQ28" s="81"/>
      <c r="OR28" s="81"/>
      <c r="OS28" s="81"/>
      <c r="OT28" s="81"/>
      <c r="OU28" s="81"/>
      <c r="OV28" s="81"/>
      <c r="OW28" s="81"/>
      <c r="OX28" s="81"/>
      <c r="OY28" s="81"/>
      <c r="OZ28" s="81"/>
      <c r="PA28" s="81"/>
      <c r="PB28" s="81"/>
      <c r="PC28" s="81"/>
      <c r="PD28" s="81"/>
      <c r="PE28" s="81"/>
      <c r="PF28" s="81"/>
      <c r="PG28" s="81"/>
      <c r="PH28" s="81"/>
      <c r="PI28" s="81"/>
      <c r="PJ28" s="81"/>
      <c r="PK28" s="81"/>
      <c r="PL28" s="81"/>
      <c r="PM28" s="81"/>
      <c r="PN28" s="81"/>
      <c r="PO28" s="81"/>
      <c r="PP28" s="81"/>
      <c r="PQ28" s="81"/>
      <c r="PR28" s="81"/>
      <c r="PS28" s="81"/>
      <c r="PT28" s="81"/>
      <c r="PU28" s="81"/>
      <c r="PV28" s="81"/>
      <c r="PW28" s="81"/>
      <c r="PX28" s="81"/>
      <c r="PY28" s="81"/>
      <c r="PZ28" s="81"/>
      <c r="QA28" s="81"/>
      <c r="QB28" s="81"/>
      <c r="QC28" s="81"/>
      <c r="QD28" s="81"/>
      <c r="QE28" s="81"/>
      <c r="QF28" s="81"/>
      <c r="QG28" s="81"/>
      <c r="QH28" s="81"/>
      <c r="QI28" s="81"/>
      <c r="QJ28" s="81"/>
      <c r="QK28" s="81"/>
      <c r="QL28" s="81"/>
      <c r="QM28" s="81"/>
      <c r="QN28" s="81"/>
      <c r="QO28" s="81"/>
      <c r="QP28" s="81"/>
      <c r="QQ28" s="81"/>
      <c r="QR28" s="81"/>
      <c r="QS28" s="81"/>
      <c r="QT28" s="81"/>
      <c r="QU28" s="81"/>
      <c r="QV28" s="81"/>
      <c r="QW28" s="81"/>
      <c r="QX28" s="81"/>
      <c r="QY28" s="81"/>
      <c r="QZ28" s="81"/>
      <c r="RA28" s="81"/>
      <c r="RB28" s="81"/>
      <c r="RC28" s="81"/>
      <c r="RD28" s="81"/>
      <c r="RE28" s="81"/>
      <c r="RF28" s="81"/>
      <c r="RG28" s="81"/>
      <c r="RH28" s="81"/>
      <c r="RI28" s="81"/>
      <c r="RJ28" s="81"/>
      <c r="RK28" s="81"/>
      <c r="RL28" s="81"/>
      <c r="RM28" s="81"/>
      <c r="RN28" s="81"/>
      <c r="RO28" s="81"/>
      <c r="RP28" s="81"/>
      <c r="RQ28" s="81"/>
      <c r="RR28" s="81"/>
      <c r="RS28" s="81"/>
      <c r="RT28" s="81"/>
      <c r="RU28" s="81"/>
      <c r="RV28" s="81"/>
      <c r="RW28" s="81"/>
      <c r="RX28" s="81"/>
      <c r="RY28" s="81"/>
      <c r="RZ28" s="81"/>
      <c r="SA28" s="81"/>
      <c r="SB28" s="81"/>
      <c r="SC28" s="81"/>
      <c r="SD28" s="81"/>
      <c r="SE28" s="81"/>
      <c r="SF28" s="81"/>
      <c r="SG28" s="81"/>
      <c r="SH28" s="81"/>
      <c r="SI28" s="81"/>
      <c r="SJ28" s="81"/>
      <c r="SK28" s="81"/>
      <c r="SL28" s="81"/>
      <c r="SM28" s="81"/>
      <c r="SN28" s="81"/>
      <c r="SO28" s="81"/>
      <c r="SP28" s="81"/>
      <c r="SQ28" s="81"/>
      <c r="SR28" s="81"/>
      <c r="SS28" s="81"/>
      <c r="ST28" s="81"/>
      <c r="SU28" s="81"/>
      <c r="SV28" s="81"/>
      <c r="SW28" s="81"/>
      <c r="SX28" s="81"/>
      <c r="SY28" s="81"/>
      <c r="SZ28" s="81"/>
      <c r="TA28" s="81"/>
      <c r="TB28" s="81"/>
      <c r="TC28" s="81"/>
      <c r="TD28" s="81"/>
      <c r="TE28" s="81"/>
      <c r="TF28" s="81"/>
      <c r="TG28" s="81"/>
      <c r="TH28" s="81"/>
      <c r="TI28" s="81"/>
      <c r="TJ28" s="81"/>
      <c r="TK28" s="81"/>
      <c r="TL28" s="81"/>
      <c r="TM28" s="81"/>
      <c r="TN28" s="81"/>
      <c r="TO28" s="81"/>
      <c r="TP28" s="81"/>
      <c r="TQ28" s="81"/>
      <c r="TR28" s="81"/>
      <c r="TS28" s="81"/>
      <c r="TT28" s="81"/>
      <c r="TU28" s="81"/>
      <c r="TV28" s="81"/>
      <c r="TW28" s="81"/>
      <c r="TX28" s="81"/>
      <c r="TY28" s="81"/>
      <c r="TZ28" s="81"/>
      <c r="UA28" s="81"/>
      <c r="UB28" s="81"/>
      <c r="UC28" s="81"/>
      <c r="UD28" s="81"/>
      <c r="UE28" s="81"/>
      <c r="UF28" s="81"/>
      <c r="UG28" s="81"/>
      <c r="UH28" s="81"/>
      <c r="UI28" s="81"/>
      <c r="UJ28" s="81"/>
      <c r="UK28" s="81"/>
      <c r="UL28" s="81"/>
      <c r="UM28" s="81"/>
      <c r="UN28" s="81"/>
      <c r="UO28" s="81"/>
      <c r="UP28" s="81"/>
      <c r="UQ28" s="81"/>
      <c r="UR28" s="81"/>
      <c r="US28" s="81"/>
      <c r="UT28" s="81"/>
      <c r="UU28" s="81"/>
      <c r="UV28" s="81"/>
      <c r="UW28" s="81"/>
      <c r="UX28" s="81"/>
      <c r="UY28" s="81"/>
      <c r="UZ28" s="81"/>
      <c r="VA28" s="81"/>
      <c r="VB28" s="81"/>
      <c r="VC28" s="81"/>
      <c r="VD28" s="81"/>
      <c r="VE28" s="81"/>
      <c r="VF28" s="81"/>
      <c r="VG28" s="81"/>
      <c r="VH28" s="81"/>
      <c r="VI28" s="81"/>
      <c r="VJ28" s="81"/>
      <c r="VK28" s="81"/>
      <c r="VL28" s="81"/>
      <c r="VM28" s="81"/>
      <c r="VN28" s="81"/>
      <c r="VO28" s="81"/>
      <c r="VP28" s="81"/>
      <c r="VQ28" s="81"/>
      <c r="VR28" s="81"/>
      <c r="VS28" s="81"/>
      <c r="VT28" s="81"/>
      <c r="VU28" s="81"/>
      <c r="VV28" s="81"/>
      <c r="VW28" s="81"/>
      <c r="VX28" s="81"/>
      <c r="VY28" s="81"/>
      <c r="VZ28" s="81"/>
      <c r="WA28" s="81"/>
      <c r="WB28" s="81"/>
      <c r="WC28" s="81"/>
      <c r="WD28" s="81"/>
      <c r="WE28" s="81"/>
      <c r="WF28" s="81"/>
      <c r="WG28" s="81"/>
      <c r="WH28" s="81"/>
      <c r="WI28" s="81"/>
      <c r="WJ28" s="81"/>
      <c r="WK28" s="81"/>
      <c r="WL28" s="81"/>
      <c r="WM28" s="81"/>
      <c r="WN28" s="81"/>
      <c r="WO28" s="81"/>
      <c r="WP28" s="81"/>
      <c r="WQ28" s="81"/>
      <c r="WR28" s="81"/>
      <c r="WS28" s="81"/>
      <c r="WT28" s="81"/>
      <c r="WU28" s="81"/>
      <c r="WV28" s="81"/>
      <c r="WW28" s="81"/>
      <c r="WX28" s="81"/>
      <c r="WY28" s="81"/>
      <c r="WZ28" s="81"/>
      <c r="XA28" s="81"/>
      <c r="XB28" s="81"/>
      <c r="XC28" s="81"/>
      <c r="XD28" s="81"/>
      <c r="XE28" s="81"/>
      <c r="XF28" s="81"/>
      <c r="XG28" s="81"/>
      <c r="XH28" s="81"/>
      <c r="XI28" s="81"/>
      <c r="XJ28" s="81"/>
      <c r="XK28" s="81"/>
      <c r="XL28" s="81"/>
      <c r="XM28" s="81"/>
      <c r="XN28" s="81"/>
      <c r="XO28" s="81"/>
      <c r="XP28" s="81"/>
      <c r="XQ28" s="81"/>
      <c r="XR28" s="81"/>
      <c r="XS28" s="81"/>
      <c r="XT28" s="81"/>
      <c r="XU28" s="81"/>
      <c r="XV28" s="81"/>
      <c r="XW28" s="81"/>
      <c r="XX28" s="81"/>
      <c r="XY28" s="81"/>
      <c r="XZ28" s="81"/>
      <c r="YA28" s="81"/>
      <c r="YB28" s="81"/>
      <c r="YC28" s="81"/>
      <c r="YD28" s="81"/>
      <c r="YE28" s="81"/>
      <c r="YF28" s="81"/>
      <c r="YG28" s="81"/>
      <c r="YH28" s="81"/>
      <c r="YI28" s="81"/>
      <c r="YJ28" s="81"/>
      <c r="YK28" s="81"/>
      <c r="YL28" s="81"/>
      <c r="YM28" s="81"/>
      <c r="YN28" s="81"/>
      <c r="YO28" s="81"/>
      <c r="YP28" s="81"/>
      <c r="YQ28" s="81"/>
      <c r="YR28" s="81"/>
      <c r="YS28" s="81"/>
      <c r="YT28" s="81"/>
      <c r="YU28" s="81"/>
      <c r="YV28" s="81"/>
      <c r="YW28" s="81"/>
      <c r="YX28" s="81"/>
      <c r="YY28" s="81"/>
      <c r="YZ28" s="81"/>
      <c r="ZA28" s="81"/>
      <c r="ZB28" s="81"/>
      <c r="ZC28" s="81"/>
      <c r="ZD28" s="81"/>
      <c r="ZE28" s="81"/>
      <c r="ZF28" s="81"/>
      <c r="ZG28" s="81"/>
      <c r="ZH28" s="81"/>
      <c r="ZI28" s="81"/>
      <c r="ZJ28" s="81"/>
      <c r="ZK28" s="81"/>
      <c r="ZL28" s="81"/>
      <c r="ZM28" s="81"/>
      <c r="ZN28" s="81"/>
      <c r="ZO28" s="81"/>
      <c r="ZP28" s="81"/>
      <c r="ZQ28" s="81"/>
      <c r="ZR28" s="81"/>
      <c r="ZS28" s="81"/>
      <c r="ZT28" s="81"/>
      <c r="ZU28" s="81"/>
      <c r="ZV28" s="81"/>
      <c r="ZW28" s="81"/>
      <c r="ZX28" s="81"/>
      <c r="ZY28" s="81"/>
      <c r="ZZ28" s="81"/>
      <c r="AAA28" s="81"/>
      <c r="AAB28" s="81"/>
      <c r="AAC28" s="81"/>
      <c r="AAD28" s="81"/>
      <c r="AAE28" s="81"/>
      <c r="AAF28" s="81"/>
      <c r="AAG28" s="81"/>
      <c r="AAH28" s="81"/>
      <c r="AAI28" s="81"/>
      <c r="AAJ28" s="81"/>
      <c r="AAK28" s="81"/>
      <c r="AAL28" s="81"/>
      <c r="AAM28" s="81"/>
      <c r="AAN28" s="81"/>
      <c r="AAO28" s="81"/>
      <c r="AAP28" s="81"/>
      <c r="AAQ28" s="81"/>
      <c r="AAR28" s="81"/>
      <c r="AAS28" s="81"/>
      <c r="AAT28" s="81"/>
      <c r="AAU28" s="81"/>
      <c r="AAV28" s="81"/>
      <c r="AAW28" s="81"/>
      <c r="AAX28" s="81"/>
      <c r="AAY28" s="81"/>
      <c r="AAZ28" s="81"/>
      <c r="ABA28" s="81"/>
      <c r="ABB28" s="81"/>
      <c r="ABC28" s="81"/>
      <c r="ABD28" s="81"/>
      <c r="ABE28" s="81"/>
      <c r="ABF28" s="81"/>
      <c r="ABG28" s="81"/>
      <c r="ABH28" s="81"/>
      <c r="ABI28" s="81"/>
      <c r="ABJ28" s="81"/>
      <c r="ABK28" s="81"/>
      <c r="ABL28" s="81"/>
      <c r="ABM28" s="81"/>
      <c r="ABN28" s="81"/>
      <c r="ABO28" s="81"/>
      <c r="ABP28" s="81"/>
      <c r="ABQ28" s="81"/>
      <c r="ABR28" s="81"/>
      <c r="ABS28" s="81"/>
      <c r="ABT28" s="81"/>
      <c r="ABU28" s="81"/>
      <c r="ABV28" s="81"/>
      <c r="ABW28" s="81"/>
      <c r="ABX28" s="81"/>
      <c r="ABY28" s="81"/>
      <c r="ABZ28" s="81"/>
      <c r="ACA28" s="81"/>
      <c r="ACB28" s="81"/>
      <c r="ACC28" s="81"/>
      <c r="ACD28" s="81"/>
      <c r="ACE28" s="81"/>
      <c r="ACF28" s="81"/>
      <c r="ACG28" s="81"/>
      <c r="ACH28" s="81"/>
      <c r="ACI28" s="81"/>
      <c r="ACJ28" s="81"/>
      <c r="ACK28" s="81"/>
      <c r="ACL28" s="81"/>
      <c r="ACM28" s="81"/>
      <c r="ACN28" s="81"/>
      <c r="ACO28" s="81"/>
      <c r="ACP28" s="81"/>
      <c r="ACQ28" s="81"/>
      <c r="ACR28" s="81"/>
      <c r="ACS28" s="81"/>
      <c r="ACT28" s="81"/>
      <c r="ACU28" s="81"/>
      <c r="ACV28" s="81"/>
      <c r="ACW28" s="81"/>
      <c r="ACX28" s="81"/>
      <c r="ACY28" s="81"/>
      <c r="ACZ28" s="81"/>
      <c r="ADA28" s="81"/>
      <c r="ADB28" s="81"/>
      <c r="ADC28" s="81"/>
      <c r="ADD28" s="81"/>
      <c r="ADE28" s="81"/>
      <c r="ADF28" s="81"/>
      <c r="ADG28" s="81"/>
      <c r="ADH28" s="81"/>
      <c r="ADI28" s="81"/>
      <c r="ADJ28" s="81"/>
      <c r="ADK28" s="81"/>
      <c r="ADL28" s="81"/>
      <c r="ADM28" s="81"/>
      <c r="ADN28" s="81"/>
      <c r="ADO28" s="81"/>
      <c r="ADP28" s="81"/>
      <c r="ADQ28" s="81"/>
      <c r="ADR28" s="81"/>
      <c r="ADS28" s="81"/>
      <c r="ADT28" s="81"/>
      <c r="ADU28" s="81"/>
      <c r="ADV28" s="81"/>
      <c r="ADW28" s="81"/>
      <c r="ADX28" s="81"/>
      <c r="ADY28" s="81"/>
      <c r="ADZ28" s="81"/>
      <c r="AEA28" s="81"/>
      <c r="AEB28" s="81"/>
      <c r="AEC28" s="81"/>
      <c r="AED28" s="81"/>
      <c r="AEE28" s="81"/>
      <c r="AEF28" s="81"/>
      <c r="AEG28" s="81"/>
      <c r="AEH28" s="81"/>
      <c r="AEI28" s="81"/>
      <c r="AEJ28" s="81"/>
      <c r="AEK28" s="81"/>
      <c r="AEL28" s="81"/>
      <c r="AEM28" s="81"/>
      <c r="AEN28" s="81"/>
      <c r="AEO28" s="81"/>
      <c r="AEP28" s="81"/>
      <c r="AEQ28" s="81"/>
      <c r="AER28" s="81"/>
      <c r="AES28" s="81"/>
      <c r="AET28" s="81"/>
      <c r="AEU28" s="81"/>
      <c r="AEV28" s="81"/>
      <c r="AEW28" s="81"/>
      <c r="AEX28" s="81"/>
      <c r="AEY28" s="81"/>
      <c r="AEZ28" s="81"/>
      <c r="AFA28" s="81"/>
      <c r="AFB28" s="81"/>
      <c r="AFC28" s="81"/>
      <c r="AFD28" s="81"/>
      <c r="AFE28" s="81"/>
      <c r="AFF28" s="81"/>
      <c r="AFG28" s="81"/>
      <c r="AFH28" s="81"/>
      <c r="AFI28" s="81"/>
      <c r="AFJ28" s="81"/>
      <c r="AFK28" s="81"/>
      <c r="AFL28" s="81"/>
      <c r="AFM28" s="81"/>
      <c r="AFN28" s="81"/>
      <c r="AFO28" s="81"/>
      <c r="AFP28" s="81"/>
      <c r="AFQ28" s="81"/>
      <c r="AFR28" s="81"/>
      <c r="AFS28" s="81"/>
      <c r="AFT28" s="81"/>
      <c r="AFU28" s="81"/>
      <c r="AFV28" s="81"/>
      <c r="AFW28" s="81"/>
      <c r="AFX28" s="81"/>
      <c r="AFY28" s="81"/>
      <c r="AFZ28" s="81"/>
      <c r="AGA28" s="81"/>
      <c r="AGB28" s="81"/>
      <c r="AGC28" s="81"/>
      <c r="AGD28" s="81"/>
      <c r="AGE28" s="81"/>
      <c r="AGF28" s="81"/>
      <c r="AGG28" s="81"/>
      <c r="AGH28" s="81"/>
      <c r="AGI28" s="81"/>
      <c r="AGJ28" s="81"/>
      <c r="AGK28" s="81"/>
      <c r="AGL28" s="81"/>
      <c r="AGM28" s="81"/>
      <c r="AGN28" s="81"/>
      <c r="AGO28" s="81"/>
      <c r="AGP28" s="81"/>
      <c r="AGQ28" s="81"/>
      <c r="AGR28" s="81"/>
      <c r="AGS28" s="81"/>
      <c r="AGT28" s="81"/>
      <c r="AGU28" s="81"/>
      <c r="AGV28" s="81"/>
      <c r="AGW28" s="81"/>
      <c r="AGX28" s="81"/>
      <c r="AGY28" s="81"/>
      <c r="AGZ28" s="81"/>
      <c r="AHA28" s="81"/>
      <c r="AHB28" s="81"/>
      <c r="AHC28" s="81"/>
      <c r="AHD28" s="81"/>
      <c r="AHE28" s="81"/>
      <c r="AHF28" s="81"/>
      <c r="AHG28" s="81"/>
      <c r="AHH28" s="81"/>
      <c r="AHI28" s="81"/>
      <c r="AHJ28" s="81"/>
      <c r="AHK28" s="81"/>
      <c r="AHL28" s="81"/>
      <c r="AHM28" s="81"/>
      <c r="AHN28" s="81"/>
      <c r="AHO28" s="81"/>
      <c r="AHP28" s="81"/>
      <c r="AHQ28" s="81"/>
      <c r="AHR28" s="81"/>
      <c r="AHS28" s="81"/>
      <c r="AHT28" s="81"/>
      <c r="AHU28" s="81"/>
      <c r="AHV28" s="81"/>
      <c r="AHW28" s="81"/>
      <c r="AHX28" s="81"/>
      <c r="AHY28" s="81"/>
      <c r="AHZ28" s="81"/>
      <c r="AIA28" s="81"/>
      <c r="AIB28" s="81"/>
      <c r="AIC28" s="81"/>
      <c r="AID28" s="81"/>
      <c r="AIE28" s="81"/>
      <c r="AIF28" s="81"/>
      <c r="AIG28" s="81"/>
      <c r="AIH28" s="81"/>
      <c r="AII28" s="81"/>
      <c r="AIJ28" s="81"/>
      <c r="AIK28" s="81"/>
      <c r="AIL28" s="81"/>
      <c r="AIM28" s="81"/>
      <c r="AIN28" s="81"/>
      <c r="AIO28" s="81"/>
      <c r="AIP28" s="81"/>
      <c r="AIQ28" s="81"/>
      <c r="AIR28" s="81"/>
      <c r="AIS28" s="81"/>
      <c r="AIT28" s="81"/>
      <c r="AIU28" s="81"/>
      <c r="AIV28" s="81"/>
      <c r="AIW28" s="81"/>
      <c r="AIX28" s="81"/>
      <c r="AIY28" s="81"/>
      <c r="AIZ28" s="81"/>
      <c r="AJA28" s="81"/>
      <c r="AJB28" s="81"/>
      <c r="AJC28" s="81"/>
      <c r="AJD28" s="81"/>
      <c r="AJE28" s="81"/>
      <c r="AJF28" s="81"/>
      <c r="AJG28" s="81"/>
      <c r="AJH28" s="81"/>
      <c r="AJI28" s="81"/>
      <c r="AJJ28" s="81"/>
      <c r="AJK28" s="81"/>
      <c r="AJL28" s="81"/>
      <c r="AJM28" s="81"/>
      <c r="AJN28" s="81"/>
      <c r="AJO28" s="81"/>
      <c r="AJP28" s="81"/>
      <c r="AJQ28" s="81"/>
      <c r="AJR28" s="81"/>
      <c r="AJS28" s="81"/>
      <c r="AJT28" s="81"/>
      <c r="AJU28" s="81"/>
      <c r="AJV28" s="81"/>
      <c r="AJW28" s="81"/>
      <c r="AJX28" s="81"/>
      <c r="AJY28" s="81"/>
      <c r="AJZ28" s="81"/>
      <c r="AKA28" s="81"/>
      <c r="AKB28" s="81"/>
      <c r="AKC28" s="81"/>
      <c r="AKD28" s="81"/>
      <c r="AKE28" s="81"/>
      <c r="AKF28" s="81"/>
      <c r="AKG28" s="81"/>
      <c r="AKH28" s="81"/>
      <c r="AKI28" s="81"/>
      <c r="AKJ28" s="81"/>
      <c r="AKK28" s="81"/>
      <c r="AKL28" s="81"/>
      <c r="AKM28" s="81"/>
      <c r="AKN28" s="81"/>
      <c r="AKO28" s="81"/>
      <c r="AKP28" s="81"/>
      <c r="AKQ28" s="81"/>
      <c r="AKR28" s="81"/>
      <c r="AKS28" s="81"/>
      <c r="AKT28" s="81"/>
      <c r="AKU28" s="81"/>
      <c r="AKV28" s="81"/>
      <c r="AKW28" s="81"/>
      <c r="AKX28" s="81"/>
      <c r="AKY28" s="81"/>
      <c r="AKZ28" s="81"/>
      <c r="ALA28" s="81"/>
      <c r="ALB28" s="81"/>
      <c r="ALC28" s="81"/>
      <c r="ALD28" s="81"/>
      <c r="ALE28" s="81"/>
      <c r="ALF28" s="81"/>
      <c r="ALG28" s="81"/>
      <c r="ALH28" s="81"/>
      <c r="ALI28" s="81"/>
      <c r="ALJ28" s="81"/>
      <c r="ALK28" s="81"/>
      <c r="ALL28" s="81"/>
      <c r="ALM28" s="81"/>
      <c r="ALN28" s="81"/>
      <c r="ALO28" s="81"/>
      <c r="ALP28" s="81"/>
      <c r="ALQ28" s="81"/>
      <c r="ALR28" s="81"/>
      <c r="ALS28" s="81"/>
      <c r="ALT28" s="81"/>
      <c r="ALU28" s="81"/>
      <c r="ALV28" s="81"/>
      <c r="ALW28" s="81"/>
      <c r="ALX28" s="81"/>
      <c r="ALY28" s="81"/>
      <c r="ALZ28" s="81"/>
      <c r="AMA28" s="81"/>
      <c r="AMB28" s="81"/>
      <c r="AMC28" s="81"/>
      <c r="AMD28" s="81"/>
      <c r="AME28" s="81"/>
      <c r="AMF28" s="81"/>
      <c r="AMG28" s="81"/>
      <c r="AMH28" s="81"/>
      <c r="AMI28" s="81"/>
      <c r="AMJ28" s="81"/>
      <c r="AMK28" s="81"/>
      <c r="AML28" s="81"/>
      <c r="AMM28" s="81"/>
    </row>
    <row r="29" spans="1:1027" ht="51" x14ac:dyDescent="0.2">
      <c r="A29" s="9" t="s">
        <v>49</v>
      </c>
      <c r="B29" s="22" t="s">
        <v>50</v>
      </c>
      <c r="C29" s="23" t="s">
        <v>51</v>
      </c>
      <c r="D29" s="23">
        <v>900</v>
      </c>
      <c r="E29" s="22" t="s">
        <v>52</v>
      </c>
      <c r="F29" s="9">
        <v>5</v>
      </c>
      <c r="G29" s="66">
        <v>100</v>
      </c>
      <c r="H29" s="66">
        <v>96</v>
      </c>
      <c r="I29" s="9">
        <f t="shared" si="16"/>
        <v>0.96</v>
      </c>
      <c r="J29" s="71">
        <f t="shared" si="17"/>
        <v>864</v>
      </c>
      <c r="K29" s="71">
        <f t="shared" si="18"/>
        <v>907.2</v>
      </c>
      <c r="L29" s="62" t="s">
        <v>202</v>
      </c>
    </row>
    <row r="30" spans="1:1027" x14ac:dyDescent="0.2">
      <c r="A30" s="163" t="s">
        <v>53</v>
      </c>
      <c r="B30" s="163"/>
      <c r="C30" s="163"/>
      <c r="D30" s="163"/>
      <c r="E30" s="163"/>
      <c r="F30" s="163"/>
      <c r="G30" s="163"/>
      <c r="H30" s="163"/>
      <c r="I30" s="163"/>
      <c r="J30" s="163"/>
      <c r="K30" s="73">
        <f>SUM(K27:K29)</f>
        <v>7816.2</v>
      </c>
      <c r="L30" s="63"/>
    </row>
    <row r="31" spans="1:1027" x14ac:dyDescent="0.2">
      <c r="A31" s="24"/>
      <c r="B31" s="24"/>
      <c r="C31" s="24"/>
      <c r="D31" s="24"/>
      <c r="E31" s="14"/>
      <c r="F31" s="24"/>
      <c r="G31" s="69"/>
      <c r="H31" s="69"/>
      <c r="I31" s="24"/>
      <c r="J31" s="119"/>
      <c r="K31" s="119"/>
    </row>
    <row r="32" spans="1:1027" ht="67.5" customHeight="1" x14ac:dyDescent="0.2">
      <c r="A32" s="53" t="s">
        <v>64</v>
      </c>
      <c r="B32" s="4" t="s">
        <v>4</v>
      </c>
      <c r="C32" s="4" t="s">
        <v>5</v>
      </c>
      <c r="D32" s="5" t="s">
        <v>6</v>
      </c>
      <c r="E32" s="4" t="s">
        <v>7</v>
      </c>
      <c r="F32" s="4" t="s">
        <v>8</v>
      </c>
      <c r="G32" s="65" t="s">
        <v>187</v>
      </c>
      <c r="H32" s="65" t="s">
        <v>188</v>
      </c>
      <c r="I32" s="4" t="s">
        <v>9</v>
      </c>
      <c r="J32" s="100" t="s">
        <v>177</v>
      </c>
      <c r="K32" s="100" t="s">
        <v>176</v>
      </c>
      <c r="L32" s="59" t="s">
        <v>68</v>
      </c>
    </row>
    <row r="33" spans="1:1027" ht="12.75" customHeight="1" x14ac:dyDescent="0.2">
      <c r="A33" s="164" t="s">
        <v>54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027" ht="89.25" x14ac:dyDescent="0.2">
      <c r="A34" s="25" t="s">
        <v>55</v>
      </c>
      <c r="B34" s="8" t="s">
        <v>56</v>
      </c>
      <c r="C34" s="7" t="s">
        <v>11</v>
      </c>
      <c r="D34" s="7">
        <v>750</v>
      </c>
      <c r="E34" s="8" t="s">
        <v>57</v>
      </c>
      <c r="F34" s="25">
        <v>5</v>
      </c>
      <c r="G34" s="70">
        <v>40</v>
      </c>
      <c r="H34" s="70">
        <v>77</v>
      </c>
      <c r="I34" s="25">
        <f t="shared" ref="I34" si="19">H34/G34</f>
        <v>1.925</v>
      </c>
      <c r="J34" s="120">
        <f t="shared" ref="J34" si="20">I34*D34</f>
        <v>1443.75</v>
      </c>
      <c r="K34" s="120">
        <f t="shared" ref="K34" si="21">J34*((100+F34)/100)</f>
        <v>1515.9375</v>
      </c>
      <c r="L34" s="74" t="s">
        <v>230</v>
      </c>
    </row>
    <row r="35" spans="1:1027" ht="63.75" x14ac:dyDescent="0.2">
      <c r="A35" s="25" t="s">
        <v>58</v>
      </c>
      <c r="B35" s="8" t="s">
        <v>59</v>
      </c>
      <c r="C35" s="7" t="s">
        <v>60</v>
      </c>
      <c r="D35" s="7">
        <v>150</v>
      </c>
      <c r="E35" s="8" t="s">
        <v>61</v>
      </c>
      <c r="F35" s="59" t="s">
        <v>197</v>
      </c>
      <c r="G35" s="70" t="s">
        <v>197</v>
      </c>
      <c r="H35" s="70" t="s">
        <v>197</v>
      </c>
      <c r="I35" s="59" t="s">
        <v>197</v>
      </c>
      <c r="J35" s="120" t="s">
        <v>197</v>
      </c>
      <c r="K35" s="120" t="s">
        <v>197</v>
      </c>
      <c r="L35" s="116" t="s">
        <v>229</v>
      </c>
    </row>
    <row r="36" spans="1:1027" ht="12.75" customHeight="1" x14ac:dyDescent="0.2">
      <c r="A36" s="171" t="s">
        <v>62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10">
        <f>K34</f>
        <v>1515.9375</v>
      </c>
      <c r="L36" s="26"/>
    </row>
    <row r="38" spans="1:1027" s="27" customFormat="1" ht="12.75" customHeight="1" x14ac:dyDescent="0.2">
      <c r="A38" s="161" t="s">
        <v>63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9"/>
      <c r="IS38" s="29"/>
      <c r="IT38" s="29"/>
      <c r="IU38" s="29"/>
    </row>
    <row r="39" spans="1:1027" s="155" customFormat="1" ht="54.75" customHeight="1" x14ac:dyDescent="0.2">
      <c r="A39" s="151" t="s">
        <v>64</v>
      </c>
      <c r="B39" s="152" t="s">
        <v>65</v>
      </c>
      <c r="C39" s="152" t="s">
        <v>5</v>
      </c>
      <c r="D39" s="152" t="s">
        <v>6</v>
      </c>
      <c r="E39" s="152" t="s">
        <v>66</v>
      </c>
      <c r="F39" s="136" t="s">
        <v>67</v>
      </c>
      <c r="G39" s="153" t="s">
        <v>187</v>
      </c>
      <c r="H39" s="153" t="s">
        <v>188</v>
      </c>
      <c r="I39" s="136" t="s">
        <v>9</v>
      </c>
      <c r="J39" s="154" t="s">
        <v>177</v>
      </c>
      <c r="K39" s="154" t="s">
        <v>176</v>
      </c>
      <c r="L39" s="136" t="s">
        <v>68</v>
      </c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  <c r="FF39" s="156"/>
      <c r="FG39" s="156"/>
      <c r="FH39" s="156"/>
      <c r="FI39" s="156"/>
      <c r="FJ39" s="156"/>
      <c r="FK39" s="156"/>
      <c r="FL39" s="156"/>
      <c r="FM39" s="156"/>
      <c r="FN39" s="156"/>
      <c r="FO39" s="156"/>
      <c r="FP39" s="156"/>
      <c r="FQ39" s="156"/>
      <c r="FR39" s="156"/>
      <c r="FS39" s="156"/>
      <c r="FT39" s="156"/>
      <c r="FU39" s="156"/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  <c r="HE39" s="156"/>
      <c r="HF39" s="156"/>
      <c r="HG39" s="156"/>
      <c r="HH39" s="156"/>
      <c r="HI39" s="156"/>
      <c r="HJ39" s="156"/>
      <c r="HK39" s="156"/>
      <c r="HL39" s="156"/>
      <c r="HM39" s="156"/>
      <c r="HN39" s="156"/>
      <c r="HO39" s="156"/>
      <c r="HP39" s="156"/>
      <c r="HQ39" s="156"/>
      <c r="HR39" s="156"/>
      <c r="HS39" s="156"/>
      <c r="HT39" s="156"/>
      <c r="HU39" s="156"/>
      <c r="HV39" s="156"/>
      <c r="HW39" s="156"/>
      <c r="HX39" s="156"/>
      <c r="HY39" s="156"/>
      <c r="HZ39" s="156"/>
      <c r="IA39" s="156"/>
      <c r="IB39" s="156"/>
      <c r="IC39" s="156"/>
      <c r="ID39" s="156"/>
      <c r="IE39" s="156"/>
      <c r="IF39" s="156"/>
      <c r="IG39" s="156"/>
      <c r="IH39" s="156"/>
      <c r="II39" s="156"/>
      <c r="IJ39" s="156"/>
      <c r="IK39" s="156"/>
      <c r="IL39" s="156"/>
      <c r="IM39" s="156"/>
      <c r="IN39" s="156"/>
      <c r="IO39" s="156"/>
      <c r="IP39" s="156"/>
      <c r="IQ39" s="156"/>
      <c r="IR39" s="139"/>
      <c r="IS39" s="139"/>
      <c r="IT39" s="139"/>
      <c r="IU39" s="139"/>
    </row>
    <row r="40" spans="1:1027" s="140" customFormat="1" ht="57.75" customHeight="1" x14ac:dyDescent="0.2">
      <c r="A40" s="145" t="s">
        <v>70</v>
      </c>
      <c r="B40" s="146" t="s">
        <v>71</v>
      </c>
      <c r="C40" s="134" t="s">
        <v>60</v>
      </c>
      <c r="D40" s="147">
        <v>100</v>
      </c>
      <c r="E40" s="146" t="s">
        <v>72</v>
      </c>
      <c r="F40" s="134">
        <v>5</v>
      </c>
      <c r="G40" s="148">
        <v>10</v>
      </c>
      <c r="H40" s="148">
        <v>20</v>
      </c>
      <c r="I40" s="136">
        <f t="shared" ref="I40" si="22">H40/G40</f>
        <v>2</v>
      </c>
      <c r="J40" s="137">
        <f t="shared" ref="J40" si="23">I40*D40</f>
        <v>200</v>
      </c>
      <c r="K40" s="137">
        <f t="shared" ref="K40" si="24">J40*((100+F40)/100)</f>
        <v>210</v>
      </c>
      <c r="L40" s="149" t="s">
        <v>201</v>
      </c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  <c r="IK40" s="150"/>
      <c r="IL40" s="150"/>
      <c r="IM40" s="150"/>
      <c r="IN40" s="150"/>
      <c r="IO40" s="150"/>
      <c r="IP40" s="150"/>
      <c r="IQ40" s="150"/>
      <c r="IR40" s="150"/>
      <c r="IS40" s="150"/>
      <c r="IT40" s="150"/>
      <c r="IU40" s="150"/>
      <c r="IV40" s="150"/>
      <c r="IW40" s="150"/>
      <c r="IX40" s="150"/>
      <c r="IY40" s="150"/>
      <c r="IZ40" s="150"/>
      <c r="JA40" s="150"/>
      <c r="JB40" s="150"/>
      <c r="JC40" s="150"/>
      <c r="JD40" s="150"/>
      <c r="JE40" s="150"/>
      <c r="JF40" s="150"/>
      <c r="JG40" s="150"/>
      <c r="JH40" s="150"/>
      <c r="JI40" s="150"/>
      <c r="JJ40" s="150"/>
      <c r="JK40" s="150"/>
      <c r="JL40" s="150"/>
      <c r="JM40" s="150"/>
      <c r="JN40" s="150"/>
      <c r="JO40" s="150"/>
      <c r="JP40" s="150"/>
      <c r="JQ40" s="150"/>
      <c r="JR40" s="150"/>
      <c r="JS40" s="150"/>
      <c r="JT40" s="150"/>
      <c r="JU40" s="150"/>
      <c r="JV40" s="150"/>
      <c r="JW40" s="150"/>
      <c r="JX40" s="150"/>
      <c r="JY40" s="150"/>
      <c r="JZ40" s="150"/>
      <c r="KA40" s="150"/>
      <c r="KB40" s="150"/>
      <c r="KC40" s="150"/>
      <c r="KD40" s="150"/>
      <c r="KE40" s="150"/>
      <c r="KF40" s="150"/>
      <c r="KG40" s="150"/>
      <c r="KH40" s="150"/>
      <c r="KI40" s="150"/>
      <c r="KJ40" s="150"/>
      <c r="KK40" s="150"/>
      <c r="KL40" s="150"/>
      <c r="KM40" s="150"/>
      <c r="KN40" s="150"/>
      <c r="KO40" s="150"/>
      <c r="KP40" s="150"/>
      <c r="KQ40" s="150"/>
      <c r="KR40" s="150"/>
      <c r="KS40" s="150"/>
      <c r="KT40" s="150"/>
      <c r="KU40" s="150"/>
      <c r="KV40" s="150"/>
      <c r="KW40" s="150"/>
      <c r="KX40" s="150"/>
      <c r="KY40" s="150"/>
      <c r="KZ40" s="150"/>
      <c r="LA40" s="150"/>
      <c r="LB40" s="150"/>
      <c r="LC40" s="150"/>
      <c r="LD40" s="150"/>
      <c r="LE40" s="150"/>
      <c r="LF40" s="150"/>
      <c r="LG40" s="150"/>
      <c r="LH40" s="150"/>
      <c r="LI40" s="150"/>
      <c r="LJ40" s="150"/>
      <c r="LK40" s="150"/>
      <c r="LL40" s="150"/>
      <c r="LM40" s="150"/>
      <c r="LN40" s="150"/>
      <c r="LO40" s="150"/>
      <c r="LP40" s="150"/>
      <c r="LQ40" s="150"/>
      <c r="LR40" s="150"/>
      <c r="LS40" s="150"/>
      <c r="LT40" s="150"/>
      <c r="LU40" s="150"/>
      <c r="LV40" s="150"/>
      <c r="LW40" s="150"/>
      <c r="LX40" s="150"/>
      <c r="LY40" s="150"/>
      <c r="LZ40" s="150"/>
      <c r="MA40" s="150"/>
      <c r="MB40" s="150"/>
      <c r="MC40" s="150"/>
      <c r="MD40" s="150"/>
      <c r="ME40" s="150"/>
      <c r="MF40" s="150"/>
      <c r="MG40" s="150"/>
      <c r="MH40" s="150"/>
      <c r="MI40" s="150"/>
      <c r="MJ40" s="150"/>
      <c r="MK40" s="150"/>
      <c r="ML40" s="150"/>
      <c r="MM40" s="150"/>
      <c r="MN40" s="150"/>
      <c r="MO40" s="150"/>
      <c r="MP40" s="150"/>
      <c r="MQ40" s="150"/>
      <c r="MR40" s="150"/>
      <c r="MS40" s="150"/>
      <c r="MT40" s="150"/>
      <c r="MU40" s="150"/>
      <c r="MV40" s="150"/>
      <c r="MW40" s="150"/>
      <c r="MX40" s="150"/>
      <c r="MY40" s="150"/>
      <c r="MZ40" s="150"/>
      <c r="NA40" s="150"/>
      <c r="NB40" s="150"/>
      <c r="NC40" s="150"/>
      <c r="ND40" s="150"/>
      <c r="NE40" s="150"/>
      <c r="NF40" s="150"/>
      <c r="NG40" s="150"/>
      <c r="NH40" s="150"/>
      <c r="NI40" s="150"/>
      <c r="NJ40" s="150"/>
      <c r="NK40" s="150"/>
      <c r="NL40" s="150"/>
      <c r="NM40" s="150"/>
      <c r="NN40" s="150"/>
      <c r="NO40" s="150"/>
      <c r="NP40" s="150"/>
      <c r="NQ40" s="150"/>
      <c r="NR40" s="150"/>
      <c r="NS40" s="150"/>
      <c r="NT40" s="150"/>
      <c r="NU40" s="150"/>
      <c r="NV40" s="150"/>
      <c r="NW40" s="150"/>
      <c r="NX40" s="150"/>
      <c r="NY40" s="150"/>
      <c r="NZ40" s="150"/>
      <c r="OA40" s="150"/>
      <c r="OB40" s="150"/>
      <c r="OC40" s="150"/>
      <c r="OD40" s="150"/>
      <c r="OE40" s="150"/>
      <c r="OF40" s="150"/>
      <c r="OG40" s="150"/>
      <c r="OH40" s="150"/>
      <c r="OI40" s="150"/>
      <c r="OJ40" s="150"/>
      <c r="OK40" s="150"/>
      <c r="OL40" s="150"/>
      <c r="OM40" s="150"/>
      <c r="ON40" s="150"/>
      <c r="OO40" s="150"/>
      <c r="OP40" s="150"/>
      <c r="OQ40" s="150"/>
      <c r="OR40" s="150"/>
      <c r="OS40" s="150"/>
      <c r="OT40" s="150"/>
      <c r="OU40" s="150"/>
      <c r="OV40" s="150"/>
      <c r="OW40" s="150"/>
      <c r="OX40" s="150"/>
      <c r="OY40" s="150"/>
      <c r="OZ40" s="150"/>
      <c r="PA40" s="150"/>
      <c r="PB40" s="150"/>
      <c r="PC40" s="150"/>
      <c r="PD40" s="150"/>
      <c r="PE40" s="150"/>
      <c r="PF40" s="150"/>
      <c r="PG40" s="150"/>
      <c r="PH40" s="150"/>
      <c r="PI40" s="150"/>
      <c r="PJ40" s="150"/>
      <c r="PK40" s="150"/>
      <c r="PL40" s="150"/>
      <c r="PM40" s="150"/>
      <c r="PN40" s="150"/>
      <c r="PO40" s="150"/>
      <c r="PP40" s="150"/>
      <c r="PQ40" s="150"/>
      <c r="PR40" s="150"/>
      <c r="PS40" s="150"/>
      <c r="PT40" s="150"/>
      <c r="PU40" s="150"/>
      <c r="PV40" s="150"/>
      <c r="PW40" s="150"/>
      <c r="PX40" s="150"/>
      <c r="PY40" s="150"/>
      <c r="PZ40" s="150"/>
      <c r="QA40" s="150"/>
      <c r="QB40" s="150"/>
      <c r="QC40" s="150"/>
      <c r="QD40" s="150"/>
      <c r="QE40" s="150"/>
      <c r="QF40" s="150"/>
      <c r="QG40" s="150"/>
      <c r="QH40" s="150"/>
      <c r="QI40" s="150"/>
      <c r="QJ40" s="150"/>
      <c r="QK40" s="150"/>
      <c r="QL40" s="150"/>
      <c r="QM40" s="150"/>
      <c r="QN40" s="150"/>
      <c r="QO40" s="150"/>
      <c r="QP40" s="150"/>
      <c r="QQ40" s="150"/>
      <c r="QR40" s="150"/>
      <c r="QS40" s="150"/>
      <c r="QT40" s="150"/>
      <c r="QU40" s="150"/>
      <c r="QV40" s="150"/>
      <c r="QW40" s="150"/>
      <c r="QX40" s="150"/>
      <c r="QY40" s="150"/>
      <c r="QZ40" s="150"/>
      <c r="RA40" s="150"/>
      <c r="RB40" s="150"/>
      <c r="RC40" s="150"/>
      <c r="RD40" s="150"/>
      <c r="RE40" s="150"/>
      <c r="RF40" s="150"/>
      <c r="RG40" s="150"/>
      <c r="RH40" s="150"/>
      <c r="RI40" s="150"/>
      <c r="RJ40" s="150"/>
      <c r="RK40" s="150"/>
      <c r="RL40" s="150"/>
      <c r="RM40" s="150"/>
      <c r="RN40" s="150"/>
      <c r="RO40" s="150"/>
      <c r="RP40" s="150"/>
      <c r="RQ40" s="150"/>
      <c r="RR40" s="150"/>
      <c r="RS40" s="150"/>
      <c r="RT40" s="150"/>
      <c r="RU40" s="150"/>
      <c r="RV40" s="150"/>
      <c r="RW40" s="150"/>
      <c r="RX40" s="150"/>
      <c r="RY40" s="150"/>
      <c r="RZ40" s="150"/>
      <c r="SA40" s="150"/>
      <c r="SB40" s="150"/>
      <c r="SC40" s="150"/>
      <c r="SD40" s="150"/>
      <c r="SE40" s="150"/>
      <c r="SF40" s="150"/>
      <c r="SG40" s="150"/>
      <c r="SH40" s="150"/>
      <c r="SI40" s="150"/>
      <c r="SJ40" s="150"/>
      <c r="SK40" s="150"/>
      <c r="SL40" s="150"/>
      <c r="SM40" s="150"/>
      <c r="SN40" s="150"/>
      <c r="SO40" s="150"/>
      <c r="SP40" s="150"/>
      <c r="SQ40" s="150"/>
      <c r="SR40" s="150"/>
      <c r="SS40" s="150"/>
      <c r="ST40" s="150"/>
      <c r="SU40" s="150"/>
      <c r="SV40" s="150"/>
      <c r="SW40" s="150"/>
      <c r="SX40" s="150"/>
      <c r="SY40" s="150"/>
      <c r="SZ40" s="150"/>
      <c r="TA40" s="150"/>
      <c r="TB40" s="150"/>
      <c r="TC40" s="150"/>
      <c r="TD40" s="150"/>
      <c r="TE40" s="150"/>
      <c r="TF40" s="150"/>
      <c r="TG40" s="150"/>
      <c r="TH40" s="150"/>
      <c r="TI40" s="150"/>
      <c r="TJ40" s="150"/>
      <c r="TK40" s="150"/>
      <c r="TL40" s="150"/>
      <c r="TM40" s="150"/>
      <c r="TN40" s="150"/>
      <c r="TO40" s="150"/>
      <c r="TP40" s="150"/>
      <c r="TQ40" s="150"/>
      <c r="TR40" s="150"/>
      <c r="TS40" s="150"/>
      <c r="TT40" s="150"/>
      <c r="TU40" s="150"/>
      <c r="TV40" s="150"/>
      <c r="TW40" s="150"/>
      <c r="TX40" s="150"/>
      <c r="TY40" s="150"/>
      <c r="TZ40" s="150"/>
      <c r="UA40" s="150"/>
      <c r="UB40" s="150"/>
      <c r="UC40" s="150"/>
      <c r="UD40" s="150"/>
      <c r="UE40" s="150"/>
      <c r="UF40" s="150"/>
      <c r="UG40" s="150"/>
      <c r="UH40" s="150"/>
      <c r="UI40" s="150"/>
      <c r="UJ40" s="150"/>
      <c r="UK40" s="150"/>
      <c r="UL40" s="150"/>
      <c r="UM40" s="150"/>
      <c r="UN40" s="150"/>
      <c r="UO40" s="150"/>
      <c r="UP40" s="150"/>
      <c r="UQ40" s="150"/>
      <c r="UR40" s="150"/>
      <c r="US40" s="150"/>
      <c r="UT40" s="150"/>
      <c r="UU40" s="150"/>
      <c r="UV40" s="150"/>
      <c r="UW40" s="150"/>
      <c r="UX40" s="150"/>
      <c r="UY40" s="150"/>
      <c r="UZ40" s="150"/>
      <c r="VA40" s="150"/>
      <c r="VB40" s="150"/>
      <c r="VC40" s="150"/>
      <c r="VD40" s="150"/>
      <c r="VE40" s="150"/>
      <c r="VF40" s="150"/>
      <c r="VG40" s="150"/>
      <c r="VH40" s="150"/>
      <c r="VI40" s="150"/>
      <c r="VJ40" s="150"/>
      <c r="VK40" s="150"/>
      <c r="VL40" s="150"/>
      <c r="VM40" s="150"/>
      <c r="VN40" s="150"/>
      <c r="VO40" s="150"/>
      <c r="VP40" s="150"/>
      <c r="VQ40" s="150"/>
      <c r="VR40" s="150"/>
      <c r="VS40" s="150"/>
      <c r="VT40" s="150"/>
      <c r="VU40" s="150"/>
      <c r="VV40" s="150"/>
      <c r="VW40" s="150"/>
      <c r="VX40" s="150"/>
      <c r="VY40" s="150"/>
      <c r="VZ40" s="150"/>
      <c r="WA40" s="150"/>
      <c r="WB40" s="150"/>
      <c r="WC40" s="150"/>
      <c r="WD40" s="150"/>
      <c r="WE40" s="150"/>
      <c r="WF40" s="150"/>
      <c r="WG40" s="150"/>
      <c r="WH40" s="150"/>
      <c r="WI40" s="150"/>
      <c r="WJ40" s="150"/>
      <c r="WK40" s="150"/>
      <c r="WL40" s="150"/>
      <c r="WM40" s="150"/>
      <c r="WN40" s="150"/>
      <c r="WO40" s="150"/>
      <c r="WP40" s="150"/>
      <c r="WQ40" s="150"/>
      <c r="WR40" s="150"/>
      <c r="WS40" s="150"/>
      <c r="WT40" s="150"/>
      <c r="WU40" s="150"/>
      <c r="WV40" s="150"/>
      <c r="WW40" s="150"/>
      <c r="WX40" s="150"/>
      <c r="WY40" s="150"/>
      <c r="WZ40" s="150"/>
      <c r="XA40" s="150"/>
      <c r="XB40" s="150"/>
      <c r="XC40" s="150"/>
      <c r="XD40" s="150"/>
      <c r="XE40" s="150"/>
      <c r="XF40" s="150"/>
      <c r="XG40" s="150"/>
      <c r="XH40" s="150"/>
      <c r="XI40" s="150"/>
      <c r="XJ40" s="150"/>
      <c r="XK40" s="150"/>
      <c r="XL40" s="150"/>
      <c r="XM40" s="150"/>
      <c r="XN40" s="150"/>
      <c r="XO40" s="150"/>
      <c r="XP40" s="150"/>
      <c r="XQ40" s="150"/>
      <c r="XR40" s="150"/>
      <c r="XS40" s="150"/>
      <c r="XT40" s="150"/>
      <c r="XU40" s="150"/>
      <c r="XV40" s="150"/>
      <c r="XW40" s="150"/>
      <c r="XX40" s="150"/>
      <c r="XY40" s="150"/>
      <c r="XZ40" s="150"/>
      <c r="YA40" s="150"/>
      <c r="YB40" s="150"/>
      <c r="YC40" s="150"/>
      <c r="YD40" s="150"/>
      <c r="YE40" s="150"/>
      <c r="YF40" s="150"/>
      <c r="YG40" s="150"/>
      <c r="YH40" s="150"/>
      <c r="YI40" s="150"/>
      <c r="YJ40" s="150"/>
      <c r="YK40" s="150"/>
      <c r="YL40" s="150"/>
      <c r="YM40" s="150"/>
      <c r="YN40" s="150"/>
      <c r="YO40" s="150"/>
      <c r="YP40" s="150"/>
      <c r="YQ40" s="150"/>
      <c r="YR40" s="150"/>
      <c r="YS40" s="150"/>
      <c r="YT40" s="150"/>
      <c r="YU40" s="150"/>
      <c r="YV40" s="150"/>
      <c r="YW40" s="150"/>
      <c r="YX40" s="150"/>
      <c r="YY40" s="150"/>
      <c r="YZ40" s="150"/>
      <c r="ZA40" s="150"/>
      <c r="ZB40" s="150"/>
      <c r="ZC40" s="150"/>
      <c r="ZD40" s="150"/>
      <c r="ZE40" s="150"/>
      <c r="ZF40" s="150"/>
      <c r="ZG40" s="150"/>
      <c r="ZH40" s="150"/>
      <c r="ZI40" s="150"/>
      <c r="ZJ40" s="150"/>
      <c r="ZK40" s="150"/>
      <c r="ZL40" s="150"/>
      <c r="ZM40" s="150"/>
      <c r="ZN40" s="150"/>
      <c r="ZO40" s="150"/>
      <c r="ZP40" s="150"/>
      <c r="ZQ40" s="150"/>
      <c r="ZR40" s="150"/>
      <c r="ZS40" s="150"/>
      <c r="ZT40" s="150"/>
      <c r="ZU40" s="150"/>
      <c r="ZV40" s="150"/>
      <c r="ZW40" s="150"/>
      <c r="ZX40" s="150"/>
      <c r="ZY40" s="150"/>
      <c r="ZZ40" s="150"/>
      <c r="AAA40" s="150"/>
      <c r="AAB40" s="150"/>
      <c r="AAC40" s="150"/>
      <c r="AAD40" s="150"/>
      <c r="AAE40" s="150"/>
      <c r="AAF40" s="150"/>
      <c r="AAG40" s="150"/>
      <c r="AAH40" s="150"/>
      <c r="AAI40" s="150"/>
      <c r="AAJ40" s="150"/>
      <c r="AAK40" s="150"/>
      <c r="AAL40" s="150"/>
      <c r="AAM40" s="150"/>
      <c r="AAN40" s="150"/>
      <c r="AAO40" s="150"/>
      <c r="AAP40" s="150"/>
      <c r="AAQ40" s="150"/>
      <c r="AAR40" s="150"/>
      <c r="AAS40" s="150"/>
      <c r="AAT40" s="150"/>
      <c r="AAU40" s="150"/>
      <c r="AAV40" s="150"/>
      <c r="AAW40" s="150"/>
      <c r="AAX40" s="150"/>
      <c r="AAY40" s="150"/>
      <c r="AAZ40" s="150"/>
      <c r="ABA40" s="150"/>
      <c r="ABB40" s="150"/>
      <c r="ABC40" s="150"/>
      <c r="ABD40" s="150"/>
      <c r="ABE40" s="150"/>
      <c r="ABF40" s="150"/>
      <c r="ABG40" s="150"/>
      <c r="ABH40" s="150"/>
      <c r="ABI40" s="150"/>
      <c r="ABJ40" s="150"/>
      <c r="ABK40" s="150"/>
      <c r="ABL40" s="150"/>
      <c r="ABM40" s="150"/>
      <c r="ABN40" s="150"/>
      <c r="ABO40" s="150"/>
      <c r="ABP40" s="150"/>
      <c r="ABQ40" s="150"/>
      <c r="ABR40" s="150"/>
      <c r="ABS40" s="150"/>
      <c r="ABT40" s="150"/>
      <c r="ABU40" s="150"/>
      <c r="ABV40" s="150"/>
      <c r="ABW40" s="150"/>
      <c r="ABX40" s="150"/>
      <c r="ABY40" s="150"/>
      <c r="ABZ40" s="150"/>
      <c r="ACA40" s="150"/>
      <c r="ACB40" s="150"/>
      <c r="ACC40" s="150"/>
      <c r="ACD40" s="150"/>
      <c r="ACE40" s="150"/>
      <c r="ACF40" s="150"/>
      <c r="ACG40" s="150"/>
      <c r="ACH40" s="150"/>
      <c r="ACI40" s="150"/>
      <c r="ACJ40" s="150"/>
      <c r="ACK40" s="150"/>
      <c r="ACL40" s="150"/>
      <c r="ACM40" s="150"/>
      <c r="ACN40" s="150"/>
      <c r="ACO40" s="150"/>
      <c r="ACP40" s="150"/>
      <c r="ACQ40" s="150"/>
      <c r="ACR40" s="150"/>
      <c r="ACS40" s="150"/>
      <c r="ACT40" s="150"/>
      <c r="ACU40" s="150"/>
      <c r="ACV40" s="150"/>
      <c r="ACW40" s="150"/>
      <c r="ACX40" s="150"/>
      <c r="ACY40" s="150"/>
      <c r="ACZ40" s="150"/>
      <c r="ADA40" s="150"/>
      <c r="ADB40" s="150"/>
      <c r="ADC40" s="150"/>
      <c r="ADD40" s="150"/>
      <c r="ADE40" s="150"/>
      <c r="ADF40" s="150"/>
      <c r="ADG40" s="150"/>
      <c r="ADH40" s="150"/>
      <c r="ADI40" s="150"/>
      <c r="ADJ40" s="150"/>
      <c r="ADK40" s="150"/>
      <c r="ADL40" s="150"/>
      <c r="ADM40" s="150"/>
      <c r="ADN40" s="150"/>
      <c r="ADO40" s="150"/>
      <c r="ADP40" s="150"/>
      <c r="ADQ40" s="150"/>
      <c r="ADR40" s="150"/>
      <c r="ADS40" s="150"/>
      <c r="ADT40" s="150"/>
      <c r="ADU40" s="150"/>
      <c r="ADV40" s="150"/>
      <c r="ADW40" s="150"/>
      <c r="ADX40" s="150"/>
      <c r="ADY40" s="150"/>
      <c r="ADZ40" s="150"/>
      <c r="AEA40" s="150"/>
      <c r="AEB40" s="150"/>
      <c r="AEC40" s="150"/>
      <c r="AED40" s="150"/>
      <c r="AEE40" s="150"/>
      <c r="AEF40" s="150"/>
      <c r="AEG40" s="150"/>
      <c r="AEH40" s="150"/>
      <c r="AEI40" s="150"/>
      <c r="AEJ40" s="150"/>
      <c r="AEK40" s="150"/>
      <c r="AEL40" s="150"/>
      <c r="AEM40" s="150"/>
      <c r="AEN40" s="150"/>
      <c r="AEO40" s="150"/>
      <c r="AEP40" s="150"/>
      <c r="AEQ40" s="150"/>
      <c r="AER40" s="150"/>
      <c r="AES40" s="150"/>
      <c r="AET40" s="150"/>
      <c r="AEU40" s="150"/>
      <c r="AEV40" s="150"/>
      <c r="AEW40" s="150"/>
      <c r="AEX40" s="150"/>
      <c r="AEY40" s="150"/>
      <c r="AEZ40" s="150"/>
      <c r="AFA40" s="150"/>
      <c r="AFB40" s="150"/>
      <c r="AFC40" s="150"/>
      <c r="AFD40" s="150"/>
      <c r="AFE40" s="150"/>
      <c r="AFF40" s="150"/>
      <c r="AFG40" s="150"/>
      <c r="AFH40" s="150"/>
      <c r="AFI40" s="150"/>
      <c r="AFJ40" s="150"/>
      <c r="AFK40" s="150"/>
      <c r="AFL40" s="150"/>
      <c r="AFM40" s="150"/>
      <c r="AFN40" s="150"/>
      <c r="AFO40" s="150"/>
      <c r="AFP40" s="150"/>
      <c r="AFQ40" s="150"/>
      <c r="AFR40" s="150"/>
      <c r="AFS40" s="150"/>
      <c r="AFT40" s="150"/>
      <c r="AFU40" s="150"/>
      <c r="AFV40" s="150"/>
      <c r="AFW40" s="150"/>
      <c r="AFX40" s="150"/>
      <c r="AFY40" s="150"/>
      <c r="AFZ40" s="150"/>
      <c r="AGA40" s="150"/>
      <c r="AGB40" s="150"/>
      <c r="AGC40" s="150"/>
      <c r="AGD40" s="150"/>
      <c r="AGE40" s="150"/>
      <c r="AGF40" s="150"/>
      <c r="AGG40" s="150"/>
      <c r="AGH40" s="150"/>
      <c r="AGI40" s="150"/>
      <c r="AGJ40" s="150"/>
      <c r="AGK40" s="150"/>
      <c r="AGL40" s="150"/>
      <c r="AGM40" s="150"/>
      <c r="AGN40" s="150"/>
      <c r="AGO40" s="150"/>
      <c r="AGP40" s="150"/>
      <c r="AGQ40" s="150"/>
      <c r="AGR40" s="150"/>
      <c r="AGS40" s="150"/>
      <c r="AGT40" s="150"/>
      <c r="AGU40" s="150"/>
      <c r="AGV40" s="150"/>
      <c r="AGW40" s="150"/>
      <c r="AGX40" s="150"/>
      <c r="AGY40" s="150"/>
      <c r="AGZ40" s="150"/>
      <c r="AHA40" s="150"/>
      <c r="AHB40" s="150"/>
      <c r="AHC40" s="150"/>
      <c r="AHD40" s="150"/>
      <c r="AHE40" s="150"/>
      <c r="AHF40" s="150"/>
      <c r="AHG40" s="150"/>
      <c r="AHH40" s="150"/>
      <c r="AHI40" s="150"/>
      <c r="AHJ40" s="150"/>
      <c r="AHK40" s="150"/>
      <c r="AHL40" s="150"/>
      <c r="AHM40" s="150"/>
      <c r="AHN40" s="150"/>
      <c r="AHO40" s="150"/>
      <c r="AHP40" s="150"/>
      <c r="AHQ40" s="150"/>
      <c r="AHR40" s="150"/>
      <c r="AHS40" s="150"/>
      <c r="AHT40" s="150"/>
      <c r="AHU40" s="150"/>
      <c r="AHV40" s="150"/>
      <c r="AHW40" s="150"/>
      <c r="AHX40" s="150"/>
      <c r="AHY40" s="150"/>
      <c r="AHZ40" s="150"/>
      <c r="AIA40" s="150"/>
      <c r="AIB40" s="150"/>
      <c r="AIC40" s="150"/>
      <c r="AID40" s="150"/>
      <c r="AIE40" s="150"/>
      <c r="AIF40" s="150"/>
      <c r="AIG40" s="150"/>
      <c r="AIH40" s="150"/>
      <c r="AII40" s="150"/>
      <c r="AIJ40" s="150"/>
      <c r="AIK40" s="150"/>
      <c r="AIL40" s="150"/>
      <c r="AIM40" s="150"/>
      <c r="AIN40" s="150"/>
      <c r="AIO40" s="150"/>
      <c r="AIP40" s="150"/>
      <c r="AIQ40" s="150"/>
      <c r="AIR40" s="150"/>
      <c r="AIS40" s="150"/>
      <c r="AIT40" s="150"/>
      <c r="AIU40" s="150"/>
      <c r="AIV40" s="150"/>
      <c r="AIW40" s="150"/>
      <c r="AIX40" s="150"/>
      <c r="AIY40" s="150"/>
      <c r="AIZ40" s="150"/>
      <c r="AJA40" s="150"/>
      <c r="AJB40" s="150"/>
      <c r="AJC40" s="150"/>
      <c r="AJD40" s="150"/>
      <c r="AJE40" s="150"/>
      <c r="AJF40" s="150"/>
      <c r="AJG40" s="150"/>
      <c r="AJH40" s="150"/>
      <c r="AJI40" s="150"/>
      <c r="AJJ40" s="150"/>
      <c r="AJK40" s="150"/>
      <c r="AJL40" s="150"/>
      <c r="AJM40" s="150"/>
      <c r="AJN40" s="150"/>
      <c r="AJO40" s="150"/>
      <c r="AJP40" s="150"/>
      <c r="AJQ40" s="150"/>
      <c r="AJR40" s="150"/>
      <c r="AJS40" s="150"/>
      <c r="AJT40" s="150"/>
      <c r="AJU40" s="150"/>
      <c r="AJV40" s="150"/>
      <c r="AJW40" s="150"/>
      <c r="AJX40" s="150"/>
      <c r="AJY40" s="150"/>
      <c r="AJZ40" s="150"/>
      <c r="AKA40" s="150"/>
      <c r="AKB40" s="150"/>
      <c r="AKC40" s="150"/>
      <c r="AKD40" s="150"/>
      <c r="AKE40" s="150"/>
      <c r="AKF40" s="150"/>
      <c r="AKG40" s="150"/>
      <c r="AKH40" s="150"/>
      <c r="AKI40" s="150"/>
      <c r="AKJ40" s="150"/>
      <c r="AKK40" s="150"/>
      <c r="AKL40" s="150"/>
      <c r="AKM40" s="150"/>
      <c r="AKN40" s="150"/>
      <c r="AKO40" s="150"/>
      <c r="AKP40" s="150"/>
      <c r="AKQ40" s="150"/>
      <c r="AKR40" s="150"/>
      <c r="AKS40" s="150"/>
      <c r="AKT40" s="150"/>
      <c r="AKU40" s="150"/>
      <c r="AKV40" s="150"/>
      <c r="AKW40" s="150"/>
      <c r="AKX40" s="150"/>
      <c r="AKY40" s="150"/>
      <c r="AKZ40" s="150"/>
      <c r="ALA40" s="150"/>
      <c r="ALB40" s="150"/>
      <c r="ALC40" s="150"/>
      <c r="ALD40" s="150"/>
      <c r="ALE40" s="150"/>
      <c r="ALF40" s="150"/>
      <c r="ALG40" s="150"/>
      <c r="ALH40" s="150"/>
      <c r="ALI40" s="150"/>
      <c r="ALJ40" s="150"/>
      <c r="ALK40" s="150"/>
      <c r="ALL40" s="150"/>
      <c r="ALM40" s="150"/>
      <c r="ALN40" s="150"/>
      <c r="ALO40" s="150"/>
      <c r="ALP40" s="150"/>
      <c r="ALQ40" s="150"/>
      <c r="ALR40" s="150"/>
      <c r="ALS40" s="150"/>
      <c r="ALT40" s="150"/>
      <c r="ALU40" s="150"/>
      <c r="ALV40" s="150"/>
      <c r="ALW40" s="150"/>
      <c r="ALX40" s="150"/>
      <c r="ALY40" s="150"/>
      <c r="ALZ40" s="150"/>
      <c r="AMA40" s="150"/>
      <c r="AMB40" s="150"/>
      <c r="AMC40" s="150"/>
      <c r="AMD40" s="150"/>
      <c r="AME40" s="150"/>
      <c r="AMF40" s="150"/>
      <c r="AMG40" s="150"/>
      <c r="AMH40" s="150"/>
      <c r="AMI40" s="150"/>
      <c r="AMJ40" s="150"/>
      <c r="AMK40" s="150"/>
      <c r="AML40" s="150"/>
      <c r="AMM40" s="150"/>
    </row>
  </sheetData>
  <mergeCells count="14">
    <mergeCell ref="A38:L38"/>
    <mergeCell ref="A26:L26"/>
    <mergeCell ref="A30:J30"/>
    <mergeCell ref="A33:L33"/>
    <mergeCell ref="A9:L9"/>
    <mergeCell ref="A14:J14"/>
    <mergeCell ref="A15:L15"/>
    <mergeCell ref="A21:L21"/>
    <mergeCell ref="A36:J36"/>
    <mergeCell ref="J1:L1"/>
    <mergeCell ref="A3:L3"/>
    <mergeCell ref="A4:L4"/>
    <mergeCell ref="A5:L5"/>
    <mergeCell ref="A6:L6"/>
  </mergeCells>
  <pageMargins left="0.78749999999999998" right="0.78749999999999998" top="1.1812499999999999" bottom="0.59027777777777801" header="0.51180555555555496" footer="0.51180555555555496"/>
  <pageSetup paperSize="9" scale="60" orientation="portrait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M42"/>
  <sheetViews>
    <sheetView topLeftCell="A37" zoomScaleNormal="100" workbookViewId="0">
      <selection activeCell="A34" sqref="A34:XFD37"/>
    </sheetView>
  </sheetViews>
  <sheetFormatPr defaultRowHeight="12.75" x14ac:dyDescent="0.2"/>
  <cols>
    <col min="1" max="1" width="7.28515625" style="29" customWidth="1"/>
    <col min="2" max="2" width="17.5703125" style="29" customWidth="1"/>
    <col min="3" max="3" width="17.28515625" style="29" customWidth="1"/>
    <col min="4" max="4" width="8" style="29" customWidth="1"/>
    <col min="5" max="5" width="11.7109375" style="29" customWidth="1"/>
    <col min="6" max="6" width="24.28515625" style="29" customWidth="1"/>
    <col min="7" max="7" width="6.5703125" style="29" customWidth="1"/>
    <col min="8" max="8" width="8.28515625" style="98" customWidth="1"/>
    <col min="9" max="9" width="9.42578125" style="98" customWidth="1"/>
    <col min="10" max="10" width="7.85546875" style="29" customWidth="1"/>
    <col min="11" max="11" width="11" style="104" customWidth="1"/>
    <col min="12" max="12" width="10.140625" style="104" customWidth="1"/>
    <col min="13" max="13" width="13.7109375" style="90" bestFit="1" customWidth="1"/>
    <col min="14" max="14" width="25" style="29" customWidth="1"/>
    <col min="15" max="1027" width="9.140625" style="29" customWidth="1"/>
  </cols>
  <sheetData>
    <row r="1" spans="1:1027" ht="13.5" x14ac:dyDescent="0.2">
      <c r="A1" s="172" t="s">
        <v>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027" ht="13.5" x14ac:dyDescent="0.2">
      <c r="A2" s="172" t="s">
        <v>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4" spans="1:1027" x14ac:dyDescent="0.2">
      <c r="A4" s="173" t="s">
        <v>73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</row>
    <row r="5" spans="1:1027" x14ac:dyDescent="0.2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1027" s="82" customFormat="1" ht="54" customHeight="1" x14ac:dyDescent="0.2">
      <c r="A6" s="105" t="s">
        <v>64</v>
      </c>
      <c r="B6" s="175" t="s">
        <v>4</v>
      </c>
      <c r="C6" s="175"/>
      <c r="D6" s="88" t="s">
        <v>5</v>
      </c>
      <c r="E6" s="88" t="s">
        <v>6</v>
      </c>
      <c r="F6" s="107" t="s">
        <v>7</v>
      </c>
      <c r="G6" s="108" t="s">
        <v>8</v>
      </c>
      <c r="H6" s="99" t="s">
        <v>187</v>
      </c>
      <c r="I6" s="99" t="s">
        <v>188</v>
      </c>
      <c r="J6" s="108" t="s">
        <v>9</v>
      </c>
      <c r="K6" s="109" t="s">
        <v>177</v>
      </c>
      <c r="L6" s="109" t="s">
        <v>176</v>
      </c>
      <c r="M6" s="88" t="s">
        <v>68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89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89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89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89"/>
      <c r="RV6" s="89"/>
      <c r="RW6" s="89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  <c r="AAF6" s="89"/>
      <c r="AAG6" s="89"/>
      <c r="AAH6" s="89"/>
      <c r="AAI6" s="89"/>
      <c r="AAJ6" s="89"/>
      <c r="AAK6" s="89"/>
      <c r="AAL6" s="89"/>
      <c r="AAM6" s="89"/>
      <c r="AAN6" s="89"/>
      <c r="AAO6" s="89"/>
      <c r="AAP6" s="89"/>
      <c r="AAQ6" s="89"/>
      <c r="AAR6" s="89"/>
      <c r="AAS6" s="89"/>
      <c r="AAT6" s="89"/>
      <c r="AAU6" s="89"/>
      <c r="AAV6" s="89"/>
      <c r="AAW6" s="89"/>
      <c r="AAX6" s="89"/>
      <c r="AAY6" s="89"/>
      <c r="AAZ6" s="89"/>
      <c r="ABA6" s="89"/>
      <c r="ABB6" s="89"/>
      <c r="ABC6" s="89"/>
      <c r="ABD6" s="89"/>
      <c r="ABE6" s="89"/>
      <c r="ABF6" s="89"/>
      <c r="ABG6" s="89"/>
      <c r="ABH6" s="89"/>
      <c r="ABI6" s="89"/>
      <c r="ABJ6" s="89"/>
      <c r="ABK6" s="89"/>
      <c r="ABL6" s="89"/>
      <c r="ABM6" s="89"/>
      <c r="ABN6" s="89"/>
      <c r="ABO6" s="89"/>
      <c r="ABP6" s="89"/>
      <c r="ABQ6" s="89"/>
      <c r="ABR6" s="89"/>
      <c r="ABS6" s="89"/>
      <c r="ABT6" s="89"/>
      <c r="ABU6" s="89"/>
      <c r="ABV6" s="89"/>
      <c r="ABW6" s="89"/>
      <c r="ABX6" s="89"/>
      <c r="ABY6" s="89"/>
      <c r="ABZ6" s="89"/>
      <c r="ACA6" s="89"/>
      <c r="ACB6" s="89"/>
      <c r="ACC6" s="89"/>
      <c r="ACD6" s="89"/>
      <c r="ACE6" s="89"/>
      <c r="ACF6" s="89"/>
      <c r="ACG6" s="89"/>
      <c r="ACH6" s="89"/>
      <c r="ACI6" s="89"/>
      <c r="ACJ6" s="89"/>
      <c r="ACK6" s="89"/>
      <c r="ACL6" s="89"/>
      <c r="ACM6" s="89"/>
      <c r="ACN6" s="89"/>
      <c r="ACO6" s="89"/>
      <c r="ACP6" s="89"/>
      <c r="ACQ6" s="89"/>
      <c r="ACR6" s="89"/>
      <c r="ACS6" s="89"/>
      <c r="ACT6" s="89"/>
      <c r="ACU6" s="89"/>
      <c r="ACV6" s="89"/>
      <c r="ACW6" s="89"/>
      <c r="ACX6" s="89"/>
      <c r="ACY6" s="89"/>
      <c r="ACZ6" s="89"/>
      <c r="ADA6" s="89"/>
      <c r="ADB6" s="89"/>
      <c r="ADC6" s="89"/>
      <c r="ADD6" s="89"/>
      <c r="ADE6" s="89"/>
      <c r="ADF6" s="89"/>
      <c r="ADG6" s="89"/>
      <c r="ADH6" s="89"/>
      <c r="ADI6" s="89"/>
      <c r="ADJ6" s="89"/>
      <c r="ADK6" s="89"/>
      <c r="ADL6" s="89"/>
      <c r="ADM6" s="89"/>
      <c r="ADN6" s="89"/>
      <c r="ADO6" s="89"/>
      <c r="ADP6" s="89"/>
      <c r="ADQ6" s="89"/>
      <c r="ADR6" s="89"/>
      <c r="ADS6" s="89"/>
      <c r="ADT6" s="89"/>
      <c r="ADU6" s="89"/>
      <c r="ADV6" s="89"/>
      <c r="ADW6" s="89"/>
      <c r="ADX6" s="89"/>
      <c r="ADY6" s="89"/>
      <c r="ADZ6" s="89"/>
      <c r="AEA6" s="89"/>
      <c r="AEB6" s="89"/>
      <c r="AEC6" s="89"/>
      <c r="AED6" s="89"/>
      <c r="AEE6" s="89"/>
      <c r="AEF6" s="89"/>
      <c r="AEG6" s="89"/>
      <c r="AEH6" s="89"/>
      <c r="AEI6" s="89"/>
      <c r="AEJ6" s="89"/>
      <c r="AEK6" s="89"/>
      <c r="AEL6" s="89"/>
      <c r="AEM6" s="89"/>
      <c r="AEN6" s="89"/>
      <c r="AEO6" s="89"/>
      <c r="AEP6" s="89"/>
      <c r="AEQ6" s="89"/>
      <c r="AER6" s="89"/>
      <c r="AES6" s="89"/>
      <c r="AET6" s="89"/>
      <c r="AEU6" s="89"/>
      <c r="AEV6" s="89"/>
      <c r="AEW6" s="89"/>
      <c r="AEX6" s="89"/>
      <c r="AEY6" s="89"/>
      <c r="AEZ6" s="89"/>
      <c r="AFA6" s="89"/>
      <c r="AFB6" s="89"/>
      <c r="AFC6" s="89"/>
      <c r="AFD6" s="89"/>
      <c r="AFE6" s="89"/>
      <c r="AFF6" s="89"/>
      <c r="AFG6" s="89"/>
      <c r="AFH6" s="89"/>
      <c r="AFI6" s="89"/>
      <c r="AFJ6" s="89"/>
      <c r="AFK6" s="89"/>
      <c r="AFL6" s="89"/>
      <c r="AFM6" s="89"/>
      <c r="AFN6" s="89"/>
      <c r="AFO6" s="89"/>
      <c r="AFP6" s="89"/>
      <c r="AFQ6" s="89"/>
      <c r="AFR6" s="89"/>
      <c r="AFS6" s="89"/>
      <c r="AFT6" s="89"/>
      <c r="AFU6" s="89"/>
      <c r="AFV6" s="89"/>
      <c r="AFW6" s="89"/>
      <c r="AFX6" s="89"/>
      <c r="AFY6" s="89"/>
      <c r="AFZ6" s="89"/>
      <c r="AGA6" s="89"/>
      <c r="AGB6" s="89"/>
      <c r="AGC6" s="89"/>
      <c r="AGD6" s="89"/>
      <c r="AGE6" s="89"/>
      <c r="AGF6" s="89"/>
      <c r="AGG6" s="89"/>
      <c r="AGH6" s="89"/>
      <c r="AGI6" s="89"/>
      <c r="AGJ6" s="89"/>
      <c r="AGK6" s="89"/>
      <c r="AGL6" s="89"/>
      <c r="AGM6" s="89"/>
      <c r="AGN6" s="89"/>
      <c r="AGO6" s="89"/>
      <c r="AGP6" s="89"/>
      <c r="AGQ6" s="89"/>
      <c r="AGR6" s="89"/>
      <c r="AGS6" s="89"/>
      <c r="AGT6" s="89"/>
      <c r="AGU6" s="89"/>
      <c r="AGV6" s="89"/>
      <c r="AGW6" s="89"/>
      <c r="AGX6" s="89"/>
      <c r="AGY6" s="89"/>
      <c r="AGZ6" s="89"/>
      <c r="AHA6" s="89"/>
      <c r="AHB6" s="89"/>
      <c r="AHC6" s="89"/>
      <c r="AHD6" s="89"/>
      <c r="AHE6" s="89"/>
      <c r="AHF6" s="89"/>
      <c r="AHG6" s="89"/>
      <c r="AHH6" s="89"/>
      <c r="AHI6" s="89"/>
      <c r="AHJ6" s="89"/>
      <c r="AHK6" s="89"/>
      <c r="AHL6" s="89"/>
      <c r="AHM6" s="89"/>
      <c r="AHN6" s="89"/>
      <c r="AHO6" s="89"/>
      <c r="AHP6" s="89"/>
      <c r="AHQ6" s="89"/>
      <c r="AHR6" s="89"/>
      <c r="AHS6" s="89"/>
      <c r="AHT6" s="89"/>
      <c r="AHU6" s="89"/>
      <c r="AHV6" s="89"/>
      <c r="AHW6" s="89"/>
      <c r="AHX6" s="89"/>
      <c r="AHY6" s="89"/>
      <c r="AHZ6" s="89"/>
      <c r="AIA6" s="89"/>
      <c r="AIB6" s="89"/>
      <c r="AIC6" s="89"/>
      <c r="AID6" s="89"/>
      <c r="AIE6" s="89"/>
      <c r="AIF6" s="89"/>
      <c r="AIG6" s="89"/>
      <c r="AIH6" s="89"/>
      <c r="AII6" s="89"/>
      <c r="AIJ6" s="89"/>
      <c r="AIK6" s="89"/>
      <c r="AIL6" s="89"/>
      <c r="AIM6" s="89"/>
      <c r="AIN6" s="89"/>
      <c r="AIO6" s="89"/>
      <c r="AIP6" s="89"/>
      <c r="AIQ6" s="89"/>
      <c r="AIR6" s="89"/>
      <c r="AIS6" s="89"/>
      <c r="AIT6" s="89"/>
      <c r="AIU6" s="89"/>
      <c r="AIV6" s="89"/>
      <c r="AIW6" s="89"/>
      <c r="AIX6" s="89"/>
      <c r="AIY6" s="89"/>
      <c r="AIZ6" s="89"/>
      <c r="AJA6" s="89"/>
      <c r="AJB6" s="89"/>
      <c r="AJC6" s="89"/>
      <c r="AJD6" s="89"/>
      <c r="AJE6" s="89"/>
      <c r="AJF6" s="89"/>
      <c r="AJG6" s="89"/>
      <c r="AJH6" s="89"/>
      <c r="AJI6" s="89"/>
      <c r="AJJ6" s="89"/>
      <c r="AJK6" s="89"/>
      <c r="AJL6" s="89"/>
      <c r="AJM6" s="89"/>
      <c r="AJN6" s="89"/>
      <c r="AJO6" s="89"/>
      <c r="AJP6" s="89"/>
      <c r="AJQ6" s="89"/>
      <c r="AJR6" s="89"/>
      <c r="AJS6" s="89"/>
      <c r="AJT6" s="89"/>
      <c r="AJU6" s="89"/>
      <c r="AJV6" s="89"/>
      <c r="AJW6" s="89"/>
      <c r="AJX6" s="89"/>
      <c r="AJY6" s="89"/>
      <c r="AJZ6" s="89"/>
      <c r="AKA6" s="89"/>
      <c r="AKB6" s="89"/>
      <c r="AKC6" s="89"/>
      <c r="AKD6" s="89"/>
      <c r="AKE6" s="89"/>
      <c r="AKF6" s="89"/>
      <c r="AKG6" s="89"/>
      <c r="AKH6" s="89"/>
      <c r="AKI6" s="89"/>
      <c r="AKJ6" s="89"/>
      <c r="AKK6" s="89"/>
      <c r="AKL6" s="89"/>
      <c r="AKM6" s="89"/>
      <c r="AKN6" s="89"/>
      <c r="AKO6" s="89"/>
      <c r="AKP6" s="89"/>
      <c r="AKQ6" s="89"/>
      <c r="AKR6" s="89"/>
      <c r="AKS6" s="89"/>
      <c r="AKT6" s="89"/>
      <c r="AKU6" s="89"/>
      <c r="AKV6" s="89"/>
      <c r="AKW6" s="89"/>
      <c r="AKX6" s="89"/>
      <c r="AKY6" s="89"/>
      <c r="AKZ6" s="89"/>
      <c r="ALA6" s="89"/>
      <c r="ALB6" s="89"/>
      <c r="ALC6" s="89"/>
      <c r="ALD6" s="89"/>
      <c r="ALE6" s="89"/>
      <c r="ALF6" s="89"/>
      <c r="ALG6" s="89"/>
      <c r="ALH6" s="89"/>
      <c r="ALI6" s="89"/>
      <c r="ALJ6" s="89"/>
      <c r="ALK6" s="89"/>
      <c r="ALL6" s="89"/>
      <c r="ALM6" s="89"/>
      <c r="ALN6" s="89"/>
      <c r="ALO6" s="89"/>
      <c r="ALP6" s="89"/>
      <c r="ALQ6" s="89"/>
      <c r="ALR6" s="89"/>
      <c r="ALS6" s="89"/>
      <c r="ALT6" s="89"/>
      <c r="ALU6" s="89"/>
      <c r="ALV6" s="89"/>
      <c r="ALW6" s="89"/>
      <c r="ALX6" s="89"/>
      <c r="ALY6" s="89"/>
      <c r="ALZ6" s="89"/>
      <c r="AMA6" s="89"/>
      <c r="AMB6" s="89"/>
      <c r="AMC6" s="89"/>
      <c r="AMD6" s="89"/>
      <c r="AME6" s="89"/>
      <c r="AMF6" s="89"/>
      <c r="AMG6" s="89"/>
      <c r="AMH6" s="89"/>
      <c r="AMI6" s="89"/>
      <c r="AMJ6" s="89"/>
      <c r="AMK6" s="89"/>
      <c r="AML6" s="89"/>
      <c r="AMM6" s="89"/>
    </row>
    <row r="7" spans="1:1027" s="82" customFormat="1" x14ac:dyDescent="0.2">
      <c r="A7" s="176" t="s">
        <v>76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/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89"/>
      <c r="KI7" s="89"/>
      <c r="KJ7" s="89"/>
      <c r="KK7" s="89"/>
      <c r="KL7" s="89"/>
      <c r="KM7" s="89"/>
      <c r="KN7" s="89"/>
      <c r="KO7" s="89"/>
      <c r="KP7" s="89"/>
      <c r="KQ7" s="89"/>
      <c r="KR7" s="89"/>
      <c r="KS7" s="89"/>
      <c r="KT7" s="89"/>
      <c r="KU7" s="89"/>
      <c r="KV7" s="89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9"/>
      <c r="MQ7" s="89"/>
      <c r="MR7" s="89"/>
      <c r="MS7" s="89"/>
      <c r="MT7" s="89"/>
      <c r="MU7" s="89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89"/>
      <c r="NI7" s="89"/>
      <c r="NJ7" s="89"/>
      <c r="NK7" s="89"/>
      <c r="NL7" s="89"/>
      <c r="NM7" s="89"/>
      <c r="NN7" s="89"/>
      <c r="NO7" s="89"/>
      <c r="NP7" s="89"/>
      <c r="NQ7" s="89"/>
      <c r="NR7" s="89"/>
      <c r="NS7" s="89"/>
      <c r="NT7" s="89"/>
      <c r="NU7" s="89"/>
      <c r="NV7" s="89"/>
      <c r="NW7" s="89"/>
      <c r="NX7" s="89"/>
      <c r="NY7" s="89"/>
      <c r="NZ7" s="89"/>
      <c r="OA7" s="89"/>
      <c r="OB7" s="89"/>
      <c r="OC7" s="89"/>
      <c r="OD7" s="89"/>
      <c r="OE7" s="89"/>
      <c r="OF7" s="89"/>
      <c r="OG7" s="89"/>
      <c r="OH7" s="89"/>
      <c r="OI7" s="89"/>
      <c r="OJ7" s="89"/>
      <c r="OK7" s="89"/>
      <c r="OL7" s="89"/>
      <c r="OM7" s="89"/>
      <c r="ON7" s="89"/>
      <c r="OO7" s="89"/>
      <c r="OP7" s="89"/>
      <c r="OQ7" s="89"/>
      <c r="OR7" s="89"/>
      <c r="OS7" s="89"/>
      <c r="OT7" s="89"/>
      <c r="OU7" s="89"/>
      <c r="OV7" s="89"/>
      <c r="OW7" s="89"/>
      <c r="OX7" s="89"/>
      <c r="OY7" s="89"/>
      <c r="OZ7" s="89"/>
      <c r="PA7" s="89"/>
      <c r="PB7" s="89"/>
      <c r="PC7" s="89"/>
      <c r="PD7" s="89"/>
      <c r="PE7" s="89"/>
      <c r="PF7" s="89"/>
      <c r="PG7" s="89"/>
      <c r="PH7" s="89"/>
      <c r="PI7" s="89"/>
      <c r="PJ7" s="89"/>
      <c r="PK7" s="89"/>
      <c r="PL7" s="89"/>
      <c r="PM7" s="89"/>
      <c r="PN7" s="89"/>
      <c r="PO7" s="89"/>
      <c r="PP7" s="89"/>
      <c r="PQ7" s="89"/>
      <c r="PR7" s="89"/>
      <c r="PS7" s="89"/>
      <c r="PT7" s="89"/>
      <c r="PU7" s="89"/>
      <c r="PV7" s="89"/>
      <c r="PW7" s="89"/>
      <c r="PX7" s="89"/>
      <c r="PY7" s="89"/>
      <c r="PZ7" s="89"/>
      <c r="QA7" s="89"/>
      <c r="QB7" s="89"/>
      <c r="QC7" s="89"/>
      <c r="QD7" s="89"/>
      <c r="QE7" s="89"/>
      <c r="QF7" s="89"/>
      <c r="QG7" s="89"/>
      <c r="QH7" s="89"/>
      <c r="QI7" s="89"/>
      <c r="QJ7" s="89"/>
      <c r="QK7" s="89"/>
      <c r="QL7" s="89"/>
      <c r="QM7" s="89"/>
      <c r="QN7" s="89"/>
      <c r="QO7" s="89"/>
      <c r="QP7" s="89"/>
      <c r="QQ7" s="89"/>
      <c r="QR7" s="89"/>
      <c r="QS7" s="89"/>
      <c r="QT7" s="89"/>
      <c r="QU7" s="89"/>
      <c r="QV7" s="89"/>
      <c r="QW7" s="89"/>
      <c r="QX7" s="89"/>
      <c r="QY7" s="89"/>
      <c r="QZ7" s="89"/>
      <c r="RA7" s="89"/>
      <c r="RB7" s="89"/>
      <c r="RC7" s="89"/>
      <c r="RD7" s="89"/>
      <c r="RE7" s="89"/>
      <c r="RF7" s="89"/>
      <c r="RG7" s="89"/>
      <c r="RH7" s="89"/>
      <c r="RI7" s="89"/>
      <c r="RJ7" s="89"/>
      <c r="RK7" s="89"/>
      <c r="RL7" s="89"/>
      <c r="RM7" s="89"/>
      <c r="RN7" s="89"/>
      <c r="RO7" s="89"/>
      <c r="RP7" s="89"/>
      <c r="RQ7" s="89"/>
      <c r="RR7" s="89"/>
      <c r="RS7" s="89"/>
      <c r="RT7" s="89"/>
      <c r="RU7" s="89"/>
      <c r="RV7" s="89"/>
      <c r="RW7" s="89"/>
      <c r="RX7" s="89"/>
      <c r="RY7" s="89"/>
      <c r="RZ7" s="89"/>
      <c r="SA7" s="89"/>
      <c r="SB7" s="89"/>
      <c r="SC7" s="89"/>
      <c r="SD7" s="89"/>
      <c r="SE7" s="89"/>
      <c r="SF7" s="89"/>
      <c r="SG7" s="89"/>
      <c r="SH7" s="89"/>
      <c r="SI7" s="89"/>
      <c r="SJ7" s="89"/>
      <c r="SK7" s="89"/>
      <c r="SL7" s="89"/>
      <c r="SM7" s="89"/>
      <c r="SN7" s="89"/>
      <c r="SO7" s="89"/>
      <c r="SP7" s="89"/>
      <c r="SQ7" s="89"/>
      <c r="SR7" s="89"/>
      <c r="SS7" s="89"/>
      <c r="ST7" s="89"/>
      <c r="SU7" s="89"/>
      <c r="SV7" s="89"/>
      <c r="SW7" s="89"/>
      <c r="SX7" s="89"/>
      <c r="SY7" s="89"/>
      <c r="SZ7" s="89"/>
      <c r="TA7" s="89"/>
      <c r="TB7" s="89"/>
      <c r="TC7" s="89"/>
      <c r="TD7" s="89"/>
      <c r="TE7" s="89"/>
      <c r="TF7" s="89"/>
      <c r="TG7" s="89"/>
      <c r="TH7" s="89"/>
      <c r="TI7" s="89"/>
      <c r="TJ7" s="89"/>
      <c r="TK7" s="89"/>
      <c r="TL7" s="89"/>
      <c r="TM7" s="89"/>
      <c r="TN7" s="89"/>
      <c r="TO7" s="89"/>
      <c r="TP7" s="89"/>
      <c r="TQ7" s="89"/>
      <c r="TR7" s="89"/>
      <c r="TS7" s="89"/>
      <c r="TT7" s="89"/>
      <c r="TU7" s="89"/>
      <c r="TV7" s="89"/>
      <c r="TW7" s="89"/>
      <c r="TX7" s="89"/>
      <c r="TY7" s="89"/>
      <c r="TZ7" s="89"/>
      <c r="UA7" s="89"/>
      <c r="UB7" s="89"/>
      <c r="UC7" s="89"/>
      <c r="UD7" s="89"/>
      <c r="UE7" s="89"/>
      <c r="UF7" s="89"/>
      <c r="UG7" s="89"/>
      <c r="UH7" s="89"/>
      <c r="UI7" s="89"/>
      <c r="UJ7" s="89"/>
      <c r="UK7" s="89"/>
      <c r="UL7" s="89"/>
      <c r="UM7" s="89"/>
      <c r="UN7" s="89"/>
      <c r="UO7" s="89"/>
      <c r="UP7" s="89"/>
      <c r="UQ7" s="89"/>
      <c r="UR7" s="89"/>
      <c r="US7" s="89"/>
      <c r="UT7" s="89"/>
      <c r="UU7" s="89"/>
      <c r="UV7" s="89"/>
      <c r="UW7" s="89"/>
      <c r="UX7" s="89"/>
      <c r="UY7" s="89"/>
      <c r="UZ7" s="89"/>
      <c r="VA7" s="89"/>
      <c r="VB7" s="89"/>
      <c r="VC7" s="89"/>
      <c r="VD7" s="89"/>
      <c r="VE7" s="89"/>
      <c r="VF7" s="89"/>
      <c r="VG7" s="89"/>
      <c r="VH7" s="89"/>
      <c r="VI7" s="89"/>
      <c r="VJ7" s="89"/>
      <c r="VK7" s="89"/>
      <c r="VL7" s="89"/>
      <c r="VM7" s="89"/>
      <c r="VN7" s="89"/>
      <c r="VO7" s="89"/>
      <c r="VP7" s="89"/>
      <c r="VQ7" s="89"/>
      <c r="VR7" s="89"/>
      <c r="VS7" s="89"/>
      <c r="VT7" s="89"/>
      <c r="VU7" s="89"/>
      <c r="VV7" s="89"/>
      <c r="VW7" s="89"/>
      <c r="VX7" s="89"/>
      <c r="VY7" s="89"/>
      <c r="VZ7" s="89"/>
      <c r="WA7" s="89"/>
      <c r="WB7" s="89"/>
      <c r="WC7" s="89"/>
      <c r="WD7" s="89"/>
      <c r="WE7" s="89"/>
      <c r="WF7" s="89"/>
      <c r="WG7" s="89"/>
      <c r="WH7" s="89"/>
      <c r="WI7" s="89"/>
      <c r="WJ7" s="89"/>
      <c r="WK7" s="89"/>
      <c r="WL7" s="89"/>
      <c r="WM7" s="89"/>
      <c r="WN7" s="89"/>
      <c r="WO7" s="89"/>
      <c r="WP7" s="89"/>
      <c r="WQ7" s="89"/>
      <c r="WR7" s="89"/>
      <c r="WS7" s="89"/>
      <c r="WT7" s="89"/>
      <c r="WU7" s="89"/>
      <c r="WV7" s="89"/>
      <c r="WW7" s="89"/>
      <c r="WX7" s="89"/>
      <c r="WY7" s="89"/>
      <c r="WZ7" s="89"/>
      <c r="XA7" s="89"/>
      <c r="XB7" s="89"/>
      <c r="XC7" s="89"/>
      <c r="XD7" s="89"/>
      <c r="XE7" s="89"/>
      <c r="XF7" s="89"/>
      <c r="XG7" s="89"/>
      <c r="XH7" s="89"/>
      <c r="XI7" s="89"/>
      <c r="XJ7" s="89"/>
      <c r="XK7" s="89"/>
      <c r="XL7" s="89"/>
      <c r="XM7" s="89"/>
      <c r="XN7" s="89"/>
      <c r="XO7" s="89"/>
      <c r="XP7" s="89"/>
      <c r="XQ7" s="89"/>
      <c r="XR7" s="89"/>
      <c r="XS7" s="89"/>
      <c r="XT7" s="89"/>
      <c r="XU7" s="89"/>
      <c r="XV7" s="89"/>
      <c r="XW7" s="89"/>
      <c r="XX7" s="89"/>
      <c r="XY7" s="89"/>
      <c r="XZ7" s="89"/>
      <c r="YA7" s="89"/>
      <c r="YB7" s="89"/>
      <c r="YC7" s="89"/>
      <c r="YD7" s="89"/>
      <c r="YE7" s="89"/>
      <c r="YF7" s="89"/>
      <c r="YG7" s="89"/>
      <c r="YH7" s="89"/>
      <c r="YI7" s="89"/>
      <c r="YJ7" s="89"/>
      <c r="YK7" s="89"/>
      <c r="YL7" s="89"/>
      <c r="YM7" s="89"/>
      <c r="YN7" s="89"/>
      <c r="YO7" s="89"/>
      <c r="YP7" s="89"/>
      <c r="YQ7" s="89"/>
      <c r="YR7" s="89"/>
      <c r="YS7" s="89"/>
      <c r="YT7" s="89"/>
      <c r="YU7" s="89"/>
      <c r="YV7" s="89"/>
      <c r="YW7" s="89"/>
      <c r="YX7" s="89"/>
      <c r="YY7" s="89"/>
      <c r="YZ7" s="89"/>
      <c r="ZA7" s="89"/>
      <c r="ZB7" s="89"/>
      <c r="ZC7" s="89"/>
      <c r="ZD7" s="89"/>
      <c r="ZE7" s="89"/>
      <c r="ZF7" s="89"/>
      <c r="ZG7" s="89"/>
      <c r="ZH7" s="89"/>
      <c r="ZI7" s="89"/>
      <c r="ZJ7" s="89"/>
      <c r="ZK7" s="89"/>
      <c r="ZL7" s="89"/>
      <c r="ZM7" s="89"/>
      <c r="ZN7" s="89"/>
      <c r="ZO7" s="89"/>
      <c r="ZP7" s="89"/>
      <c r="ZQ7" s="89"/>
      <c r="ZR7" s="89"/>
      <c r="ZS7" s="89"/>
      <c r="ZT7" s="89"/>
      <c r="ZU7" s="89"/>
      <c r="ZV7" s="89"/>
      <c r="ZW7" s="89"/>
      <c r="ZX7" s="89"/>
      <c r="ZY7" s="89"/>
      <c r="ZZ7" s="89"/>
      <c r="AAA7" s="89"/>
      <c r="AAB7" s="89"/>
      <c r="AAC7" s="89"/>
      <c r="AAD7" s="89"/>
      <c r="AAE7" s="89"/>
      <c r="AAF7" s="89"/>
      <c r="AAG7" s="89"/>
      <c r="AAH7" s="89"/>
      <c r="AAI7" s="89"/>
      <c r="AAJ7" s="89"/>
      <c r="AAK7" s="89"/>
      <c r="AAL7" s="89"/>
      <c r="AAM7" s="89"/>
      <c r="AAN7" s="89"/>
      <c r="AAO7" s="89"/>
      <c r="AAP7" s="89"/>
      <c r="AAQ7" s="89"/>
      <c r="AAR7" s="89"/>
      <c r="AAS7" s="89"/>
      <c r="AAT7" s="89"/>
      <c r="AAU7" s="89"/>
      <c r="AAV7" s="89"/>
      <c r="AAW7" s="89"/>
      <c r="AAX7" s="89"/>
      <c r="AAY7" s="89"/>
      <c r="AAZ7" s="89"/>
      <c r="ABA7" s="89"/>
      <c r="ABB7" s="89"/>
      <c r="ABC7" s="89"/>
      <c r="ABD7" s="89"/>
      <c r="ABE7" s="89"/>
      <c r="ABF7" s="89"/>
      <c r="ABG7" s="89"/>
      <c r="ABH7" s="89"/>
      <c r="ABI7" s="89"/>
      <c r="ABJ7" s="89"/>
      <c r="ABK7" s="89"/>
      <c r="ABL7" s="89"/>
      <c r="ABM7" s="89"/>
      <c r="ABN7" s="89"/>
      <c r="ABO7" s="89"/>
      <c r="ABP7" s="89"/>
      <c r="ABQ7" s="89"/>
      <c r="ABR7" s="89"/>
      <c r="ABS7" s="89"/>
      <c r="ABT7" s="89"/>
      <c r="ABU7" s="89"/>
      <c r="ABV7" s="89"/>
      <c r="ABW7" s="89"/>
      <c r="ABX7" s="89"/>
      <c r="ABY7" s="89"/>
      <c r="ABZ7" s="89"/>
      <c r="ACA7" s="89"/>
      <c r="ACB7" s="89"/>
      <c r="ACC7" s="89"/>
      <c r="ACD7" s="89"/>
      <c r="ACE7" s="89"/>
      <c r="ACF7" s="89"/>
      <c r="ACG7" s="89"/>
      <c r="ACH7" s="89"/>
      <c r="ACI7" s="89"/>
      <c r="ACJ7" s="89"/>
      <c r="ACK7" s="89"/>
      <c r="ACL7" s="89"/>
      <c r="ACM7" s="89"/>
      <c r="ACN7" s="89"/>
      <c r="ACO7" s="89"/>
      <c r="ACP7" s="89"/>
      <c r="ACQ7" s="89"/>
      <c r="ACR7" s="89"/>
      <c r="ACS7" s="89"/>
      <c r="ACT7" s="89"/>
      <c r="ACU7" s="89"/>
      <c r="ACV7" s="89"/>
      <c r="ACW7" s="89"/>
      <c r="ACX7" s="89"/>
      <c r="ACY7" s="89"/>
      <c r="ACZ7" s="89"/>
      <c r="ADA7" s="89"/>
      <c r="ADB7" s="89"/>
      <c r="ADC7" s="89"/>
      <c r="ADD7" s="89"/>
      <c r="ADE7" s="89"/>
      <c r="ADF7" s="89"/>
      <c r="ADG7" s="89"/>
      <c r="ADH7" s="89"/>
      <c r="ADI7" s="89"/>
      <c r="ADJ7" s="89"/>
      <c r="ADK7" s="89"/>
      <c r="ADL7" s="89"/>
      <c r="ADM7" s="89"/>
      <c r="ADN7" s="89"/>
      <c r="ADO7" s="89"/>
      <c r="ADP7" s="89"/>
      <c r="ADQ7" s="89"/>
      <c r="ADR7" s="89"/>
      <c r="ADS7" s="89"/>
      <c r="ADT7" s="89"/>
      <c r="ADU7" s="89"/>
      <c r="ADV7" s="89"/>
      <c r="ADW7" s="89"/>
      <c r="ADX7" s="89"/>
      <c r="ADY7" s="89"/>
      <c r="ADZ7" s="89"/>
      <c r="AEA7" s="89"/>
      <c r="AEB7" s="89"/>
      <c r="AEC7" s="89"/>
      <c r="AED7" s="89"/>
      <c r="AEE7" s="89"/>
      <c r="AEF7" s="89"/>
      <c r="AEG7" s="89"/>
      <c r="AEH7" s="89"/>
      <c r="AEI7" s="89"/>
      <c r="AEJ7" s="89"/>
      <c r="AEK7" s="89"/>
      <c r="AEL7" s="89"/>
      <c r="AEM7" s="89"/>
      <c r="AEN7" s="89"/>
      <c r="AEO7" s="89"/>
      <c r="AEP7" s="89"/>
      <c r="AEQ7" s="89"/>
      <c r="AER7" s="89"/>
      <c r="AES7" s="89"/>
      <c r="AET7" s="89"/>
      <c r="AEU7" s="89"/>
      <c r="AEV7" s="89"/>
      <c r="AEW7" s="89"/>
      <c r="AEX7" s="89"/>
      <c r="AEY7" s="89"/>
      <c r="AEZ7" s="89"/>
      <c r="AFA7" s="89"/>
      <c r="AFB7" s="89"/>
      <c r="AFC7" s="89"/>
      <c r="AFD7" s="89"/>
      <c r="AFE7" s="89"/>
      <c r="AFF7" s="89"/>
      <c r="AFG7" s="89"/>
      <c r="AFH7" s="89"/>
      <c r="AFI7" s="89"/>
      <c r="AFJ7" s="89"/>
      <c r="AFK7" s="89"/>
      <c r="AFL7" s="89"/>
      <c r="AFM7" s="89"/>
      <c r="AFN7" s="89"/>
      <c r="AFO7" s="89"/>
      <c r="AFP7" s="89"/>
      <c r="AFQ7" s="89"/>
      <c r="AFR7" s="89"/>
      <c r="AFS7" s="89"/>
      <c r="AFT7" s="89"/>
      <c r="AFU7" s="89"/>
      <c r="AFV7" s="89"/>
      <c r="AFW7" s="89"/>
      <c r="AFX7" s="89"/>
      <c r="AFY7" s="89"/>
      <c r="AFZ7" s="89"/>
      <c r="AGA7" s="89"/>
      <c r="AGB7" s="89"/>
      <c r="AGC7" s="89"/>
      <c r="AGD7" s="89"/>
      <c r="AGE7" s="89"/>
      <c r="AGF7" s="89"/>
      <c r="AGG7" s="89"/>
      <c r="AGH7" s="89"/>
      <c r="AGI7" s="89"/>
      <c r="AGJ7" s="89"/>
      <c r="AGK7" s="89"/>
      <c r="AGL7" s="89"/>
      <c r="AGM7" s="89"/>
      <c r="AGN7" s="89"/>
      <c r="AGO7" s="89"/>
      <c r="AGP7" s="89"/>
      <c r="AGQ7" s="89"/>
      <c r="AGR7" s="89"/>
      <c r="AGS7" s="89"/>
      <c r="AGT7" s="89"/>
      <c r="AGU7" s="89"/>
      <c r="AGV7" s="89"/>
      <c r="AGW7" s="89"/>
      <c r="AGX7" s="89"/>
      <c r="AGY7" s="89"/>
      <c r="AGZ7" s="89"/>
      <c r="AHA7" s="89"/>
      <c r="AHB7" s="89"/>
      <c r="AHC7" s="89"/>
      <c r="AHD7" s="89"/>
      <c r="AHE7" s="89"/>
      <c r="AHF7" s="89"/>
      <c r="AHG7" s="89"/>
      <c r="AHH7" s="89"/>
      <c r="AHI7" s="89"/>
      <c r="AHJ7" s="89"/>
      <c r="AHK7" s="89"/>
      <c r="AHL7" s="89"/>
      <c r="AHM7" s="89"/>
      <c r="AHN7" s="89"/>
      <c r="AHO7" s="89"/>
      <c r="AHP7" s="89"/>
      <c r="AHQ7" s="89"/>
      <c r="AHR7" s="89"/>
      <c r="AHS7" s="89"/>
      <c r="AHT7" s="89"/>
      <c r="AHU7" s="89"/>
      <c r="AHV7" s="89"/>
      <c r="AHW7" s="89"/>
      <c r="AHX7" s="89"/>
      <c r="AHY7" s="89"/>
      <c r="AHZ7" s="89"/>
      <c r="AIA7" s="89"/>
      <c r="AIB7" s="89"/>
      <c r="AIC7" s="89"/>
      <c r="AID7" s="89"/>
      <c r="AIE7" s="89"/>
      <c r="AIF7" s="89"/>
      <c r="AIG7" s="89"/>
      <c r="AIH7" s="89"/>
      <c r="AII7" s="89"/>
      <c r="AIJ7" s="89"/>
      <c r="AIK7" s="89"/>
      <c r="AIL7" s="89"/>
      <c r="AIM7" s="89"/>
      <c r="AIN7" s="89"/>
      <c r="AIO7" s="89"/>
      <c r="AIP7" s="89"/>
      <c r="AIQ7" s="89"/>
      <c r="AIR7" s="89"/>
      <c r="AIS7" s="89"/>
      <c r="AIT7" s="89"/>
      <c r="AIU7" s="89"/>
      <c r="AIV7" s="89"/>
      <c r="AIW7" s="89"/>
      <c r="AIX7" s="89"/>
      <c r="AIY7" s="89"/>
      <c r="AIZ7" s="89"/>
      <c r="AJA7" s="89"/>
      <c r="AJB7" s="89"/>
      <c r="AJC7" s="89"/>
      <c r="AJD7" s="89"/>
      <c r="AJE7" s="89"/>
      <c r="AJF7" s="89"/>
      <c r="AJG7" s="89"/>
      <c r="AJH7" s="89"/>
      <c r="AJI7" s="89"/>
      <c r="AJJ7" s="89"/>
      <c r="AJK7" s="89"/>
      <c r="AJL7" s="89"/>
      <c r="AJM7" s="89"/>
      <c r="AJN7" s="89"/>
      <c r="AJO7" s="89"/>
      <c r="AJP7" s="89"/>
      <c r="AJQ7" s="89"/>
      <c r="AJR7" s="89"/>
      <c r="AJS7" s="89"/>
      <c r="AJT7" s="89"/>
      <c r="AJU7" s="89"/>
      <c r="AJV7" s="89"/>
      <c r="AJW7" s="89"/>
      <c r="AJX7" s="89"/>
      <c r="AJY7" s="89"/>
      <c r="AJZ7" s="89"/>
      <c r="AKA7" s="89"/>
      <c r="AKB7" s="89"/>
      <c r="AKC7" s="89"/>
      <c r="AKD7" s="89"/>
      <c r="AKE7" s="89"/>
      <c r="AKF7" s="89"/>
      <c r="AKG7" s="89"/>
      <c r="AKH7" s="89"/>
      <c r="AKI7" s="89"/>
      <c r="AKJ7" s="89"/>
      <c r="AKK7" s="89"/>
      <c r="AKL7" s="89"/>
      <c r="AKM7" s="89"/>
      <c r="AKN7" s="89"/>
      <c r="AKO7" s="89"/>
      <c r="AKP7" s="89"/>
      <c r="AKQ7" s="89"/>
      <c r="AKR7" s="89"/>
      <c r="AKS7" s="89"/>
      <c r="AKT7" s="89"/>
      <c r="AKU7" s="89"/>
      <c r="AKV7" s="89"/>
      <c r="AKW7" s="89"/>
      <c r="AKX7" s="89"/>
      <c r="AKY7" s="89"/>
      <c r="AKZ7" s="89"/>
      <c r="ALA7" s="89"/>
      <c r="ALB7" s="89"/>
      <c r="ALC7" s="89"/>
      <c r="ALD7" s="89"/>
      <c r="ALE7" s="89"/>
      <c r="ALF7" s="89"/>
      <c r="ALG7" s="89"/>
      <c r="ALH7" s="89"/>
      <c r="ALI7" s="89"/>
      <c r="ALJ7" s="89"/>
      <c r="ALK7" s="89"/>
      <c r="ALL7" s="89"/>
      <c r="ALM7" s="89"/>
      <c r="ALN7" s="89"/>
      <c r="ALO7" s="89"/>
      <c r="ALP7" s="89"/>
      <c r="ALQ7" s="89"/>
      <c r="ALR7" s="89"/>
      <c r="ALS7" s="89"/>
      <c r="ALT7" s="89"/>
      <c r="ALU7" s="89"/>
      <c r="ALV7" s="89"/>
      <c r="ALW7" s="89"/>
      <c r="ALX7" s="89"/>
      <c r="ALY7" s="89"/>
      <c r="ALZ7" s="89"/>
      <c r="AMA7" s="89"/>
      <c r="AMB7" s="89"/>
      <c r="AMC7" s="89"/>
      <c r="AMD7" s="89"/>
      <c r="AME7" s="89"/>
      <c r="AMF7" s="89"/>
      <c r="AMG7" s="89"/>
      <c r="AMH7" s="89"/>
      <c r="AMI7" s="89"/>
      <c r="AMJ7" s="89"/>
      <c r="AMK7" s="89"/>
      <c r="AML7" s="89"/>
      <c r="AMM7" s="89"/>
    </row>
    <row r="8" spans="1:1027" s="82" customFormat="1" ht="63.75" x14ac:dyDescent="0.2">
      <c r="A8" s="87" t="s">
        <v>77</v>
      </c>
      <c r="B8" s="177" t="s">
        <v>78</v>
      </c>
      <c r="C8" s="177"/>
      <c r="D8" s="86" t="s">
        <v>10</v>
      </c>
      <c r="E8" s="86">
        <v>9000</v>
      </c>
      <c r="F8" s="85" t="s">
        <v>79</v>
      </c>
      <c r="G8" s="93">
        <v>21</v>
      </c>
      <c r="H8" s="95">
        <v>500</v>
      </c>
      <c r="I8" s="95">
        <v>26</v>
      </c>
      <c r="J8" s="88">
        <f t="shared" ref="J8:J9" si="0">I8/H8</f>
        <v>5.1999999999999998E-2</v>
      </c>
      <c r="K8" s="102">
        <f t="shared" ref="K8:K9" si="1">J8*E8</f>
        <v>468</v>
      </c>
      <c r="L8" s="102">
        <f t="shared" ref="L8:L9" si="2">K8*((100+G8)/100)</f>
        <v>566.28</v>
      </c>
      <c r="M8" s="106" t="s">
        <v>217</v>
      </c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  <c r="JE8" s="89"/>
      <c r="JF8" s="89"/>
      <c r="JG8" s="89"/>
      <c r="JH8" s="89"/>
      <c r="JI8" s="89"/>
      <c r="JJ8" s="89"/>
      <c r="JK8" s="89"/>
      <c r="JL8" s="89"/>
      <c r="JM8" s="89"/>
      <c r="JN8" s="89"/>
      <c r="JO8" s="89"/>
      <c r="JP8" s="89"/>
      <c r="JQ8" s="89"/>
      <c r="JR8" s="89"/>
      <c r="JS8" s="89"/>
      <c r="JT8" s="89"/>
      <c r="JU8" s="89"/>
      <c r="JV8" s="89"/>
      <c r="JW8" s="89"/>
      <c r="JX8" s="89"/>
      <c r="JY8" s="89"/>
      <c r="JZ8" s="89"/>
      <c r="KA8" s="89"/>
      <c r="KB8" s="89"/>
      <c r="KC8" s="89"/>
      <c r="KD8" s="89"/>
      <c r="KE8" s="89"/>
      <c r="KF8" s="89"/>
      <c r="KG8" s="89"/>
      <c r="KH8" s="89"/>
      <c r="KI8" s="89"/>
      <c r="KJ8" s="89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89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89"/>
      <c r="NI8" s="89"/>
      <c r="NJ8" s="89"/>
      <c r="NK8" s="89"/>
      <c r="NL8" s="89"/>
      <c r="NM8" s="89"/>
      <c r="NN8" s="89"/>
      <c r="NO8" s="89"/>
      <c r="NP8" s="89"/>
      <c r="NQ8" s="89"/>
      <c r="NR8" s="89"/>
      <c r="NS8" s="89"/>
      <c r="NT8" s="89"/>
      <c r="NU8" s="89"/>
      <c r="NV8" s="89"/>
      <c r="NW8" s="89"/>
      <c r="NX8" s="89"/>
      <c r="NY8" s="89"/>
      <c r="NZ8" s="89"/>
      <c r="OA8" s="89"/>
      <c r="OB8" s="89"/>
      <c r="OC8" s="89"/>
      <c r="OD8" s="89"/>
      <c r="OE8" s="89"/>
      <c r="OF8" s="89"/>
      <c r="OG8" s="89"/>
      <c r="OH8" s="89"/>
      <c r="OI8" s="89"/>
      <c r="OJ8" s="89"/>
      <c r="OK8" s="89"/>
      <c r="OL8" s="89"/>
      <c r="OM8" s="89"/>
      <c r="ON8" s="89"/>
      <c r="OO8" s="89"/>
      <c r="OP8" s="89"/>
      <c r="OQ8" s="89"/>
      <c r="OR8" s="89"/>
      <c r="OS8" s="89"/>
      <c r="OT8" s="89"/>
      <c r="OU8" s="89"/>
      <c r="OV8" s="89"/>
      <c r="OW8" s="89"/>
      <c r="OX8" s="89"/>
      <c r="OY8" s="89"/>
      <c r="OZ8" s="89"/>
      <c r="PA8" s="89"/>
      <c r="PB8" s="89"/>
      <c r="PC8" s="89"/>
      <c r="PD8" s="89"/>
      <c r="PE8" s="89"/>
      <c r="PF8" s="89"/>
      <c r="PG8" s="89"/>
      <c r="PH8" s="89"/>
      <c r="PI8" s="89"/>
      <c r="PJ8" s="89"/>
      <c r="PK8" s="89"/>
      <c r="PL8" s="89"/>
      <c r="PM8" s="89"/>
      <c r="PN8" s="89"/>
      <c r="PO8" s="89"/>
      <c r="PP8" s="89"/>
      <c r="PQ8" s="89"/>
      <c r="PR8" s="89"/>
      <c r="PS8" s="89"/>
      <c r="PT8" s="89"/>
      <c r="PU8" s="89"/>
      <c r="PV8" s="89"/>
      <c r="PW8" s="89"/>
      <c r="PX8" s="89"/>
      <c r="PY8" s="89"/>
      <c r="PZ8" s="89"/>
      <c r="QA8" s="89"/>
      <c r="QB8" s="89"/>
      <c r="QC8" s="89"/>
      <c r="QD8" s="89"/>
      <c r="QE8" s="89"/>
      <c r="QF8" s="89"/>
      <c r="QG8" s="89"/>
      <c r="QH8" s="89"/>
      <c r="QI8" s="89"/>
      <c r="QJ8" s="89"/>
      <c r="QK8" s="89"/>
      <c r="QL8" s="89"/>
      <c r="QM8" s="89"/>
      <c r="QN8" s="89"/>
      <c r="QO8" s="89"/>
      <c r="QP8" s="89"/>
      <c r="QQ8" s="89"/>
      <c r="QR8" s="89"/>
      <c r="QS8" s="89"/>
      <c r="QT8" s="89"/>
      <c r="QU8" s="89"/>
      <c r="QV8" s="89"/>
      <c r="QW8" s="89"/>
      <c r="QX8" s="89"/>
      <c r="QY8" s="89"/>
      <c r="QZ8" s="89"/>
      <c r="RA8" s="89"/>
      <c r="RB8" s="89"/>
      <c r="RC8" s="89"/>
      <c r="RD8" s="89"/>
      <c r="RE8" s="89"/>
      <c r="RF8" s="89"/>
      <c r="RG8" s="89"/>
      <c r="RH8" s="89"/>
      <c r="RI8" s="89"/>
      <c r="RJ8" s="89"/>
      <c r="RK8" s="89"/>
      <c r="RL8" s="89"/>
      <c r="RM8" s="89"/>
      <c r="RN8" s="89"/>
      <c r="RO8" s="89"/>
      <c r="RP8" s="89"/>
      <c r="RQ8" s="89"/>
      <c r="RR8" s="89"/>
      <c r="RS8" s="89"/>
      <c r="RT8" s="89"/>
      <c r="RU8" s="89"/>
      <c r="RV8" s="89"/>
      <c r="RW8" s="89"/>
      <c r="RX8" s="89"/>
      <c r="RY8" s="89"/>
      <c r="RZ8" s="89"/>
      <c r="SA8" s="89"/>
      <c r="SB8" s="89"/>
      <c r="SC8" s="89"/>
      <c r="SD8" s="89"/>
      <c r="SE8" s="89"/>
      <c r="SF8" s="89"/>
      <c r="SG8" s="89"/>
      <c r="SH8" s="89"/>
      <c r="SI8" s="89"/>
      <c r="SJ8" s="89"/>
      <c r="SK8" s="89"/>
      <c r="SL8" s="89"/>
      <c r="SM8" s="89"/>
      <c r="SN8" s="89"/>
      <c r="SO8" s="89"/>
      <c r="SP8" s="89"/>
      <c r="SQ8" s="89"/>
      <c r="SR8" s="89"/>
      <c r="SS8" s="89"/>
      <c r="ST8" s="89"/>
      <c r="SU8" s="89"/>
      <c r="SV8" s="89"/>
      <c r="SW8" s="89"/>
      <c r="SX8" s="89"/>
      <c r="SY8" s="89"/>
      <c r="SZ8" s="89"/>
      <c r="TA8" s="89"/>
      <c r="TB8" s="89"/>
      <c r="TC8" s="89"/>
      <c r="TD8" s="89"/>
      <c r="TE8" s="89"/>
      <c r="TF8" s="89"/>
      <c r="TG8" s="89"/>
      <c r="TH8" s="89"/>
      <c r="TI8" s="89"/>
      <c r="TJ8" s="89"/>
      <c r="TK8" s="89"/>
      <c r="TL8" s="89"/>
      <c r="TM8" s="89"/>
      <c r="TN8" s="89"/>
      <c r="TO8" s="89"/>
      <c r="TP8" s="89"/>
      <c r="TQ8" s="89"/>
      <c r="TR8" s="89"/>
      <c r="TS8" s="89"/>
      <c r="TT8" s="89"/>
      <c r="TU8" s="89"/>
      <c r="TV8" s="89"/>
      <c r="TW8" s="89"/>
      <c r="TX8" s="89"/>
      <c r="TY8" s="89"/>
      <c r="TZ8" s="89"/>
      <c r="UA8" s="89"/>
      <c r="UB8" s="89"/>
      <c r="UC8" s="89"/>
      <c r="UD8" s="89"/>
      <c r="UE8" s="89"/>
      <c r="UF8" s="89"/>
      <c r="UG8" s="89"/>
      <c r="UH8" s="89"/>
      <c r="UI8" s="89"/>
      <c r="UJ8" s="89"/>
      <c r="UK8" s="89"/>
      <c r="UL8" s="89"/>
      <c r="UM8" s="89"/>
      <c r="UN8" s="89"/>
      <c r="UO8" s="89"/>
      <c r="UP8" s="89"/>
      <c r="UQ8" s="89"/>
      <c r="UR8" s="89"/>
      <c r="US8" s="89"/>
      <c r="UT8" s="89"/>
      <c r="UU8" s="89"/>
      <c r="UV8" s="89"/>
      <c r="UW8" s="89"/>
      <c r="UX8" s="89"/>
      <c r="UY8" s="89"/>
      <c r="UZ8" s="89"/>
      <c r="VA8" s="89"/>
      <c r="VB8" s="89"/>
      <c r="VC8" s="89"/>
      <c r="VD8" s="89"/>
      <c r="VE8" s="89"/>
      <c r="VF8" s="89"/>
      <c r="VG8" s="89"/>
      <c r="VH8" s="89"/>
      <c r="VI8" s="89"/>
      <c r="VJ8" s="89"/>
      <c r="VK8" s="89"/>
      <c r="VL8" s="89"/>
      <c r="VM8" s="89"/>
      <c r="VN8" s="89"/>
      <c r="VO8" s="89"/>
      <c r="VP8" s="89"/>
      <c r="VQ8" s="89"/>
      <c r="VR8" s="89"/>
      <c r="VS8" s="89"/>
      <c r="VT8" s="89"/>
      <c r="VU8" s="89"/>
      <c r="VV8" s="89"/>
      <c r="VW8" s="89"/>
      <c r="VX8" s="89"/>
      <c r="VY8" s="89"/>
      <c r="VZ8" s="89"/>
      <c r="WA8" s="89"/>
      <c r="WB8" s="89"/>
      <c r="WC8" s="89"/>
      <c r="WD8" s="89"/>
      <c r="WE8" s="89"/>
      <c r="WF8" s="89"/>
      <c r="WG8" s="89"/>
      <c r="WH8" s="89"/>
      <c r="WI8" s="89"/>
      <c r="WJ8" s="89"/>
      <c r="WK8" s="89"/>
      <c r="WL8" s="89"/>
      <c r="WM8" s="89"/>
      <c r="WN8" s="89"/>
      <c r="WO8" s="89"/>
      <c r="WP8" s="89"/>
      <c r="WQ8" s="89"/>
      <c r="WR8" s="89"/>
      <c r="WS8" s="89"/>
      <c r="WT8" s="89"/>
      <c r="WU8" s="89"/>
      <c r="WV8" s="89"/>
      <c r="WW8" s="89"/>
      <c r="WX8" s="89"/>
      <c r="WY8" s="89"/>
      <c r="WZ8" s="89"/>
      <c r="XA8" s="89"/>
      <c r="XB8" s="89"/>
      <c r="XC8" s="89"/>
      <c r="XD8" s="89"/>
      <c r="XE8" s="89"/>
      <c r="XF8" s="89"/>
      <c r="XG8" s="89"/>
      <c r="XH8" s="89"/>
      <c r="XI8" s="89"/>
      <c r="XJ8" s="89"/>
      <c r="XK8" s="89"/>
      <c r="XL8" s="89"/>
      <c r="XM8" s="89"/>
      <c r="XN8" s="89"/>
      <c r="XO8" s="89"/>
      <c r="XP8" s="89"/>
      <c r="XQ8" s="89"/>
      <c r="XR8" s="89"/>
      <c r="XS8" s="89"/>
      <c r="XT8" s="89"/>
      <c r="XU8" s="89"/>
      <c r="XV8" s="89"/>
      <c r="XW8" s="89"/>
      <c r="XX8" s="89"/>
      <c r="XY8" s="89"/>
      <c r="XZ8" s="89"/>
      <c r="YA8" s="89"/>
      <c r="YB8" s="89"/>
      <c r="YC8" s="89"/>
      <c r="YD8" s="89"/>
      <c r="YE8" s="89"/>
      <c r="YF8" s="89"/>
      <c r="YG8" s="89"/>
      <c r="YH8" s="89"/>
      <c r="YI8" s="89"/>
      <c r="YJ8" s="89"/>
      <c r="YK8" s="89"/>
      <c r="YL8" s="89"/>
      <c r="YM8" s="89"/>
      <c r="YN8" s="89"/>
      <c r="YO8" s="89"/>
      <c r="YP8" s="89"/>
      <c r="YQ8" s="89"/>
      <c r="YR8" s="89"/>
      <c r="YS8" s="89"/>
      <c r="YT8" s="89"/>
      <c r="YU8" s="89"/>
      <c r="YV8" s="89"/>
      <c r="YW8" s="89"/>
      <c r="YX8" s="89"/>
      <c r="YY8" s="89"/>
      <c r="YZ8" s="89"/>
      <c r="ZA8" s="89"/>
      <c r="ZB8" s="89"/>
      <c r="ZC8" s="89"/>
      <c r="ZD8" s="89"/>
      <c r="ZE8" s="89"/>
      <c r="ZF8" s="89"/>
      <c r="ZG8" s="89"/>
      <c r="ZH8" s="89"/>
      <c r="ZI8" s="89"/>
      <c r="ZJ8" s="89"/>
      <c r="ZK8" s="89"/>
      <c r="ZL8" s="89"/>
      <c r="ZM8" s="89"/>
      <c r="ZN8" s="89"/>
      <c r="ZO8" s="89"/>
      <c r="ZP8" s="89"/>
      <c r="ZQ8" s="89"/>
      <c r="ZR8" s="89"/>
      <c r="ZS8" s="89"/>
      <c r="ZT8" s="89"/>
      <c r="ZU8" s="89"/>
      <c r="ZV8" s="89"/>
      <c r="ZW8" s="89"/>
      <c r="ZX8" s="89"/>
      <c r="ZY8" s="89"/>
      <c r="ZZ8" s="89"/>
      <c r="AAA8" s="89"/>
      <c r="AAB8" s="89"/>
      <c r="AAC8" s="89"/>
      <c r="AAD8" s="89"/>
      <c r="AAE8" s="89"/>
      <c r="AAF8" s="89"/>
      <c r="AAG8" s="89"/>
      <c r="AAH8" s="89"/>
      <c r="AAI8" s="89"/>
      <c r="AAJ8" s="89"/>
      <c r="AAK8" s="89"/>
      <c r="AAL8" s="89"/>
      <c r="AAM8" s="89"/>
      <c r="AAN8" s="89"/>
      <c r="AAO8" s="89"/>
      <c r="AAP8" s="89"/>
      <c r="AAQ8" s="89"/>
      <c r="AAR8" s="89"/>
      <c r="AAS8" s="89"/>
      <c r="AAT8" s="89"/>
      <c r="AAU8" s="89"/>
      <c r="AAV8" s="89"/>
      <c r="AAW8" s="89"/>
      <c r="AAX8" s="89"/>
      <c r="AAY8" s="89"/>
      <c r="AAZ8" s="89"/>
      <c r="ABA8" s="89"/>
      <c r="ABB8" s="89"/>
      <c r="ABC8" s="89"/>
      <c r="ABD8" s="89"/>
      <c r="ABE8" s="89"/>
      <c r="ABF8" s="89"/>
      <c r="ABG8" s="89"/>
      <c r="ABH8" s="89"/>
      <c r="ABI8" s="89"/>
      <c r="ABJ8" s="89"/>
      <c r="ABK8" s="89"/>
      <c r="ABL8" s="89"/>
      <c r="ABM8" s="89"/>
      <c r="ABN8" s="89"/>
      <c r="ABO8" s="89"/>
      <c r="ABP8" s="89"/>
      <c r="ABQ8" s="89"/>
      <c r="ABR8" s="89"/>
      <c r="ABS8" s="89"/>
      <c r="ABT8" s="89"/>
      <c r="ABU8" s="89"/>
      <c r="ABV8" s="89"/>
      <c r="ABW8" s="89"/>
      <c r="ABX8" s="89"/>
      <c r="ABY8" s="89"/>
      <c r="ABZ8" s="89"/>
      <c r="ACA8" s="89"/>
      <c r="ACB8" s="89"/>
      <c r="ACC8" s="89"/>
      <c r="ACD8" s="89"/>
      <c r="ACE8" s="89"/>
      <c r="ACF8" s="89"/>
      <c r="ACG8" s="89"/>
      <c r="ACH8" s="89"/>
      <c r="ACI8" s="89"/>
      <c r="ACJ8" s="89"/>
      <c r="ACK8" s="89"/>
      <c r="ACL8" s="89"/>
      <c r="ACM8" s="89"/>
      <c r="ACN8" s="89"/>
      <c r="ACO8" s="89"/>
      <c r="ACP8" s="89"/>
      <c r="ACQ8" s="89"/>
      <c r="ACR8" s="89"/>
      <c r="ACS8" s="89"/>
      <c r="ACT8" s="89"/>
      <c r="ACU8" s="89"/>
      <c r="ACV8" s="89"/>
      <c r="ACW8" s="89"/>
      <c r="ACX8" s="89"/>
      <c r="ACY8" s="89"/>
      <c r="ACZ8" s="89"/>
      <c r="ADA8" s="89"/>
      <c r="ADB8" s="89"/>
      <c r="ADC8" s="89"/>
      <c r="ADD8" s="89"/>
      <c r="ADE8" s="89"/>
      <c r="ADF8" s="89"/>
      <c r="ADG8" s="89"/>
      <c r="ADH8" s="89"/>
      <c r="ADI8" s="89"/>
      <c r="ADJ8" s="89"/>
      <c r="ADK8" s="89"/>
      <c r="ADL8" s="89"/>
      <c r="ADM8" s="89"/>
      <c r="ADN8" s="89"/>
      <c r="ADO8" s="89"/>
      <c r="ADP8" s="89"/>
      <c r="ADQ8" s="89"/>
      <c r="ADR8" s="89"/>
      <c r="ADS8" s="89"/>
      <c r="ADT8" s="89"/>
      <c r="ADU8" s="89"/>
      <c r="ADV8" s="89"/>
      <c r="ADW8" s="89"/>
      <c r="ADX8" s="89"/>
      <c r="ADY8" s="89"/>
      <c r="ADZ8" s="89"/>
      <c r="AEA8" s="89"/>
      <c r="AEB8" s="89"/>
      <c r="AEC8" s="89"/>
      <c r="AED8" s="89"/>
      <c r="AEE8" s="89"/>
      <c r="AEF8" s="89"/>
      <c r="AEG8" s="89"/>
      <c r="AEH8" s="89"/>
      <c r="AEI8" s="89"/>
      <c r="AEJ8" s="89"/>
      <c r="AEK8" s="89"/>
      <c r="AEL8" s="89"/>
      <c r="AEM8" s="89"/>
      <c r="AEN8" s="89"/>
      <c r="AEO8" s="89"/>
      <c r="AEP8" s="89"/>
      <c r="AEQ8" s="89"/>
      <c r="AER8" s="89"/>
      <c r="AES8" s="89"/>
      <c r="AET8" s="89"/>
      <c r="AEU8" s="89"/>
      <c r="AEV8" s="89"/>
      <c r="AEW8" s="89"/>
      <c r="AEX8" s="89"/>
      <c r="AEY8" s="89"/>
      <c r="AEZ8" s="89"/>
      <c r="AFA8" s="89"/>
      <c r="AFB8" s="89"/>
      <c r="AFC8" s="89"/>
      <c r="AFD8" s="89"/>
      <c r="AFE8" s="89"/>
      <c r="AFF8" s="89"/>
      <c r="AFG8" s="89"/>
      <c r="AFH8" s="89"/>
      <c r="AFI8" s="89"/>
      <c r="AFJ8" s="89"/>
      <c r="AFK8" s="89"/>
      <c r="AFL8" s="89"/>
      <c r="AFM8" s="89"/>
      <c r="AFN8" s="89"/>
      <c r="AFO8" s="89"/>
      <c r="AFP8" s="89"/>
      <c r="AFQ8" s="89"/>
      <c r="AFR8" s="89"/>
      <c r="AFS8" s="89"/>
      <c r="AFT8" s="89"/>
      <c r="AFU8" s="89"/>
      <c r="AFV8" s="89"/>
      <c r="AFW8" s="89"/>
      <c r="AFX8" s="89"/>
      <c r="AFY8" s="89"/>
      <c r="AFZ8" s="89"/>
      <c r="AGA8" s="89"/>
      <c r="AGB8" s="89"/>
      <c r="AGC8" s="89"/>
      <c r="AGD8" s="89"/>
      <c r="AGE8" s="89"/>
      <c r="AGF8" s="89"/>
      <c r="AGG8" s="89"/>
      <c r="AGH8" s="89"/>
      <c r="AGI8" s="89"/>
      <c r="AGJ8" s="89"/>
      <c r="AGK8" s="89"/>
      <c r="AGL8" s="89"/>
      <c r="AGM8" s="89"/>
      <c r="AGN8" s="89"/>
      <c r="AGO8" s="89"/>
      <c r="AGP8" s="89"/>
      <c r="AGQ8" s="89"/>
      <c r="AGR8" s="89"/>
      <c r="AGS8" s="89"/>
      <c r="AGT8" s="89"/>
      <c r="AGU8" s="89"/>
      <c r="AGV8" s="89"/>
      <c r="AGW8" s="89"/>
      <c r="AGX8" s="89"/>
      <c r="AGY8" s="89"/>
      <c r="AGZ8" s="89"/>
      <c r="AHA8" s="89"/>
      <c r="AHB8" s="89"/>
      <c r="AHC8" s="89"/>
      <c r="AHD8" s="89"/>
      <c r="AHE8" s="89"/>
      <c r="AHF8" s="89"/>
      <c r="AHG8" s="89"/>
      <c r="AHH8" s="89"/>
      <c r="AHI8" s="89"/>
      <c r="AHJ8" s="89"/>
      <c r="AHK8" s="89"/>
      <c r="AHL8" s="89"/>
      <c r="AHM8" s="89"/>
      <c r="AHN8" s="89"/>
      <c r="AHO8" s="89"/>
      <c r="AHP8" s="89"/>
      <c r="AHQ8" s="89"/>
      <c r="AHR8" s="89"/>
      <c r="AHS8" s="89"/>
      <c r="AHT8" s="89"/>
      <c r="AHU8" s="89"/>
      <c r="AHV8" s="89"/>
      <c r="AHW8" s="89"/>
      <c r="AHX8" s="89"/>
      <c r="AHY8" s="89"/>
      <c r="AHZ8" s="89"/>
      <c r="AIA8" s="89"/>
      <c r="AIB8" s="89"/>
      <c r="AIC8" s="89"/>
      <c r="AID8" s="89"/>
      <c r="AIE8" s="89"/>
      <c r="AIF8" s="89"/>
      <c r="AIG8" s="89"/>
      <c r="AIH8" s="89"/>
      <c r="AII8" s="89"/>
      <c r="AIJ8" s="89"/>
      <c r="AIK8" s="89"/>
      <c r="AIL8" s="89"/>
      <c r="AIM8" s="89"/>
      <c r="AIN8" s="89"/>
      <c r="AIO8" s="89"/>
      <c r="AIP8" s="89"/>
      <c r="AIQ8" s="89"/>
      <c r="AIR8" s="89"/>
      <c r="AIS8" s="89"/>
      <c r="AIT8" s="89"/>
      <c r="AIU8" s="89"/>
      <c r="AIV8" s="89"/>
      <c r="AIW8" s="89"/>
      <c r="AIX8" s="89"/>
      <c r="AIY8" s="89"/>
      <c r="AIZ8" s="89"/>
      <c r="AJA8" s="89"/>
      <c r="AJB8" s="89"/>
      <c r="AJC8" s="89"/>
      <c r="AJD8" s="89"/>
      <c r="AJE8" s="89"/>
      <c r="AJF8" s="89"/>
      <c r="AJG8" s="89"/>
      <c r="AJH8" s="89"/>
      <c r="AJI8" s="89"/>
      <c r="AJJ8" s="89"/>
      <c r="AJK8" s="89"/>
      <c r="AJL8" s="89"/>
      <c r="AJM8" s="89"/>
      <c r="AJN8" s="89"/>
      <c r="AJO8" s="89"/>
      <c r="AJP8" s="89"/>
      <c r="AJQ8" s="89"/>
      <c r="AJR8" s="89"/>
      <c r="AJS8" s="89"/>
      <c r="AJT8" s="89"/>
      <c r="AJU8" s="89"/>
      <c r="AJV8" s="89"/>
      <c r="AJW8" s="89"/>
      <c r="AJX8" s="89"/>
      <c r="AJY8" s="89"/>
      <c r="AJZ8" s="89"/>
      <c r="AKA8" s="89"/>
      <c r="AKB8" s="89"/>
      <c r="AKC8" s="89"/>
      <c r="AKD8" s="89"/>
      <c r="AKE8" s="89"/>
      <c r="AKF8" s="89"/>
      <c r="AKG8" s="89"/>
      <c r="AKH8" s="89"/>
      <c r="AKI8" s="89"/>
      <c r="AKJ8" s="89"/>
      <c r="AKK8" s="89"/>
      <c r="AKL8" s="89"/>
      <c r="AKM8" s="89"/>
      <c r="AKN8" s="89"/>
      <c r="AKO8" s="89"/>
      <c r="AKP8" s="89"/>
      <c r="AKQ8" s="89"/>
      <c r="AKR8" s="89"/>
      <c r="AKS8" s="89"/>
      <c r="AKT8" s="89"/>
      <c r="AKU8" s="89"/>
      <c r="AKV8" s="89"/>
      <c r="AKW8" s="89"/>
      <c r="AKX8" s="89"/>
      <c r="AKY8" s="89"/>
      <c r="AKZ8" s="89"/>
      <c r="ALA8" s="89"/>
      <c r="ALB8" s="89"/>
      <c r="ALC8" s="89"/>
      <c r="ALD8" s="89"/>
      <c r="ALE8" s="89"/>
      <c r="ALF8" s="89"/>
      <c r="ALG8" s="89"/>
      <c r="ALH8" s="89"/>
      <c r="ALI8" s="89"/>
      <c r="ALJ8" s="89"/>
      <c r="ALK8" s="89"/>
      <c r="ALL8" s="89"/>
      <c r="ALM8" s="89"/>
      <c r="ALN8" s="89"/>
      <c r="ALO8" s="89"/>
      <c r="ALP8" s="89"/>
      <c r="ALQ8" s="89"/>
      <c r="ALR8" s="89"/>
      <c r="ALS8" s="89"/>
      <c r="ALT8" s="89"/>
      <c r="ALU8" s="89"/>
      <c r="ALV8" s="89"/>
      <c r="ALW8" s="89"/>
      <c r="ALX8" s="89"/>
      <c r="ALY8" s="89"/>
      <c r="ALZ8" s="89"/>
      <c r="AMA8" s="89"/>
      <c r="AMB8" s="89"/>
      <c r="AMC8" s="89"/>
      <c r="AMD8" s="89"/>
      <c r="AME8" s="89"/>
      <c r="AMF8" s="89"/>
      <c r="AMG8" s="89"/>
      <c r="AMH8" s="89"/>
      <c r="AMI8" s="89"/>
      <c r="AMJ8" s="89"/>
      <c r="AMK8" s="89"/>
      <c r="AML8" s="89"/>
      <c r="AMM8" s="89"/>
    </row>
    <row r="9" spans="1:1027" s="82" customFormat="1" ht="63.75" x14ac:dyDescent="0.2">
      <c r="A9" s="87" t="s">
        <v>80</v>
      </c>
      <c r="B9" s="177" t="s">
        <v>78</v>
      </c>
      <c r="C9" s="177"/>
      <c r="D9" s="86" t="s">
        <v>10</v>
      </c>
      <c r="E9" s="86">
        <v>4000</v>
      </c>
      <c r="F9" s="85" t="s">
        <v>81</v>
      </c>
      <c r="G9" s="93">
        <v>21</v>
      </c>
      <c r="H9" s="95">
        <v>200</v>
      </c>
      <c r="I9" s="95">
        <v>46</v>
      </c>
      <c r="J9" s="88">
        <f t="shared" si="0"/>
        <v>0.23</v>
      </c>
      <c r="K9" s="102">
        <f t="shared" si="1"/>
        <v>920</v>
      </c>
      <c r="L9" s="102">
        <f t="shared" si="2"/>
        <v>1113.2</v>
      </c>
      <c r="M9" s="106" t="s">
        <v>218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9"/>
      <c r="JO9" s="89"/>
      <c r="JP9" s="89"/>
      <c r="JQ9" s="89"/>
      <c r="JR9" s="89"/>
      <c r="JS9" s="89"/>
      <c r="JT9" s="89"/>
      <c r="JU9" s="89"/>
      <c r="JV9" s="89"/>
      <c r="JW9" s="89"/>
      <c r="JX9" s="89"/>
      <c r="JY9" s="89"/>
      <c r="JZ9" s="89"/>
      <c r="KA9" s="89"/>
      <c r="KB9" s="89"/>
      <c r="KC9" s="89"/>
      <c r="KD9" s="89"/>
      <c r="KE9" s="89"/>
      <c r="KF9" s="89"/>
      <c r="KG9" s="89"/>
      <c r="KH9" s="89"/>
      <c r="KI9" s="89"/>
      <c r="KJ9" s="89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9"/>
      <c r="MQ9" s="89"/>
      <c r="MR9" s="89"/>
      <c r="MS9" s="89"/>
      <c r="MT9" s="89"/>
      <c r="MU9" s="89"/>
      <c r="MV9" s="89"/>
      <c r="MW9" s="89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89"/>
      <c r="NI9" s="89"/>
      <c r="NJ9" s="89"/>
      <c r="NK9" s="89"/>
      <c r="NL9" s="89"/>
      <c r="NM9" s="89"/>
      <c r="NN9" s="89"/>
      <c r="NO9" s="89"/>
      <c r="NP9" s="89"/>
      <c r="NQ9" s="89"/>
      <c r="NR9" s="89"/>
      <c r="NS9" s="89"/>
      <c r="NT9" s="89"/>
      <c r="NU9" s="89"/>
      <c r="NV9" s="89"/>
      <c r="NW9" s="89"/>
      <c r="NX9" s="89"/>
      <c r="NY9" s="89"/>
      <c r="NZ9" s="89"/>
      <c r="OA9" s="89"/>
      <c r="OB9" s="89"/>
      <c r="OC9" s="89"/>
      <c r="OD9" s="89"/>
      <c r="OE9" s="89"/>
      <c r="OF9" s="89"/>
      <c r="OG9" s="89"/>
      <c r="OH9" s="89"/>
      <c r="OI9" s="89"/>
      <c r="OJ9" s="89"/>
      <c r="OK9" s="89"/>
      <c r="OL9" s="89"/>
      <c r="OM9" s="89"/>
      <c r="ON9" s="89"/>
      <c r="OO9" s="89"/>
      <c r="OP9" s="89"/>
      <c r="OQ9" s="89"/>
      <c r="OR9" s="89"/>
      <c r="OS9" s="89"/>
      <c r="OT9" s="89"/>
      <c r="OU9" s="89"/>
      <c r="OV9" s="89"/>
      <c r="OW9" s="89"/>
      <c r="OX9" s="89"/>
      <c r="OY9" s="89"/>
      <c r="OZ9" s="89"/>
      <c r="PA9" s="89"/>
      <c r="PB9" s="89"/>
      <c r="PC9" s="89"/>
      <c r="PD9" s="89"/>
      <c r="PE9" s="89"/>
      <c r="PF9" s="89"/>
      <c r="PG9" s="89"/>
      <c r="PH9" s="89"/>
      <c r="PI9" s="89"/>
      <c r="PJ9" s="89"/>
      <c r="PK9" s="89"/>
      <c r="PL9" s="89"/>
      <c r="PM9" s="89"/>
      <c r="PN9" s="89"/>
      <c r="PO9" s="89"/>
      <c r="PP9" s="89"/>
      <c r="PQ9" s="89"/>
      <c r="PR9" s="89"/>
      <c r="PS9" s="89"/>
      <c r="PT9" s="89"/>
      <c r="PU9" s="89"/>
      <c r="PV9" s="89"/>
      <c r="PW9" s="89"/>
      <c r="PX9" s="89"/>
      <c r="PY9" s="89"/>
      <c r="PZ9" s="89"/>
      <c r="QA9" s="89"/>
      <c r="QB9" s="89"/>
      <c r="QC9" s="89"/>
      <c r="QD9" s="89"/>
      <c r="QE9" s="89"/>
      <c r="QF9" s="89"/>
      <c r="QG9" s="89"/>
      <c r="QH9" s="89"/>
      <c r="QI9" s="89"/>
      <c r="QJ9" s="89"/>
      <c r="QK9" s="89"/>
      <c r="QL9" s="89"/>
      <c r="QM9" s="89"/>
      <c r="QN9" s="89"/>
      <c r="QO9" s="89"/>
      <c r="QP9" s="89"/>
      <c r="QQ9" s="89"/>
      <c r="QR9" s="89"/>
      <c r="QS9" s="89"/>
      <c r="QT9" s="89"/>
      <c r="QU9" s="89"/>
      <c r="QV9" s="89"/>
      <c r="QW9" s="89"/>
      <c r="QX9" s="89"/>
      <c r="QY9" s="89"/>
      <c r="QZ9" s="89"/>
      <c r="RA9" s="89"/>
      <c r="RB9" s="89"/>
      <c r="RC9" s="89"/>
      <c r="RD9" s="89"/>
      <c r="RE9" s="89"/>
      <c r="RF9" s="89"/>
      <c r="RG9" s="89"/>
      <c r="RH9" s="89"/>
      <c r="RI9" s="89"/>
      <c r="RJ9" s="89"/>
      <c r="RK9" s="89"/>
      <c r="RL9" s="89"/>
      <c r="RM9" s="89"/>
      <c r="RN9" s="89"/>
      <c r="RO9" s="89"/>
      <c r="RP9" s="89"/>
      <c r="RQ9" s="89"/>
      <c r="RR9" s="89"/>
      <c r="RS9" s="89"/>
      <c r="RT9" s="89"/>
      <c r="RU9" s="89"/>
      <c r="RV9" s="89"/>
      <c r="RW9" s="89"/>
      <c r="RX9" s="89"/>
      <c r="RY9" s="89"/>
      <c r="RZ9" s="89"/>
      <c r="SA9" s="89"/>
      <c r="SB9" s="89"/>
      <c r="SC9" s="89"/>
      <c r="SD9" s="89"/>
      <c r="SE9" s="89"/>
      <c r="SF9" s="89"/>
      <c r="SG9" s="89"/>
      <c r="SH9" s="89"/>
      <c r="SI9" s="89"/>
      <c r="SJ9" s="89"/>
      <c r="SK9" s="89"/>
      <c r="SL9" s="89"/>
      <c r="SM9" s="89"/>
      <c r="SN9" s="89"/>
      <c r="SO9" s="89"/>
      <c r="SP9" s="89"/>
      <c r="SQ9" s="89"/>
      <c r="SR9" s="89"/>
      <c r="SS9" s="89"/>
      <c r="ST9" s="89"/>
      <c r="SU9" s="89"/>
      <c r="SV9" s="89"/>
      <c r="SW9" s="89"/>
      <c r="SX9" s="89"/>
      <c r="SY9" s="89"/>
      <c r="SZ9" s="89"/>
      <c r="TA9" s="89"/>
      <c r="TB9" s="89"/>
      <c r="TC9" s="89"/>
      <c r="TD9" s="89"/>
      <c r="TE9" s="89"/>
      <c r="TF9" s="89"/>
      <c r="TG9" s="89"/>
      <c r="TH9" s="89"/>
      <c r="TI9" s="89"/>
      <c r="TJ9" s="89"/>
      <c r="TK9" s="89"/>
      <c r="TL9" s="89"/>
      <c r="TM9" s="89"/>
      <c r="TN9" s="89"/>
      <c r="TO9" s="89"/>
      <c r="TP9" s="89"/>
      <c r="TQ9" s="89"/>
      <c r="TR9" s="89"/>
      <c r="TS9" s="89"/>
      <c r="TT9" s="89"/>
      <c r="TU9" s="89"/>
      <c r="TV9" s="89"/>
      <c r="TW9" s="89"/>
      <c r="TX9" s="89"/>
      <c r="TY9" s="89"/>
      <c r="TZ9" s="89"/>
      <c r="UA9" s="89"/>
      <c r="UB9" s="89"/>
      <c r="UC9" s="89"/>
      <c r="UD9" s="89"/>
      <c r="UE9" s="89"/>
      <c r="UF9" s="89"/>
      <c r="UG9" s="89"/>
      <c r="UH9" s="89"/>
      <c r="UI9" s="89"/>
      <c r="UJ9" s="89"/>
      <c r="UK9" s="89"/>
      <c r="UL9" s="89"/>
      <c r="UM9" s="89"/>
      <c r="UN9" s="89"/>
      <c r="UO9" s="89"/>
      <c r="UP9" s="89"/>
      <c r="UQ9" s="89"/>
      <c r="UR9" s="89"/>
      <c r="US9" s="89"/>
      <c r="UT9" s="89"/>
      <c r="UU9" s="89"/>
      <c r="UV9" s="89"/>
      <c r="UW9" s="89"/>
      <c r="UX9" s="89"/>
      <c r="UY9" s="89"/>
      <c r="UZ9" s="89"/>
      <c r="VA9" s="89"/>
      <c r="VB9" s="89"/>
      <c r="VC9" s="89"/>
      <c r="VD9" s="89"/>
      <c r="VE9" s="89"/>
      <c r="VF9" s="89"/>
      <c r="VG9" s="89"/>
      <c r="VH9" s="89"/>
      <c r="VI9" s="89"/>
      <c r="VJ9" s="89"/>
      <c r="VK9" s="89"/>
      <c r="VL9" s="89"/>
      <c r="VM9" s="89"/>
      <c r="VN9" s="89"/>
      <c r="VO9" s="89"/>
      <c r="VP9" s="89"/>
      <c r="VQ9" s="89"/>
      <c r="VR9" s="89"/>
      <c r="VS9" s="89"/>
      <c r="VT9" s="89"/>
      <c r="VU9" s="89"/>
      <c r="VV9" s="89"/>
      <c r="VW9" s="89"/>
      <c r="VX9" s="89"/>
      <c r="VY9" s="89"/>
      <c r="VZ9" s="89"/>
      <c r="WA9" s="89"/>
      <c r="WB9" s="89"/>
      <c r="WC9" s="89"/>
      <c r="WD9" s="89"/>
      <c r="WE9" s="89"/>
      <c r="WF9" s="89"/>
      <c r="WG9" s="89"/>
      <c r="WH9" s="89"/>
      <c r="WI9" s="89"/>
      <c r="WJ9" s="89"/>
      <c r="WK9" s="89"/>
      <c r="WL9" s="89"/>
      <c r="WM9" s="89"/>
      <c r="WN9" s="89"/>
      <c r="WO9" s="89"/>
      <c r="WP9" s="89"/>
      <c r="WQ9" s="89"/>
      <c r="WR9" s="89"/>
      <c r="WS9" s="89"/>
      <c r="WT9" s="89"/>
      <c r="WU9" s="89"/>
      <c r="WV9" s="89"/>
      <c r="WW9" s="89"/>
      <c r="WX9" s="89"/>
      <c r="WY9" s="89"/>
      <c r="WZ9" s="89"/>
      <c r="XA9" s="89"/>
      <c r="XB9" s="89"/>
      <c r="XC9" s="89"/>
      <c r="XD9" s="89"/>
      <c r="XE9" s="89"/>
      <c r="XF9" s="89"/>
      <c r="XG9" s="89"/>
      <c r="XH9" s="89"/>
      <c r="XI9" s="89"/>
      <c r="XJ9" s="89"/>
      <c r="XK9" s="89"/>
      <c r="XL9" s="89"/>
      <c r="XM9" s="89"/>
      <c r="XN9" s="89"/>
      <c r="XO9" s="89"/>
      <c r="XP9" s="89"/>
      <c r="XQ9" s="89"/>
      <c r="XR9" s="89"/>
      <c r="XS9" s="89"/>
      <c r="XT9" s="89"/>
      <c r="XU9" s="89"/>
      <c r="XV9" s="89"/>
      <c r="XW9" s="89"/>
      <c r="XX9" s="89"/>
      <c r="XY9" s="89"/>
      <c r="XZ9" s="89"/>
      <c r="YA9" s="89"/>
      <c r="YB9" s="89"/>
      <c r="YC9" s="89"/>
      <c r="YD9" s="89"/>
      <c r="YE9" s="89"/>
      <c r="YF9" s="89"/>
      <c r="YG9" s="89"/>
      <c r="YH9" s="89"/>
      <c r="YI9" s="89"/>
      <c r="YJ9" s="89"/>
      <c r="YK9" s="89"/>
      <c r="YL9" s="89"/>
      <c r="YM9" s="89"/>
      <c r="YN9" s="89"/>
      <c r="YO9" s="89"/>
      <c r="YP9" s="89"/>
      <c r="YQ9" s="89"/>
      <c r="YR9" s="89"/>
      <c r="YS9" s="89"/>
      <c r="YT9" s="89"/>
      <c r="YU9" s="89"/>
      <c r="YV9" s="89"/>
      <c r="YW9" s="89"/>
      <c r="YX9" s="89"/>
      <c r="YY9" s="89"/>
      <c r="YZ9" s="89"/>
      <c r="ZA9" s="89"/>
      <c r="ZB9" s="89"/>
      <c r="ZC9" s="89"/>
      <c r="ZD9" s="89"/>
      <c r="ZE9" s="89"/>
      <c r="ZF9" s="89"/>
      <c r="ZG9" s="89"/>
      <c r="ZH9" s="89"/>
      <c r="ZI9" s="89"/>
      <c r="ZJ9" s="89"/>
      <c r="ZK9" s="89"/>
      <c r="ZL9" s="89"/>
      <c r="ZM9" s="89"/>
      <c r="ZN9" s="89"/>
      <c r="ZO9" s="89"/>
      <c r="ZP9" s="89"/>
      <c r="ZQ9" s="89"/>
      <c r="ZR9" s="89"/>
      <c r="ZS9" s="89"/>
      <c r="ZT9" s="89"/>
      <c r="ZU9" s="89"/>
      <c r="ZV9" s="89"/>
      <c r="ZW9" s="89"/>
      <c r="ZX9" s="89"/>
      <c r="ZY9" s="89"/>
      <c r="ZZ9" s="89"/>
      <c r="AAA9" s="89"/>
      <c r="AAB9" s="89"/>
      <c r="AAC9" s="89"/>
      <c r="AAD9" s="89"/>
      <c r="AAE9" s="89"/>
      <c r="AAF9" s="89"/>
      <c r="AAG9" s="89"/>
      <c r="AAH9" s="89"/>
      <c r="AAI9" s="89"/>
      <c r="AAJ9" s="89"/>
      <c r="AAK9" s="89"/>
      <c r="AAL9" s="89"/>
      <c r="AAM9" s="89"/>
      <c r="AAN9" s="89"/>
      <c r="AAO9" s="89"/>
      <c r="AAP9" s="89"/>
      <c r="AAQ9" s="89"/>
      <c r="AAR9" s="89"/>
      <c r="AAS9" s="89"/>
      <c r="AAT9" s="89"/>
      <c r="AAU9" s="89"/>
      <c r="AAV9" s="89"/>
      <c r="AAW9" s="89"/>
      <c r="AAX9" s="89"/>
      <c r="AAY9" s="89"/>
      <c r="AAZ9" s="89"/>
      <c r="ABA9" s="89"/>
      <c r="ABB9" s="89"/>
      <c r="ABC9" s="89"/>
      <c r="ABD9" s="89"/>
      <c r="ABE9" s="89"/>
      <c r="ABF9" s="89"/>
      <c r="ABG9" s="89"/>
      <c r="ABH9" s="89"/>
      <c r="ABI9" s="89"/>
      <c r="ABJ9" s="89"/>
      <c r="ABK9" s="89"/>
      <c r="ABL9" s="89"/>
      <c r="ABM9" s="89"/>
      <c r="ABN9" s="89"/>
      <c r="ABO9" s="89"/>
      <c r="ABP9" s="89"/>
      <c r="ABQ9" s="89"/>
      <c r="ABR9" s="89"/>
      <c r="ABS9" s="89"/>
      <c r="ABT9" s="89"/>
      <c r="ABU9" s="89"/>
      <c r="ABV9" s="89"/>
      <c r="ABW9" s="89"/>
      <c r="ABX9" s="89"/>
      <c r="ABY9" s="89"/>
      <c r="ABZ9" s="89"/>
      <c r="ACA9" s="89"/>
      <c r="ACB9" s="89"/>
      <c r="ACC9" s="89"/>
      <c r="ACD9" s="89"/>
      <c r="ACE9" s="89"/>
      <c r="ACF9" s="89"/>
      <c r="ACG9" s="89"/>
      <c r="ACH9" s="89"/>
      <c r="ACI9" s="89"/>
      <c r="ACJ9" s="89"/>
      <c r="ACK9" s="89"/>
      <c r="ACL9" s="89"/>
      <c r="ACM9" s="89"/>
      <c r="ACN9" s="89"/>
      <c r="ACO9" s="89"/>
      <c r="ACP9" s="89"/>
      <c r="ACQ9" s="89"/>
      <c r="ACR9" s="89"/>
      <c r="ACS9" s="89"/>
      <c r="ACT9" s="89"/>
      <c r="ACU9" s="89"/>
      <c r="ACV9" s="89"/>
      <c r="ACW9" s="89"/>
      <c r="ACX9" s="89"/>
      <c r="ACY9" s="89"/>
      <c r="ACZ9" s="89"/>
      <c r="ADA9" s="89"/>
      <c r="ADB9" s="89"/>
      <c r="ADC9" s="89"/>
      <c r="ADD9" s="89"/>
      <c r="ADE9" s="89"/>
      <c r="ADF9" s="89"/>
      <c r="ADG9" s="89"/>
      <c r="ADH9" s="89"/>
      <c r="ADI9" s="89"/>
      <c r="ADJ9" s="89"/>
      <c r="ADK9" s="89"/>
      <c r="ADL9" s="89"/>
      <c r="ADM9" s="89"/>
      <c r="ADN9" s="89"/>
      <c r="ADO9" s="89"/>
      <c r="ADP9" s="89"/>
      <c r="ADQ9" s="89"/>
      <c r="ADR9" s="89"/>
      <c r="ADS9" s="89"/>
      <c r="ADT9" s="89"/>
      <c r="ADU9" s="89"/>
      <c r="ADV9" s="89"/>
      <c r="ADW9" s="89"/>
      <c r="ADX9" s="89"/>
      <c r="ADY9" s="89"/>
      <c r="ADZ9" s="89"/>
      <c r="AEA9" s="89"/>
      <c r="AEB9" s="89"/>
      <c r="AEC9" s="89"/>
      <c r="AED9" s="89"/>
      <c r="AEE9" s="89"/>
      <c r="AEF9" s="89"/>
      <c r="AEG9" s="89"/>
      <c r="AEH9" s="89"/>
      <c r="AEI9" s="89"/>
      <c r="AEJ9" s="89"/>
      <c r="AEK9" s="89"/>
      <c r="AEL9" s="89"/>
      <c r="AEM9" s="89"/>
      <c r="AEN9" s="89"/>
      <c r="AEO9" s="89"/>
      <c r="AEP9" s="89"/>
      <c r="AEQ9" s="89"/>
      <c r="AER9" s="89"/>
      <c r="AES9" s="89"/>
      <c r="AET9" s="89"/>
      <c r="AEU9" s="89"/>
      <c r="AEV9" s="89"/>
      <c r="AEW9" s="89"/>
      <c r="AEX9" s="89"/>
      <c r="AEY9" s="89"/>
      <c r="AEZ9" s="89"/>
      <c r="AFA9" s="89"/>
      <c r="AFB9" s="89"/>
      <c r="AFC9" s="89"/>
      <c r="AFD9" s="89"/>
      <c r="AFE9" s="89"/>
      <c r="AFF9" s="89"/>
      <c r="AFG9" s="89"/>
      <c r="AFH9" s="89"/>
      <c r="AFI9" s="89"/>
      <c r="AFJ9" s="89"/>
      <c r="AFK9" s="89"/>
      <c r="AFL9" s="89"/>
      <c r="AFM9" s="89"/>
      <c r="AFN9" s="89"/>
      <c r="AFO9" s="89"/>
      <c r="AFP9" s="89"/>
      <c r="AFQ9" s="89"/>
      <c r="AFR9" s="89"/>
      <c r="AFS9" s="89"/>
      <c r="AFT9" s="89"/>
      <c r="AFU9" s="89"/>
      <c r="AFV9" s="89"/>
      <c r="AFW9" s="89"/>
      <c r="AFX9" s="89"/>
      <c r="AFY9" s="89"/>
      <c r="AFZ9" s="89"/>
      <c r="AGA9" s="89"/>
      <c r="AGB9" s="89"/>
      <c r="AGC9" s="89"/>
      <c r="AGD9" s="89"/>
      <c r="AGE9" s="89"/>
      <c r="AGF9" s="89"/>
      <c r="AGG9" s="89"/>
      <c r="AGH9" s="89"/>
      <c r="AGI9" s="89"/>
      <c r="AGJ9" s="89"/>
      <c r="AGK9" s="89"/>
      <c r="AGL9" s="89"/>
      <c r="AGM9" s="89"/>
      <c r="AGN9" s="89"/>
      <c r="AGO9" s="89"/>
      <c r="AGP9" s="89"/>
      <c r="AGQ9" s="89"/>
      <c r="AGR9" s="89"/>
      <c r="AGS9" s="89"/>
      <c r="AGT9" s="89"/>
      <c r="AGU9" s="89"/>
      <c r="AGV9" s="89"/>
      <c r="AGW9" s="89"/>
      <c r="AGX9" s="89"/>
      <c r="AGY9" s="89"/>
      <c r="AGZ9" s="89"/>
      <c r="AHA9" s="89"/>
      <c r="AHB9" s="89"/>
      <c r="AHC9" s="89"/>
      <c r="AHD9" s="89"/>
      <c r="AHE9" s="89"/>
      <c r="AHF9" s="89"/>
      <c r="AHG9" s="89"/>
      <c r="AHH9" s="89"/>
      <c r="AHI9" s="89"/>
      <c r="AHJ9" s="89"/>
      <c r="AHK9" s="89"/>
      <c r="AHL9" s="89"/>
      <c r="AHM9" s="89"/>
      <c r="AHN9" s="89"/>
      <c r="AHO9" s="89"/>
      <c r="AHP9" s="89"/>
      <c r="AHQ9" s="89"/>
      <c r="AHR9" s="89"/>
      <c r="AHS9" s="89"/>
      <c r="AHT9" s="89"/>
      <c r="AHU9" s="89"/>
      <c r="AHV9" s="89"/>
      <c r="AHW9" s="89"/>
      <c r="AHX9" s="89"/>
      <c r="AHY9" s="89"/>
      <c r="AHZ9" s="89"/>
      <c r="AIA9" s="89"/>
      <c r="AIB9" s="89"/>
      <c r="AIC9" s="89"/>
      <c r="AID9" s="89"/>
      <c r="AIE9" s="89"/>
      <c r="AIF9" s="89"/>
      <c r="AIG9" s="89"/>
      <c r="AIH9" s="89"/>
      <c r="AII9" s="89"/>
      <c r="AIJ9" s="89"/>
      <c r="AIK9" s="89"/>
      <c r="AIL9" s="89"/>
      <c r="AIM9" s="89"/>
      <c r="AIN9" s="89"/>
      <c r="AIO9" s="89"/>
      <c r="AIP9" s="89"/>
      <c r="AIQ9" s="89"/>
      <c r="AIR9" s="89"/>
      <c r="AIS9" s="89"/>
      <c r="AIT9" s="89"/>
      <c r="AIU9" s="89"/>
      <c r="AIV9" s="89"/>
      <c r="AIW9" s="89"/>
      <c r="AIX9" s="89"/>
      <c r="AIY9" s="89"/>
      <c r="AIZ9" s="89"/>
      <c r="AJA9" s="89"/>
      <c r="AJB9" s="89"/>
      <c r="AJC9" s="89"/>
      <c r="AJD9" s="89"/>
      <c r="AJE9" s="89"/>
      <c r="AJF9" s="89"/>
      <c r="AJG9" s="89"/>
      <c r="AJH9" s="89"/>
      <c r="AJI9" s="89"/>
      <c r="AJJ9" s="89"/>
      <c r="AJK9" s="89"/>
      <c r="AJL9" s="89"/>
      <c r="AJM9" s="89"/>
      <c r="AJN9" s="89"/>
      <c r="AJO9" s="89"/>
      <c r="AJP9" s="89"/>
      <c r="AJQ9" s="89"/>
      <c r="AJR9" s="89"/>
      <c r="AJS9" s="89"/>
      <c r="AJT9" s="89"/>
      <c r="AJU9" s="89"/>
      <c r="AJV9" s="89"/>
      <c r="AJW9" s="89"/>
      <c r="AJX9" s="89"/>
      <c r="AJY9" s="89"/>
      <c r="AJZ9" s="89"/>
      <c r="AKA9" s="89"/>
      <c r="AKB9" s="89"/>
      <c r="AKC9" s="89"/>
      <c r="AKD9" s="89"/>
      <c r="AKE9" s="89"/>
      <c r="AKF9" s="89"/>
      <c r="AKG9" s="89"/>
      <c r="AKH9" s="89"/>
      <c r="AKI9" s="89"/>
      <c r="AKJ9" s="89"/>
      <c r="AKK9" s="89"/>
      <c r="AKL9" s="89"/>
      <c r="AKM9" s="89"/>
      <c r="AKN9" s="89"/>
      <c r="AKO9" s="89"/>
      <c r="AKP9" s="89"/>
      <c r="AKQ9" s="89"/>
      <c r="AKR9" s="89"/>
      <c r="AKS9" s="89"/>
      <c r="AKT9" s="89"/>
      <c r="AKU9" s="89"/>
      <c r="AKV9" s="89"/>
      <c r="AKW9" s="89"/>
      <c r="AKX9" s="89"/>
      <c r="AKY9" s="89"/>
      <c r="AKZ9" s="89"/>
      <c r="ALA9" s="89"/>
      <c r="ALB9" s="89"/>
      <c r="ALC9" s="89"/>
      <c r="ALD9" s="89"/>
      <c r="ALE9" s="89"/>
      <c r="ALF9" s="89"/>
      <c r="ALG9" s="89"/>
      <c r="ALH9" s="89"/>
      <c r="ALI9" s="89"/>
      <c r="ALJ9" s="89"/>
      <c r="ALK9" s="89"/>
      <c r="ALL9" s="89"/>
      <c r="ALM9" s="89"/>
      <c r="ALN9" s="89"/>
      <c r="ALO9" s="89"/>
      <c r="ALP9" s="89"/>
      <c r="ALQ9" s="89"/>
      <c r="ALR9" s="89"/>
      <c r="ALS9" s="89"/>
      <c r="ALT9" s="89"/>
      <c r="ALU9" s="89"/>
      <c r="ALV9" s="89"/>
      <c r="ALW9" s="89"/>
      <c r="ALX9" s="89"/>
      <c r="ALY9" s="89"/>
      <c r="ALZ9" s="89"/>
      <c r="AMA9" s="89"/>
      <c r="AMB9" s="89"/>
      <c r="AMC9" s="89"/>
      <c r="AMD9" s="89"/>
      <c r="AME9" s="89"/>
      <c r="AMF9" s="89"/>
      <c r="AMG9" s="89"/>
      <c r="AMH9" s="89"/>
      <c r="AMI9" s="89"/>
      <c r="AMJ9" s="89"/>
      <c r="AMK9" s="89"/>
      <c r="AML9" s="89"/>
      <c r="AMM9" s="89"/>
    </row>
    <row r="10" spans="1:1027" s="82" customFormat="1" ht="102" x14ac:dyDescent="0.2">
      <c r="A10" s="87" t="s">
        <v>82</v>
      </c>
      <c r="B10" s="177" t="s">
        <v>83</v>
      </c>
      <c r="C10" s="177"/>
      <c r="D10" s="86" t="s">
        <v>10</v>
      </c>
      <c r="E10" s="86">
        <v>3000</v>
      </c>
      <c r="F10" s="85" t="s">
        <v>84</v>
      </c>
      <c r="G10" s="93">
        <v>21</v>
      </c>
      <c r="H10" s="95">
        <v>400</v>
      </c>
      <c r="I10" s="95">
        <v>78</v>
      </c>
      <c r="J10" s="88">
        <f>I10/H10</f>
        <v>0.19500000000000001</v>
      </c>
      <c r="K10" s="102">
        <f>J10*E10</f>
        <v>585</v>
      </c>
      <c r="L10" s="102">
        <f>K10*((100+G10)/100)</f>
        <v>707.85</v>
      </c>
      <c r="M10" s="106" t="s">
        <v>219</v>
      </c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/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89"/>
      <c r="MK10" s="89"/>
      <c r="ML10" s="89"/>
      <c r="MM10" s="89"/>
      <c r="MN10" s="89"/>
      <c r="MO10" s="89"/>
      <c r="MP10" s="89"/>
      <c r="MQ10" s="89"/>
      <c r="MR10" s="89"/>
      <c r="MS10" s="89"/>
      <c r="MT10" s="89"/>
      <c r="MU10" s="89"/>
      <c r="MV10" s="89"/>
      <c r="MW10" s="89"/>
      <c r="MX10" s="89"/>
      <c r="MY10" s="89"/>
      <c r="MZ10" s="89"/>
      <c r="NA10" s="89"/>
      <c r="NB10" s="89"/>
      <c r="NC10" s="89"/>
      <c r="ND10" s="89"/>
      <c r="NE10" s="89"/>
      <c r="NF10" s="89"/>
      <c r="NG10" s="89"/>
      <c r="NH10" s="89"/>
      <c r="NI10" s="89"/>
      <c r="NJ10" s="89"/>
      <c r="NK10" s="89"/>
      <c r="NL10" s="89"/>
      <c r="NM10" s="89"/>
      <c r="NN10" s="89"/>
      <c r="NO10" s="89"/>
      <c r="NP10" s="89"/>
      <c r="NQ10" s="89"/>
      <c r="NR10" s="89"/>
      <c r="NS10" s="89"/>
      <c r="NT10" s="89"/>
      <c r="NU10" s="89"/>
      <c r="NV10" s="89"/>
      <c r="NW10" s="89"/>
      <c r="NX10" s="89"/>
      <c r="NY10" s="89"/>
      <c r="NZ10" s="89"/>
      <c r="OA10" s="89"/>
      <c r="OB10" s="89"/>
      <c r="OC10" s="89"/>
      <c r="OD10" s="89"/>
      <c r="OE10" s="89"/>
      <c r="OF10" s="89"/>
      <c r="OG10" s="89"/>
      <c r="OH10" s="89"/>
      <c r="OI10" s="89"/>
      <c r="OJ10" s="89"/>
      <c r="OK10" s="89"/>
      <c r="OL10" s="89"/>
      <c r="OM10" s="89"/>
      <c r="ON10" s="89"/>
      <c r="OO10" s="89"/>
      <c r="OP10" s="89"/>
      <c r="OQ10" s="89"/>
      <c r="OR10" s="89"/>
      <c r="OS10" s="89"/>
      <c r="OT10" s="89"/>
      <c r="OU10" s="89"/>
      <c r="OV10" s="89"/>
      <c r="OW10" s="89"/>
      <c r="OX10" s="89"/>
      <c r="OY10" s="89"/>
      <c r="OZ10" s="89"/>
      <c r="PA10" s="89"/>
      <c r="PB10" s="89"/>
      <c r="PC10" s="89"/>
      <c r="PD10" s="89"/>
      <c r="PE10" s="89"/>
      <c r="PF10" s="89"/>
      <c r="PG10" s="89"/>
      <c r="PH10" s="89"/>
      <c r="PI10" s="89"/>
      <c r="PJ10" s="89"/>
      <c r="PK10" s="89"/>
      <c r="PL10" s="89"/>
      <c r="PM10" s="89"/>
      <c r="PN10" s="89"/>
      <c r="PO10" s="89"/>
      <c r="PP10" s="89"/>
      <c r="PQ10" s="89"/>
      <c r="PR10" s="89"/>
      <c r="PS10" s="89"/>
      <c r="PT10" s="89"/>
      <c r="PU10" s="89"/>
      <c r="PV10" s="89"/>
      <c r="PW10" s="89"/>
      <c r="PX10" s="89"/>
      <c r="PY10" s="89"/>
      <c r="PZ10" s="89"/>
      <c r="QA10" s="89"/>
      <c r="QB10" s="89"/>
      <c r="QC10" s="89"/>
      <c r="QD10" s="89"/>
      <c r="QE10" s="89"/>
      <c r="QF10" s="89"/>
      <c r="QG10" s="89"/>
      <c r="QH10" s="89"/>
      <c r="QI10" s="89"/>
      <c r="QJ10" s="89"/>
      <c r="QK10" s="89"/>
      <c r="QL10" s="89"/>
      <c r="QM10" s="89"/>
      <c r="QN10" s="89"/>
      <c r="QO10" s="89"/>
      <c r="QP10" s="89"/>
      <c r="QQ10" s="89"/>
      <c r="QR10" s="89"/>
      <c r="QS10" s="89"/>
      <c r="QT10" s="89"/>
      <c r="QU10" s="89"/>
      <c r="QV10" s="89"/>
      <c r="QW10" s="89"/>
      <c r="QX10" s="89"/>
      <c r="QY10" s="89"/>
      <c r="QZ10" s="89"/>
      <c r="RA10" s="89"/>
      <c r="RB10" s="89"/>
      <c r="RC10" s="89"/>
      <c r="RD10" s="89"/>
      <c r="RE10" s="89"/>
      <c r="RF10" s="89"/>
      <c r="RG10" s="89"/>
      <c r="RH10" s="89"/>
      <c r="RI10" s="89"/>
      <c r="RJ10" s="89"/>
      <c r="RK10" s="89"/>
      <c r="RL10" s="89"/>
      <c r="RM10" s="89"/>
      <c r="RN10" s="89"/>
      <c r="RO10" s="89"/>
      <c r="RP10" s="89"/>
      <c r="RQ10" s="89"/>
      <c r="RR10" s="89"/>
      <c r="RS10" s="89"/>
      <c r="RT10" s="89"/>
      <c r="RU10" s="89"/>
      <c r="RV10" s="89"/>
      <c r="RW10" s="89"/>
      <c r="RX10" s="89"/>
      <c r="RY10" s="89"/>
      <c r="RZ10" s="89"/>
      <c r="SA10" s="89"/>
      <c r="SB10" s="89"/>
      <c r="SC10" s="89"/>
      <c r="SD10" s="89"/>
      <c r="SE10" s="89"/>
      <c r="SF10" s="89"/>
      <c r="SG10" s="89"/>
      <c r="SH10" s="89"/>
      <c r="SI10" s="89"/>
      <c r="SJ10" s="89"/>
      <c r="SK10" s="89"/>
      <c r="SL10" s="89"/>
      <c r="SM10" s="89"/>
      <c r="SN10" s="89"/>
      <c r="SO10" s="89"/>
      <c r="SP10" s="89"/>
      <c r="SQ10" s="89"/>
      <c r="SR10" s="89"/>
      <c r="SS10" s="89"/>
      <c r="ST10" s="89"/>
      <c r="SU10" s="89"/>
      <c r="SV10" s="89"/>
      <c r="SW10" s="89"/>
      <c r="SX10" s="89"/>
      <c r="SY10" s="89"/>
      <c r="SZ10" s="89"/>
      <c r="TA10" s="89"/>
      <c r="TB10" s="89"/>
      <c r="TC10" s="89"/>
      <c r="TD10" s="89"/>
      <c r="TE10" s="89"/>
      <c r="TF10" s="89"/>
      <c r="TG10" s="89"/>
      <c r="TH10" s="89"/>
      <c r="TI10" s="89"/>
      <c r="TJ10" s="89"/>
      <c r="TK10" s="89"/>
      <c r="TL10" s="89"/>
      <c r="TM10" s="89"/>
      <c r="TN10" s="89"/>
      <c r="TO10" s="89"/>
      <c r="TP10" s="89"/>
      <c r="TQ10" s="89"/>
      <c r="TR10" s="89"/>
      <c r="TS10" s="89"/>
      <c r="TT10" s="89"/>
      <c r="TU10" s="89"/>
      <c r="TV10" s="89"/>
      <c r="TW10" s="89"/>
      <c r="TX10" s="89"/>
      <c r="TY10" s="89"/>
      <c r="TZ10" s="89"/>
      <c r="UA10" s="89"/>
      <c r="UB10" s="89"/>
      <c r="UC10" s="89"/>
      <c r="UD10" s="89"/>
      <c r="UE10" s="89"/>
      <c r="UF10" s="89"/>
      <c r="UG10" s="89"/>
      <c r="UH10" s="89"/>
      <c r="UI10" s="89"/>
      <c r="UJ10" s="89"/>
      <c r="UK10" s="89"/>
      <c r="UL10" s="89"/>
      <c r="UM10" s="89"/>
      <c r="UN10" s="89"/>
      <c r="UO10" s="89"/>
      <c r="UP10" s="89"/>
      <c r="UQ10" s="89"/>
      <c r="UR10" s="89"/>
      <c r="US10" s="89"/>
      <c r="UT10" s="89"/>
      <c r="UU10" s="89"/>
      <c r="UV10" s="89"/>
      <c r="UW10" s="89"/>
      <c r="UX10" s="89"/>
      <c r="UY10" s="89"/>
      <c r="UZ10" s="89"/>
      <c r="VA10" s="89"/>
      <c r="VB10" s="89"/>
      <c r="VC10" s="89"/>
      <c r="VD10" s="89"/>
      <c r="VE10" s="89"/>
      <c r="VF10" s="89"/>
      <c r="VG10" s="89"/>
      <c r="VH10" s="89"/>
      <c r="VI10" s="89"/>
      <c r="VJ10" s="89"/>
      <c r="VK10" s="89"/>
      <c r="VL10" s="89"/>
      <c r="VM10" s="89"/>
      <c r="VN10" s="89"/>
      <c r="VO10" s="89"/>
      <c r="VP10" s="89"/>
      <c r="VQ10" s="89"/>
      <c r="VR10" s="89"/>
      <c r="VS10" s="89"/>
      <c r="VT10" s="89"/>
      <c r="VU10" s="89"/>
      <c r="VV10" s="89"/>
      <c r="VW10" s="89"/>
      <c r="VX10" s="89"/>
      <c r="VY10" s="89"/>
      <c r="VZ10" s="89"/>
      <c r="WA10" s="89"/>
      <c r="WB10" s="89"/>
      <c r="WC10" s="89"/>
      <c r="WD10" s="89"/>
      <c r="WE10" s="89"/>
      <c r="WF10" s="89"/>
      <c r="WG10" s="89"/>
      <c r="WH10" s="89"/>
      <c r="WI10" s="89"/>
      <c r="WJ10" s="89"/>
      <c r="WK10" s="89"/>
      <c r="WL10" s="89"/>
      <c r="WM10" s="89"/>
      <c r="WN10" s="89"/>
      <c r="WO10" s="89"/>
      <c r="WP10" s="89"/>
      <c r="WQ10" s="89"/>
      <c r="WR10" s="89"/>
      <c r="WS10" s="89"/>
      <c r="WT10" s="89"/>
      <c r="WU10" s="89"/>
      <c r="WV10" s="89"/>
      <c r="WW10" s="89"/>
      <c r="WX10" s="89"/>
      <c r="WY10" s="89"/>
      <c r="WZ10" s="89"/>
      <c r="XA10" s="89"/>
      <c r="XB10" s="89"/>
      <c r="XC10" s="89"/>
      <c r="XD10" s="89"/>
      <c r="XE10" s="89"/>
      <c r="XF10" s="89"/>
      <c r="XG10" s="89"/>
      <c r="XH10" s="89"/>
      <c r="XI10" s="89"/>
      <c r="XJ10" s="89"/>
      <c r="XK10" s="89"/>
      <c r="XL10" s="89"/>
      <c r="XM10" s="89"/>
      <c r="XN10" s="89"/>
      <c r="XO10" s="89"/>
      <c r="XP10" s="89"/>
      <c r="XQ10" s="89"/>
      <c r="XR10" s="89"/>
      <c r="XS10" s="89"/>
      <c r="XT10" s="89"/>
      <c r="XU10" s="89"/>
      <c r="XV10" s="89"/>
      <c r="XW10" s="89"/>
      <c r="XX10" s="89"/>
      <c r="XY10" s="89"/>
      <c r="XZ10" s="89"/>
      <c r="YA10" s="89"/>
      <c r="YB10" s="89"/>
      <c r="YC10" s="89"/>
      <c r="YD10" s="89"/>
      <c r="YE10" s="89"/>
      <c r="YF10" s="89"/>
      <c r="YG10" s="89"/>
      <c r="YH10" s="89"/>
      <c r="YI10" s="89"/>
      <c r="YJ10" s="89"/>
      <c r="YK10" s="89"/>
      <c r="YL10" s="89"/>
      <c r="YM10" s="89"/>
      <c r="YN10" s="89"/>
      <c r="YO10" s="89"/>
      <c r="YP10" s="89"/>
      <c r="YQ10" s="89"/>
      <c r="YR10" s="89"/>
      <c r="YS10" s="89"/>
      <c r="YT10" s="89"/>
      <c r="YU10" s="89"/>
      <c r="YV10" s="89"/>
      <c r="YW10" s="89"/>
      <c r="YX10" s="89"/>
      <c r="YY10" s="89"/>
      <c r="YZ10" s="89"/>
      <c r="ZA10" s="89"/>
      <c r="ZB10" s="89"/>
      <c r="ZC10" s="89"/>
      <c r="ZD10" s="89"/>
      <c r="ZE10" s="89"/>
      <c r="ZF10" s="89"/>
      <c r="ZG10" s="89"/>
      <c r="ZH10" s="89"/>
      <c r="ZI10" s="89"/>
      <c r="ZJ10" s="89"/>
      <c r="ZK10" s="89"/>
      <c r="ZL10" s="89"/>
      <c r="ZM10" s="89"/>
      <c r="ZN10" s="89"/>
      <c r="ZO10" s="89"/>
      <c r="ZP10" s="89"/>
      <c r="ZQ10" s="89"/>
      <c r="ZR10" s="89"/>
      <c r="ZS10" s="89"/>
      <c r="ZT10" s="89"/>
      <c r="ZU10" s="89"/>
      <c r="ZV10" s="89"/>
      <c r="ZW10" s="89"/>
      <c r="ZX10" s="89"/>
      <c r="ZY10" s="89"/>
      <c r="ZZ10" s="89"/>
      <c r="AAA10" s="89"/>
      <c r="AAB10" s="89"/>
      <c r="AAC10" s="89"/>
      <c r="AAD10" s="89"/>
      <c r="AAE10" s="89"/>
      <c r="AAF10" s="89"/>
      <c r="AAG10" s="89"/>
      <c r="AAH10" s="89"/>
      <c r="AAI10" s="89"/>
      <c r="AAJ10" s="89"/>
      <c r="AAK10" s="89"/>
      <c r="AAL10" s="89"/>
      <c r="AAM10" s="89"/>
      <c r="AAN10" s="89"/>
      <c r="AAO10" s="89"/>
      <c r="AAP10" s="89"/>
      <c r="AAQ10" s="89"/>
      <c r="AAR10" s="89"/>
      <c r="AAS10" s="89"/>
      <c r="AAT10" s="89"/>
      <c r="AAU10" s="89"/>
      <c r="AAV10" s="89"/>
      <c r="AAW10" s="89"/>
      <c r="AAX10" s="89"/>
      <c r="AAY10" s="89"/>
      <c r="AAZ10" s="89"/>
      <c r="ABA10" s="89"/>
      <c r="ABB10" s="89"/>
      <c r="ABC10" s="89"/>
      <c r="ABD10" s="89"/>
      <c r="ABE10" s="89"/>
      <c r="ABF10" s="89"/>
      <c r="ABG10" s="89"/>
      <c r="ABH10" s="89"/>
      <c r="ABI10" s="89"/>
      <c r="ABJ10" s="89"/>
      <c r="ABK10" s="89"/>
      <c r="ABL10" s="89"/>
      <c r="ABM10" s="89"/>
      <c r="ABN10" s="89"/>
      <c r="ABO10" s="89"/>
      <c r="ABP10" s="89"/>
      <c r="ABQ10" s="89"/>
      <c r="ABR10" s="89"/>
      <c r="ABS10" s="89"/>
      <c r="ABT10" s="89"/>
      <c r="ABU10" s="89"/>
      <c r="ABV10" s="89"/>
      <c r="ABW10" s="89"/>
      <c r="ABX10" s="89"/>
      <c r="ABY10" s="89"/>
      <c r="ABZ10" s="89"/>
      <c r="ACA10" s="89"/>
      <c r="ACB10" s="89"/>
      <c r="ACC10" s="89"/>
      <c r="ACD10" s="89"/>
      <c r="ACE10" s="89"/>
      <c r="ACF10" s="89"/>
      <c r="ACG10" s="89"/>
      <c r="ACH10" s="89"/>
      <c r="ACI10" s="89"/>
      <c r="ACJ10" s="89"/>
      <c r="ACK10" s="89"/>
      <c r="ACL10" s="89"/>
      <c r="ACM10" s="89"/>
      <c r="ACN10" s="89"/>
      <c r="ACO10" s="89"/>
      <c r="ACP10" s="89"/>
      <c r="ACQ10" s="89"/>
      <c r="ACR10" s="89"/>
      <c r="ACS10" s="89"/>
      <c r="ACT10" s="89"/>
      <c r="ACU10" s="89"/>
      <c r="ACV10" s="89"/>
      <c r="ACW10" s="89"/>
      <c r="ACX10" s="89"/>
      <c r="ACY10" s="89"/>
      <c r="ACZ10" s="89"/>
      <c r="ADA10" s="89"/>
      <c r="ADB10" s="89"/>
      <c r="ADC10" s="89"/>
      <c r="ADD10" s="89"/>
      <c r="ADE10" s="89"/>
      <c r="ADF10" s="89"/>
      <c r="ADG10" s="89"/>
      <c r="ADH10" s="89"/>
      <c r="ADI10" s="89"/>
      <c r="ADJ10" s="89"/>
      <c r="ADK10" s="89"/>
      <c r="ADL10" s="89"/>
      <c r="ADM10" s="89"/>
      <c r="ADN10" s="89"/>
      <c r="ADO10" s="89"/>
      <c r="ADP10" s="89"/>
      <c r="ADQ10" s="89"/>
      <c r="ADR10" s="89"/>
      <c r="ADS10" s="89"/>
      <c r="ADT10" s="89"/>
      <c r="ADU10" s="89"/>
      <c r="ADV10" s="89"/>
      <c r="ADW10" s="89"/>
      <c r="ADX10" s="89"/>
      <c r="ADY10" s="89"/>
      <c r="ADZ10" s="89"/>
      <c r="AEA10" s="89"/>
      <c r="AEB10" s="89"/>
      <c r="AEC10" s="89"/>
      <c r="AED10" s="89"/>
      <c r="AEE10" s="89"/>
      <c r="AEF10" s="89"/>
      <c r="AEG10" s="89"/>
      <c r="AEH10" s="89"/>
      <c r="AEI10" s="89"/>
      <c r="AEJ10" s="89"/>
      <c r="AEK10" s="89"/>
      <c r="AEL10" s="89"/>
      <c r="AEM10" s="89"/>
      <c r="AEN10" s="89"/>
      <c r="AEO10" s="89"/>
      <c r="AEP10" s="89"/>
      <c r="AEQ10" s="89"/>
      <c r="AER10" s="89"/>
      <c r="AES10" s="89"/>
      <c r="AET10" s="89"/>
      <c r="AEU10" s="89"/>
      <c r="AEV10" s="89"/>
      <c r="AEW10" s="89"/>
      <c r="AEX10" s="89"/>
      <c r="AEY10" s="89"/>
      <c r="AEZ10" s="89"/>
      <c r="AFA10" s="89"/>
      <c r="AFB10" s="89"/>
      <c r="AFC10" s="89"/>
      <c r="AFD10" s="89"/>
      <c r="AFE10" s="89"/>
      <c r="AFF10" s="89"/>
      <c r="AFG10" s="89"/>
      <c r="AFH10" s="89"/>
      <c r="AFI10" s="89"/>
      <c r="AFJ10" s="89"/>
      <c r="AFK10" s="89"/>
      <c r="AFL10" s="89"/>
      <c r="AFM10" s="89"/>
      <c r="AFN10" s="89"/>
      <c r="AFO10" s="89"/>
      <c r="AFP10" s="89"/>
      <c r="AFQ10" s="89"/>
      <c r="AFR10" s="89"/>
      <c r="AFS10" s="89"/>
      <c r="AFT10" s="89"/>
      <c r="AFU10" s="89"/>
      <c r="AFV10" s="89"/>
      <c r="AFW10" s="89"/>
      <c r="AFX10" s="89"/>
      <c r="AFY10" s="89"/>
      <c r="AFZ10" s="89"/>
      <c r="AGA10" s="89"/>
      <c r="AGB10" s="89"/>
      <c r="AGC10" s="89"/>
      <c r="AGD10" s="89"/>
      <c r="AGE10" s="89"/>
      <c r="AGF10" s="89"/>
      <c r="AGG10" s="89"/>
      <c r="AGH10" s="89"/>
      <c r="AGI10" s="89"/>
      <c r="AGJ10" s="89"/>
      <c r="AGK10" s="89"/>
      <c r="AGL10" s="89"/>
      <c r="AGM10" s="89"/>
      <c r="AGN10" s="89"/>
      <c r="AGO10" s="89"/>
      <c r="AGP10" s="89"/>
      <c r="AGQ10" s="89"/>
      <c r="AGR10" s="89"/>
      <c r="AGS10" s="89"/>
      <c r="AGT10" s="89"/>
      <c r="AGU10" s="89"/>
      <c r="AGV10" s="89"/>
      <c r="AGW10" s="89"/>
      <c r="AGX10" s="89"/>
      <c r="AGY10" s="89"/>
      <c r="AGZ10" s="89"/>
      <c r="AHA10" s="89"/>
      <c r="AHB10" s="89"/>
      <c r="AHC10" s="89"/>
      <c r="AHD10" s="89"/>
      <c r="AHE10" s="89"/>
      <c r="AHF10" s="89"/>
      <c r="AHG10" s="89"/>
      <c r="AHH10" s="89"/>
      <c r="AHI10" s="89"/>
      <c r="AHJ10" s="89"/>
      <c r="AHK10" s="89"/>
      <c r="AHL10" s="89"/>
      <c r="AHM10" s="89"/>
      <c r="AHN10" s="89"/>
      <c r="AHO10" s="89"/>
      <c r="AHP10" s="89"/>
      <c r="AHQ10" s="89"/>
      <c r="AHR10" s="89"/>
      <c r="AHS10" s="89"/>
      <c r="AHT10" s="89"/>
      <c r="AHU10" s="89"/>
      <c r="AHV10" s="89"/>
      <c r="AHW10" s="89"/>
      <c r="AHX10" s="89"/>
      <c r="AHY10" s="89"/>
      <c r="AHZ10" s="89"/>
      <c r="AIA10" s="89"/>
      <c r="AIB10" s="89"/>
      <c r="AIC10" s="89"/>
      <c r="AID10" s="89"/>
      <c r="AIE10" s="89"/>
      <c r="AIF10" s="89"/>
      <c r="AIG10" s="89"/>
      <c r="AIH10" s="89"/>
      <c r="AII10" s="89"/>
      <c r="AIJ10" s="89"/>
      <c r="AIK10" s="89"/>
      <c r="AIL10" s="89"/>
      <c r="AIM10" s="89"/>
      <c r="AIN10" s="89"/>
      <c r="AIO10" s="89"/>
      <c r="AIP10" s="89"/>
      <c r="AIQ10" s="89"/>
      <c r="AIR10" s="89"/>
      <c r="AIS10" s="89"/>
      <c r="AIT10" s="89"/>
      <c r="AIU10" s="89"/>
      <c r="AIV10" s="89"/>
      <c r="AIW10" s="89"/>
      <c r="AIX10" s="89"/>
      <c r="AIY10" s="89"/>
      <c r="AIZ10" s="89"/>
      <c r="AJA10" s="89"/>
      <c r="AJB10" s="89"/>
      <c r="AJC10" s="89"/>
      <c r="AJD10" s="89"/>
      <c r="AJE10" s="89"/>
      <c r="AJF10" s="89"/>
      <c r="AJG10" s="89"/>
      <c r="AJH10" s="89"/>
      <c r="AJI10" s="89"/>
      <c r="AJJ10" s="89"/>
      <c r="AJK10" s="89"/>
      <c r="AJL10" s="89"/>
      <c r="AJM10" s="89"/>
      <c r="AJN10" s="89"/>
      <c r="AJO10" s="89"/>
      <c r="AJP10" s="89"/>
      <c r="AJQ10" s="89"/>
      <c r="AJR10" s="89"/>
      <c r="AJS10" s="89"/>
      <c r="AJT10" s="89"/>
      <c r="AJU10" s="89"/>
      <c r="AJV10" s="89"/>
      <c r="AJW10" s="89"/>
      <c r="AJX10" s="89"/>
      <c r="AJY10" s="89"/>
      <c r="AJZ10" s="89"/>
      <c r="AKA10" s="89"/>
      <c r="AKB10" s="89"/>
      <c r="AKC10" s="89"/>
      <c r="AKD10" s="89"/>
      <c r="AKE10" s="89"/>
      <c r="AKF10" s="89"/>
      <c r="AKG10" s="89"/>
      <c r="AKH10" s="89"/>
      <c r="AKI10" s="89"/>
      <c r="AKJ10" s="89"/>
      <c r="AKK10" s="89"/>
      <c r="AKL10" s="89"/>
      <c r="AKM10" s="89"/>
      <c r="AKN10" s="89"/>
      <c r="AKO10" s="89"/>
      <c r="AKP10" s="89"/>
      <c r="AKQ10" s="89"/>
      <c r="AKR10" s="89"/>
      <c r="AKS10" s="89"/>
      <c r="AKT10" s="89"/>
      <c r="AKU10" s="89"/>
      <c r="AKV10" s="89"/>
      <c r="AKW10" s="89"/>
      <c r="AKX10" s="89"/>
      <c r="AKY10" s="89"/>
      <c r="AKZ10" s="89"/>
      <c r="ALA10" s="89"/>
      <c r="ALB10" s="89"/>
      <c r="ALC10" s="89"/>
      <c r="ALD10" s="89"/>
      <c r="ALE10" s="89"/>
      <c r="ALF10" s="89"/>
      <c r="ALG10" s="89"/>
      <c r="ALH10" s="89"/>
      <c r="ALI10" s="89"/>
      <c r="ALJ10" s="89"/>
      <c r="ALK10" s="89"/>
      <c r="ALL10" s="89"/>
      <c r="ALM10" s="89"/>
      <c r="ALN10" s="89"/>
      <c r="ALO10" s="89"/>
      <c r="ALP10" s="89"/>
      <c r="ALQ10" s="89"/>
      <c r="ALR10" s="89"/>
      <c r="ALS10" s="89"/>
      <c r="ALT10" s="89"/>
      <c r="ALU10" s="89"/>
      <c r="ALV10" s="89"/>
      <c r="ALW10" s="89"/>
      <c r="ALX10" s="89"/>
      <c r="ALY10" s="89"/>
      <c r="ALZ10" s="89"/>
      <c r="AMA10" s="89"/>
      <c r="AMB10" s="89"/>
      <c r="AMC10" s="89"/>
      <c r="AMD10" s="89"/>
      <c r="AME10" s="89"/>
      <c r="AMF10" s="89"/>
      <c r="AMG10" s="89"/>
      <c r="AMH10" s="89"/>
      <c r="AMI10" s="89"/>
      <c r="AMJ10" s="89"/>
      <c r="AMK10" s="89"/>
      <c r="AML10" s="89"/>
      <c r="AMM10" s="89"/>
    </row>
    <row r="11" spans="1:1027" s="82" customFormat="1" ht="16.5" customHeight="1" x14ac:dyDescent="0.2">
      <c r="A11" s="178" t="s">
        <v>85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22">
        <f>SUM(L8:L10)</f>
        <v>2387.33</v>
      </c>
      <c r="M11" s="92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  <c r="JC11" s="89"/>
      <c r="JD11" s="89"/>
      <c r="JE11" s="89"/>
      <c r="JF11" s="89"/>
      <c r="JG11" s="89"/>
      <c r="JH11" s="89"/>
      <c r="JI11" s="89"/>
      <c r="JJ11" s="89"/>
      <c r="JK11" s="89"/>
      <c r="JL11" s="89"/>
      <c r="JM11" s="89"/>
      <c r="JN11" s="89"/>
      <c r="JO11" s="89"/>
      <c r="JP11" s="89"/>
      <c r="JQ11" s="89"/>
      <c r="JR11" s="89"/>
      <c r="JS11" s="89"/>
      <c r="JT11" s="89"/>
      <c r="JU11" s="89"/>
      <c r="JV11" s="89"/>
      <c r="JW11" s="89"/>
      <c r="JX11" s="89"/>
      <c r="JY11" s="89"/>
      <c r="JZ11" s="89"/>
      <c r="KA11" s="89"/>
      <c r="KB11" s="89"/>
      <c r="KC11" s="89"/>
      <c r="KD11" s="89"/>
      <c r="KE11" s="89"/>
      <c r="KF11" s="89"/>
      <c r="KG11" s="89"/>
      <c r="KH11" s="89"/>
      <c r="KI11" s="89"/>
      <c r="KJ11" s="89"/>
      <c r="KK11" s="89"/>
      <c r="KL11" s="89"/>
      <c r="KM11" s="89"/>
      <c r="KN11" s="89"/>
      <c r="KO11" s="89"/>
      <c r="KP11" s="89"/>
      <c r="KQ11" s="89"/>
      <c r="KR11" s="89"/>
      <c r="KS11" s="89"/>
      <c r="KT11" s="89"/>
      <c r="KU11" s="89"/>
      <c r="KV11" s="89"/>
      <c r="KW11" s="89"/>
      <c r="KX11" s="89"/>
      <c r="KY11" s="89"/>
      <c r="KZ11" s="89"/>
      <c r="LA11" s="89"/>
      <c r="LB11" s="89"/>
      <c r="LC11" s="89"/>
      <c r="LD11" s="89"/>
      <c r="LE11" s="89"/>
      <c r="LF11" s="89"/>
      <c r="LG11" s="89"/>
      <c r="LH11" s="89"/>
      <c r="LI11" s="89"/>
      <c r="LJ11" s="89"/>
      <c r="LK11" s="89"/>
      <c r="LL11" s="89"/>
      <c r="LM11" s="89"/>
      <c r="LN11" s="89"/>
      <c r="LO11" s="89"/>
      <c r="LP11" s="89"/>
      <c r="LQ11" s="89"/>
      <c r="LR11" s="89"/>
      <c r="LS11" s="89"/>
      <c r="LT11" s="89"/>
      <c r="LU11" s="89"/>
      <c r="LV11" s="89"/>
      <c r="LW11" s="89"/>
      <c r="LX11" s="89"/>
      <c r="LY11" s="89"/>
      <c r="LZ11" s="89"/>
      <c r="MA11" s="89"/>
      <c r="MB11" s="89"/>
      <c r="MC11" s="89"/>
      <c r="MD11" s="89"/>
      <c r="ME11" s="89"/>
      <c r="MF11" s="89"/>
      <c r="MG11" s="89"/>
      <c r="MH11" s="89"/>
      <c r="MI11" s="89"/>
      <c r="MJ11" s="89"/>
      <c r="MK11" s="89"/>
      <c r="ML11" s="89"/>
      <c r="MM11" s="89"/>
      <c r="MN11" s="89"/>
      <c r="MO11" s="89"/>
      <c r="MP11" s="89"/>
      <c r="MQ11" s="89"/>
      <c r="MR11" s="89"/>
      <c r="MS11" s="89"/>
      <c r="MT11" s="89"/>
      <c r="MU11" s="89"/>
      <c r="MV11" s="89"/>
      <c r="MW11" s="89"/>
      <c r="MX11" s="89"/>
      <c r="MY11" s="89"/>
      <c r="MZ11" s="89"/>
      <c r="NA11" s="89"/>
      <c r="NB11" s="89"/>
      <c r="NC11" s="89"/>
      <c r="ND11" s="89"/>
      <c r="NE11" s="89"/>
      <c r="NF11" s="89"/>
      <c r="NG11" s="89"/>
      <c r="NH11" s="89"/>
      <c r="NI11" s="89"/>
      <c r="NJ11" s="89"/>
      <c r="NK11" s="89"/>
      <c r="NL11" s="89"/>
      <c r="NM11" s="89"/>
      <c r="NN11" s="89"/>
      <c r="NO11" s="89"/>
      <c r="NP11" s="89"/>
      <c r="NQ11" s="89"/>
      <c r="NR11" s="89"/>
      <c r="NS11" s="89"/>
      <c r="NT11" s="89"/>
      <c r="NU11" s="89"/>
      <c r="NV11" s="89"/>
      <c r="NW11" s="89"/>
      <c r="NX11" s="89"/>
      <c r="NY11" s="89"/>
      <c r="NZ11" s="89"/>
      <c r="OA11" s="89"/>
      <c r="OB11" s="89"/>
      <c r="OC11" s="89"/>
      <c r="OD11" s="89"/>
      <c r="OE11" s="89"/>
      <c r="OF11" s="89"/>
      <c r="OG11" s="89"/>
      <c r="OH11" s="89"/>
      <c r="OI11" s="89"/>
      <c r="OJ11" s="89"/>
      <c r="OK11" s="89"/>
      <c r="OL11" s="89"/>
      <c r="OM11" s="89"/>
      <c r="ON11" s="89"/>
      <c r="OO11" s="89"/>
      <c r="OP11" s="89"/>
      <c r="OQ11" s="89"/>
      <c r="OR11" s="89"/>
      <c r="OS11" s="89"/>
      <c r="OT11" s="89"/>
      <c r="OU11" s="89"/>
      <c r="OV11" s="89"/>
      <c r="OW11" s="89"/>
      <c r="OX11" s="89"/>
      <c r="OY11" s="89"/>
      <c r="OZ11" s="89"/>
      <c r="PA11" s="89"/>
      <c r="PB11" s="89"/>
      <c r="PC11" s="89"/>
      <c r="PD11" s="89"/>
      <c r="PE11" s="89"/>
      <c r="PF11" s="89"/>
      <c r="PG11" s="89"/>
      <c r="PH11" s="89"/>
      <c r="PI11" s="89"/>
      <c r="PJ11" s="89"/>
      <c r="PK11" s="89"/>
      <c r="PL11" s="89"/>
      <c r="PM11" s="89"/>
      <c r="PN11" s="89"/>
      <c r="PO11" s="89"/>
      <c r="PP11" s="89"/>
      <c r="PQ11" s="89"/>
      <c r="PR11" s="89"/>
      <c r="PS11" s="89"/>
      <c r="PT11" s="89"/>
      <c r="PU11" s="89"/>
      <c r="PV11" s="89"/>
      <c r="PW11" s="89"/>
      <c r="PX11" s="89"/>
      <c r="PY11" s="89"/>
      <c r="PZ11" s="89"/>
      <c r="QA11" s="89"/>
      <c r="QB11" s="89"/>
      <c r="QC11" s="89"/>
      <c r="QD11" s="89"/>
      <c r="QE11" s="89"/>
      <c r="QF11" s="89"/>
      <c r="QG11" s="89"/>
      <c r="QH11" s="89"/>
      <c r="QI11" s="89"/>
      <c r="QJ11" s="89"/>
      <c r="QK11" s="89"/>
      <c r="QL11" s="89"/>
      <c r="QM11" s="89"/>
      <c r="QN11" s="89"/>
      <c r="QO11" s="89"/>
      <c r="QP11" s="89"/>
      <c r="QQ11" s="89"/>
      <c r="QR11" s="89"/>
      <c r="QS11" s="89"/>
      <c r="QT11" s="89"/>
      <c r="QU11" s="89"/>
      <c r="QV11" s="89"/>
      <c r="QW11" s="89"/>
      <c r="QX11" s="89"/>
      <c r="QY11" s="89"/>
      <c r="QZ11" s="89"/>
      <c r="RA11" s="89"/>
      <c r="RB11" s="89"/>
      <c r="RC11" s="89"/>
      <c r="RD11" s="89"/>
      <c r="RE11" s="89"/>
      <c r="RF11" s="89"/>
      <c r="RG11" s="89"/>
      <c r="RH11" s="89"/>
      <c r="RI11" s="89"/>
      <c r="RJ11" s="89"/>
      <c r="RK11" s="89"/>
      <c r="RL11" s="89"/>
      <c r="RM11" s="89"/>
      <c r="RN11" s="89"/>
      <c r="RO11" s="89"/>
      <c r="RP11" s="89"/>
      <c r="RQ11" s="89"/>
      <c r="RR11" s="89"/>
      <c r="RS11" s="89"/>
      <c r="RT11" s="89"/>
      <c r="RU11" s="89"/>
      <c r="RV11" s="89"/>
      <c r="RW11" s="89"/>
      <c r="RX11" s="89"/>
      <c r="RY11" s="89"/>
      <c r="RZ11" s="89"/>
      <c r="SA11" s="89"/>
      <c r="SB11" s="89"/>
      <c r="SC11" s="89"/>
      <c r="SD11" s="89"/>
      <c r="SE11" s="89"/>
      <c r="SF11" s="89"/>
      <c r="SG11" s="89"/>
      <c r="SH11" s="89"/>
      <c r="SI11" s="89"/>
      <c r="SJ11" s="89"/>
      <c r="SK11" s="89"/>
      <c r="SL11" s="89"/>
      <c r="SM11" s="89"/>
      <c r="SN11" s="89"/>
      <c r="SO11" s="89"/>
      <c r="SP11" s="89"/>
      <c r="SQ11" s="89"/>
      <c r="SR11" s="89"/>
      <c r="SS11" s="89"/>
      <c r="ST11" s="89"/>
      <c r="SU11" s="89"/>
      <c r="SV11" s="89"/>
      <c r="SW11" s="89"/>
      <c r="SX11" s="89"/>
      <c r="SY11" s="89"/>
      <c r="SZ11" s="89"/>
      <c r="TA11" s="89"/>
      <c r="TB11" s="89"/>
      <c r="TC11" s="89"/>
      <c r="TD11" s="89"/>
      <c r="TE11" s="89"/>
      <c r="TF11" s="89"/>
      <c r="TG11" s="89"/>
      <c r="TH11" s="89"/>
      <c r="TI11" s="89"/>
      <c r="TJ11" s="89"/>
      <c r="TK11" s="89"/>
      <c r="TL11" s="89"/>
      <c r="TM11" s="89"/>
      <c r="TN11" s="89"/>
      <c r="TO11" s="89"/>
      <c r="TP11" s="89"/>
      <c r="TQ11" s="89"/>
      <c r="TR11" s="89"/>
      <c r="TS11" s="89"/>
      <c r="TT11" s="89"/>
      <c r="TU11" s="89"/>
      <c r="TV11" s="89"/>
      <c r="TW11" s="89"/>
      <c r="TX11" s="89"/>
      <c r="TY11" s="89"/>
      <c r="TZ11" s="89"/>
      <c r="UA11" s="89"/>
      <c r="UB11" s="89"/>
      <c r="UC11" s="89"/>
      <c r="UD11" s="89"/>
      <c r="UE11" s="89"/>
      <c r="UF11" s="89"/>
      <c r="UG11" s="89"/>
      <c r="UH11" s="89"/>
      <c r="UI11" s="89"/>
      <c r="UJ11" s="89"/>
      <c r="UK11" s="89"/>
      <c r="UL11" s="89"/>
      <c r="UM11" s="89"/>
      <c r="UN11" s="89"/>
      <c r="UO11" s="89"/>
      <c r="UP11" s="89"/>
      <c r="UQ11" s="89"/>
      <c r="UR11" s="89"/>
      <c r="US11" s="89"/>
      <c r="UT11" s="89"/>
      <c r="UU11" s="89"/>
      <c r="UV11" s="89"/>
      <c r="UW11" s="89"/>
      <c r="UX11" s="89"/>
      <c r="UY11" s="89"/>
      <c r="UZ11" s="89"/>
      <c r="VA11" s="89"/>
      <c r="VB11" s="89"/>
      <c r="VC11" s="89"/>
      <c r="VD11" s="89"/>
      <c r="VE11" s="89"/>
      <c r="VF11" s="89"/>
      <c r="VG11" s="89"/>
      <c r="VH11" s="89"/>
      <c r="VI11" s="89"/>
      <c r="VJ11" s="89"/>
      <c r="VK11" s="89"/>
      <c r="VL11" s="89"/>
      <c r="VM11" s="89"/>
      <c r="VN11" s="89"/>
      <c r="VO11" s="89"/>
      <c r="VP11" s="89"/>
      <c r="VQ11" s="89"/>
      <c r="VR11" s="89"/>
      <c r="VS11" s="89"/>
      <c r="VT11" s="89"/>
      <c r="VU11" s="89"/>
      <c r="VV11" s="89"/>
      <c r="VW11" s="89"/>
      <c r="VX11" s="89"/>
      <c r="VY11" s="89"/>
      <c r="VZ11" s="89"/>
      <c r="WA11" s="89"/>
      <c r="WB11" s="89"/>
      <c r="WC11" s="89"/>
      <c r="WD11" s="89"/>
      <c r="WE11" s="89"/>
      <c r="WF11" s="89"/>
      <c r="WG11" s="89"/>
      <c r="WH11" s="89"/>
      <c r="WI11" s="89"/>
      <c r="WJ11" s="89"/>
      <c r="WK11" s="89"/>
      <c r="WL11" s="89"/>
      <c r="WM11" s="89"/>
      <c r="WN11" s="89"/>
      <c r="WO11" s="89"/>
      <c r="WP11" s="89"/>
      <c r="WQ11" s="89"/>
      <c r="WR11" s="89"/>
      <c r="WS11" s="89"/>
      <c r="WT11" s="89"/>
      <c r="WU11" s="89"/>
      <c r="WV11" s="89"/>
      <c r="WW11" s="89"/>
      <c r="WX11" s="89"/>
      <c r="WY11" s="89"/>
      <c r="WZ11" s="89"/>
      <c r="XA11" s="89"/>
      <c r="XB11" s="89"/>
      <c r="XC11" s="89"/>
      <c r="XD11" s="89"/>
      <c r="XE11" s="89"/>
      <c r="XF11" s="89"/>
      <c r="XG11" s="89"/>
      <c r="XH11" s="89"/>
      <c r="XI11" s="89"/>
      <c r="XJ11" s="89"/>
      <c r="XK11" s="89"/>
      <c r="XL11" s="89"/>
      <c r="XM11" s="89"/>
      <c r="XN11" s="89"/>
      <c r="XO11" s="89"/>
      <c r="XP11" s="89"/>
      <c r="XQ11" s="89"/>
      <c r="XR11" s="89"/>
      <c r="XS11" s="89"/>
      <c r="XT11" s="89"/>
      <c r="XU11" s="89"/>
      <c r="XV11" s="89"/>
      <c r="XW11" s="89"/>
      <c r="XX11" s="89"/>
      <c r="XY11" s="89"/>
      <c r="XZ11" s="89"/>
      <c r="YA11" s="89"/>
      <c r="YB11" s="89"/>
      <c r="YC11" s="89"/>
      <c r="YD11" s="89"/>
      <c r="YE11" s="89"/>
      <c r="YF11" s="89"/>
      <c r="YG11" s="89"/>
      <c r="YH11" s="89"/>
      <c r="YI11" s="89"/>
      <c r="YJ11" s="89"/>
      <c r="YK11" s="89"/>
      <c r="YL11" s="89"/>
      <c r="YM11" s="89"/>
      <c r="YN11" s="89"/>
      <c r="YO11" s="89"/>
      <c r="YP11" s="89"/>
      <c r="YQ11" s="89"/>
      <c r="YR11" s="89"/>
      <c r="YS11" s="89"/>
      <c r="YT11" s="89"/>
      <c r="YU11" s="89"/>
      <c r="YV11" s="89"/>
      <c r="YW11" s="89"/>
      <c r="YX11" s="89"/>
      <c r="YY11" s="89"/>
      <c r="YZ11" s="89"/>
      <c r="ZA11" s="89"/>
      <c r="ZB11" s="89"/>
      <c r="ZC11" s="89"/>
      <c r="ZD11" s="89"/>
      <c r="ZE11" s="89"/>
      <c r="ZF11" s="89"/>
      <c r="ZG11" s="89"/>
      <c r="ZH11" s="89"/>
      <c r="ZI11" s="89"/>
      <c r="ZJ11" s="89"/>
      <c r="ZK11" s="89"/>
      <c r="ZL11" s="89"/>
      <c r="ZM11" s="89"/>
      <c r="ZN11" s="89"/>
      <c r="ZO11" s="89"/>
      <c r="ZP11" s="89"/>
      <c r="ZQ11" s="89"/>
      <c r="ZR11" s="89"/>
      <c r="ZS11" s="89"/>
      <c r="ZT11" s="89"/>
      <c r="ZU11" s="89"/>
      <c r="ZV11" s="89"/>
      <c r="ZW11" s="89"/>
      <c r="ZX11" s="89"/>
      <c r="ZY11" s="89"/>
      <c r="ZZ11" s="89"/>
      <c r="AAA11" s="89"/>
      <c r="AAB11" s="89"/>
      <c r="AAC11" s="89"/>
      <c r="AAD11" s="89"/>
      <c r="AAE11" s="89"/>
      <c r="AAF11" s="89"/>
      <c r="AAG11" s="89"/>
      <c r="AAH11" s="89"/>
      <c r="AAI11" s="89"/>
      <c r="AAJ11" s="89"/>
      <c r="AAK11" s="89"/>
      <c r="AAL11" s="89"/>
      <c r="AAM11" s="89"/>
      <c r="AAN11" s="89"/>
      <c r="AAO11" s="89"/>
      <c r="AAP11" s="89"/>
      <c r="AAQ11" s="89"/>
      <c r="AAR11" s="89"/>
      <c r="AAS11" s="89"/>
      <c r="AAT11" s="89"/>
      <c r="AAU11" s="89"/>
      <c r="AAV11" s="89"/>
      <c r="AAW11" s="89"/>
      <c r="AAX11" s="89"/>
      <c r="AAY11" s="89"/>
      <c r="AAZ11" s="89"/>
      <c r="ABA11" s="89"/>
      <c r="ABB11" s="89"/>
      <c r="ABC11" s="89"/>
      <c r="ABD11" s="89"/>
      <c r="ABE11" s="89"/>
      <c r="ABF11" s="89"/>
      <c r="ABG11" s="89"/>
      <c r="ABH11" s="89"/>
      <c r="ABI11" s="89"/>
      <c r="ABJ11" s="89"/>
      <c r="ABK11" s="89"/>
      <c r="ABL11" s="89"/>
      <c r="ABM11" s="89"/>
      <c r="ABN11" s="89"/>
      <c r="ABO11" s="89"/>
      <c r="ABP11" s="89"/>
      <c r="ABQ11" s="89"/>
      <c r="ABR11" s="89"/>
      <c r="ABS11" s="89"/>
      <c r="ABT11" s="89"/>
      <c r="ABU11" s="89"/>
      <c r="ABV11" s="89"/>
      <c r="ABW11" s="89"/>
      <c r="ABX11" s="89"/>
      <c r="ABY11" s="89"/>
      <c r="ABZ11" s="89"/>
      <c r="ACA11" s="89"/>
      <c r="ACB11" s="89"/>
      <c r="ACC11" s="89"/>
      <c r="ACD11" s="89"/>
      <c r="ACE11" s="89"/>
      <c r="ACF11" s="89"/>
      <c r="ACG11" s="89"/>
      <c r="ACH11" s="89"/>
      <c r="ACI11" s="89"/>
      <c r="ACJ11" s="89"/>
      <c r="ACK11" s="89"/>
      <c r="ACL11" s="89"/>
      <c r="ACM11" s="89"/>
      <c r="ACN11" s="89"/>
      <c r="ACO11" s="89"/>
      <c r="ACP11" s="89"/>
      <c r="ACQ11" s="89"/>
      <c r="ACR11" s="89"/>
      <c r="ACS11" s="89"/>
      <c r="ACT11" s="89"/>
      <c r="ACU11" s="89"/>
      <c r="ACV11" s="89"/>
      <c r="ACW11" s="89"/>
      <c r="ACX11" s="89"/>
      <c r="ACY11" s="89"/>
      <c r="ACZ11" s="89"/>
      <c r="ADA11" s="89"/>
      <c r="ADB11" s="89"/>
      <c r="ADC11" s="89"/>
      <c r="ADD11" s="89"/>
      <c r="ADE11" s="89"/>
      <c r="ADF11" s="89"/>
      <c r="ADG11" s="89"/>
      <c r="ADH11" s="89"/>
      <c r="ADI11" s="89"/>
      <c r="ADJ11" s="89"/>
      <c r="ADK11" s="89"/>
      <c r="ADL11" s="89"/>
      <c r="ADM11" s="89"/>
      <c r="ADN11" s="89"/>
      <c r="ADO11" s="89"/>
      <c r="ADP11" s="89"/>
      <c r="ADQ11" s="89"/>
      <c r="ADR11" s="89"/>
      <c r="ADS11" s="89"/>
      <c r="ADT11" s="89"/>
      <c r="ADU11" s="89"/>
      <c r="ADV11" s="89"/>
      <c r="ADW11" s="89"/>
      <c r="ADX11" s="89"/>
      <c r="ADY11" s="89"/>
      <c r="ADZ11" s="89"/>
      <c r="AEA11" s="89"/>
      <c r="AEB11" s="89"/>
      <c r="AEC11" s="89"/>
      <c r="AED11" s="89"/>
      <c r="AEE11" s="89"/>
      <c r="AEF11" s="89"/>
      <c r="AEG11" s="89"/>
      <c r="AEH11" s="89"/>
      <c r="AEI11" s="89"/>
      <c r="AEJ11" s="89"/>
      <c r="AEK11" s="89"/>
      <c r="AEL11" s="89"/>
      <c r="AEM11" s="89"/>
      <c r="AEN11" s="89"/>
      <c r="AEO11" s="89"/>
      <c r="AEP11" s="89"/>
      <c r="AEQ11" s="89"/>
      <c r="AER11" s="89"/>
      <c r="AES11" s="89"/>
      <c r="AET11" s="89"/>
      <c r="AEU11" s="89"/>
      <c r="AEV11" s="89"/>
      <c r="AEW11" s="89"/>
      <c r="AEX11" s="89"/>
      <c r="AEY11" s="89"/>
      <c r="AEZ11" s="89"/>
      <c r="AFA11" s="89"/>
      <c r="AFB11" s="89"/>
      <c r="AFC11" s="89"/>
      <c r="AFD11" s="89"/>
      <c r="AFE11" s="89"/>
      <c r="AFF11" s="89"/>
      <c r="AFG11" s="89"/>
      <c r="AFH11" s="89"/>
      <c r="AFI11" s="89"/>
      <c r="AFJ11" s="89"/>
      <c r="AFK11" s="89"/>
      <c r="AFL11" s="89"/>
      <c r="AFM11" s="89"/>
      <c r="AFN11" s="89"/>
      <c r="AFO11" s="89"/>
      <c r="AFP11" s="89"/>
      <c r="AFQ11" s="89"/>
      <c r="AFR11" s="89"/>
      <c r="AFS11" s="89"/>
      <c r="AFT11" s="89"/>
      <c r="AFU11" s="89"/>
      <c r="AFV11" s="89"/>
      <c r="AFW11" s="89"/>
      <c r="AFX11" s="89"/>
      <c r="AFY11" s="89"/>
      <c r="AFZ11" s="89"/>
      <c r="AGA11" s="89"/>
      <c r="AGB11" s="89"/>
      <c r="AGC11" s="89"/>
      <c r="AGD11" s="89"/>
      <c r="AGE11" s="89"/>
      <c r="AGF11" s="89"/>
      <c r="AGG11" s="89"/>
      <c r="AGH11" s="89"/>
      <c r="AGI11" s="89"/>
      <c r="AGJ11" s="89"/>
      <c r="AGK11" s="89"/>
      <c r="AGL11" s="89"/>
      <c r="AGM11" s="89"/>
      <c r="AGN11" s="89"/>
      <c r="AGO11" s="89"/>
      <c r="AGP11" s="89"/>
      <c r="AGQ11" s="89"/>
      <c r="AGR11" s="89"/>
      <c r="AGS11" s="89"/>
      <c r="AGT11" s="89"/>
      <c r="AGU11" s="89"/>
      <c r="AGV11" s="89"/>
      <c r="AGW11" s="89"/>
      <c r="AGX11" s="89"/>
      <c r="AGY11" s="89"/>
      <c r="AGZ11" s="89"/>
      <c r="AHA11" s="89"/>
      <c r="AHB11" s="89"/>
      <c r="AHC11" s="89"/>
      <c r="AHD11" s="89"/>
      <c r="AHE11" s="89"/>
      <c r="AHF11" s="89"/>
      <c r="AHG11" s="89"/>
      <c r="AHH11" s="89"/>
      <c r="AHI11" s="89"/>
      <c r="AHJ11" s="89"/>
      <c r="AHK11" s="89"/>
      <c r="AHL11" s="89"/>
      <c r="AHM11" s="89"/>
      <c r="AHN11" s="89"/>
      <c r="AHO11" s="89"/>
      <c r="AHP11" s="89"/>
      <c r="AHQ11" s="89"/>
      <c r="AHR11" s="89"/>
      <c r="AHS11" s="89"/>
      <c r="AHT11" s="89"/>
      <c r="AHU11" s="89"/>
      <c r="AHV11" s="89"/>
      <c r="AHW11" s="89"/>
      <c r="AHX11" s="89"/>
      <c r="AHY11" s="89"/>
      <c r="AHZ11" s="89"/>
      <c r="AIA11" s="89"/>
      <c r="AIB11" s="89"/>
      <c r="AIC11" s="89"/>
      <c r="AID11" s="89"/>
      <c r="AIE11" s="89"/>
      <c r="AIF11" s="89"/>
      <c r="AIG11" s="89"/>
      <c r="AIH11" s="89"/>
      <c r="AII11" s="89"/>
      <c r="AIJ11" s="89"/>
      <c r="AIK11" s="89"/>
      <c r="AIL11" s="89"/>
      <c r="AIM11" s="89"/>
      <c r="AIN11" s="89"/>
      <c r="AIO11" s="89"/>
      <c r="AIP11" s="89"/>
      <c r="AIQ11" s="89"/>
      <c r="AIR11" s="89"/>
      <c r="AIS11" s="89"/>
      <c r="AIT11" s="89"/>
      <c r="AIU11" s="89"/>
      <c r="AIV11" s="89"/>
      <c r="AIW11" s="89"/>
      <c r="AIX11" s="89"/>
      <c r="AIY11" s="89"/>
      <c r="AIZ11" s="89"/>
      <c r="AJA11" s="89"/>
      <c r="AJB11" s="89"/>
      <c r="AJC11" s="89"/>
      <c r="AJD11" s="89"/>
      <c r="AJE11" s="89"/>
      <c r="AJF11" s="89"/>
      <c r="AJG11" s="89"/>
      <c r="AJH11" s="89"/>
      <c r="AJI11" s="89"/>
      <c r="AJJ11" s="89"/>
      <c r="AJK11" s="89"/>
      <c r="AJL11" s="89"/>
      <c r="AJM11" s="89"/>
      <c r="AJN11" s="89"/>
      <c r="AJO11" s="89"/>
      <c r="AJP11" s="89"/>
      <c r="AJQ11" s="89"/>
      <c r="AJR11" s="89"/>
      <c r="AJS11" s="89"/>
      <c r="AJT11" s="89"/>
      <c r="AJU11" s="89"/>
      <c r="AJV11" s="89"/>
      <c r="AJW11" s="89"/>
      <c r="AJX11" s="89"/>
      <c r="AJY11" s="89"/>
      <c r="AJZ11" s="89"/>
      <c r="AKA11" s="89"/>
      <c r="AKB11" s="89"/>
      <c r="AKC11" s="89"/>
      <c r="AKD11" s="89"/>
      <c r="AKE11" s="89"/>
      <c r="AKF11" s="89"/>
      <c r="AKG11" s="89"/>
      <c r="AKH11" s="89"/>
      <c r="AKI11" s="89"/>
      <c r="AKJ11" s="89"/>
      <c r="AKK11" s="89"/>
      <c r="AKL11" s="89"/>
      <c r="AKM11" s="89"/>
      <c r="AKN11" s="89"/>
      <c r="AKO11" s="89"/>
      <c r="AKP11" s="89"/>
      <c r="AKQ11" s="89"/>
      <c r="AKR11" s="89"/>
      <c r="AKS11" s="89"/>
      <c r="AKT11" s="89"/>
      <c r="AKU11" s="89"/>
      <c r="AKV11" s="89"/>
      <c r="AKW11" s="89"/>
      <c r="AKX11" s="89"/>
      <c r="AKY11" s="89"/>
      <c r="AKZ11" s="89"/>
      <c r="ALA11" s="89"/>
      <c r="ALB11" s="89"/>
      <c r="ALC11" s="89"/>
      <c r="ALD11" s="89"/>
      <c r="ALE11" s="89"/>
      <c r="ALF11" s="89"/>
      <c r="ALG11" s="89"/>
      <c r="ALH11" s="89"/>
      <c r="ALI11" s="89"/>
      <c r="ALJ11" s="89"/>
      <c r="ALK11" s="89"/>
      <c r="ALL11" s="89"/>
      <c r="ALM11" s="89"/>
      <c r="ALN11" s="89"/>
      <c r="ALO11" s="89"/>
      <c r="ALP11" s="89"/>
      <c r="ALQ11" s="89"/>
      <c r="ALR11" s="89"/>
      <c r="ALS11" s="89"/>
      <c r="ALT11" s="89"/>
      <c r="ALU11" s="89"/>
      <c r="ALV11" s="89"/>
      <c r="ALW11" s="89"/>
      <c r="ALX11" s="89"/>
      <c r="ALY11" s="89"/>
      <c r="ALZ11" s="89"/>
      <c r="AMA11" s="89"/>
      <c r="AMB11" s="89"/>
      <c r="AMC11" s="89"/>
      <c r="AMD11" s="89"/>
      <c r="AME11" s="89"/>
      <c r="AMF11" s="89"/>
      <c r="AMG11" s="89"/>
      <c r="AMH11" s="89"/>
      <c r="AMI11" s="89"/>
      <c r="AMJ11" s="89"/>
      <c r="AMK11" s="89"/>
      <c r="AML11" s="89"/>
      <c r="AMM11" s="89"/>
    </row>
    <row r="12" spans="1:1027" ht="12" customHeight="1" x14ac:dyDescent="0.2">
      <c r="A12" s="39"/>
      <c r="B12" s="40"/>
      <c r="C12" s="40"/>
      <c r="D12" s="40"/>
      <c r="E12" s="40"/>
      <c r="F12" s="41"/>
      <c r="G12" s="40"/>
      <c r="H12" s="94"/>
      <c r="I12" s="94"/>
      <c r="J12" s="40"/>
      <c r="K12" s="101"/>
      <c r="L12" s="101"/>
      <c r="M12" s="41"/>
    </row>
    <row r="13" spans="1:1027" ht="54.75" customHeight="1" x14ac:dyDescent="0.2">
      <c r="A13" s="32" t="s">
        <v>64</v>
      </c>
      <c r="B13" s="179" t="s">
        <v>4</v>
      </c>
      <c r="C13" s="179"/>
      <c r="D13" s="25" t="s">
        <v>5</v>
      </c>
      <c r="E13" s="25" t="s">
        <v>6</v>
      </c>
      <c r="F13" s="33" t="s">
        <v>7</v>
      </c>
      <c r="G13" s="4" t="s">
        <v>8</v>
      </c>
      <c r="H13" s="99" t="s">
        <v>187</v>
      </c>
      <c r="I13" s="99" t="s">
        <v>188</v>
      </c>
      <c r="J13" s="4" t="s">
        <v>9</v>
      </c>
      <c r="K13" s="100" t="s">
        <v>177</v>
      </c>
      <c r="L13" s="100" t="s">
        <v>176</v>
      </c>
      <c r="M13" s="60" t="s">
        <v>68</v>
      </c>
    </row>
    <row r="14" spans="1:1027" ht="12.75" customHeight="1" x14ac:dyDescent="0.2">
      <c r="A14" s="180" t="s">
        <v>86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</row>
    <row r="15" spans="1:1027" s="82" customFormat="1" ht="63.75" x14ac:dyDescent="0.2">
      <c r="A15" s="87" t="s">
        <v>87</v>
      </c>
      <c r="B15" s="177" t="s">
        <v>88</v>
      </c>
      <c r="C15" s="177"/>
      <c r="D15" s="86" t="s">
        <v>10</v>
      </c>
      <c r="E15" s="86">
        <v>120000</v>
      </c>
      <c r="F15" s="85" t="s">
        <v>89</v>
      </c>
      <c r="G15" s="93">
        <v>21</v>
      </c>
      <c r="H15" s="95">
        <v>1000</v>
      </c>
      <c r="I15" s="95">
        <v>36</v>
      </c>
      <c r="J15" s="88">
        <f>I15/H15</f>
        <v>3.5999999999999997E-2</v>
      </c>
      <c r="K15" s="102">
        <f>J15*E15</f>
        <v>4320</v>
      </c>
      <c r="L15" s="102">
        <f>K15*((100+G15)/100)</f>
        <v>5227.2</v>
      </c>
      <c r="M15" s="92" t="s">
        <v>207</v>
      </c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  <c r="JE15" s="89"/>
      <c r="JF15" s="89"/>
      <c r="JG15" s="89"/>
      <c r="JH15" s="89"/>
      <c r="JI15" s="89"/>
      <c r="JJ15" s="89"/>
      <c r="JK15" s="89"/>
      <c r="JL15" s="89"/>
      <c r="JM15" s="89"/>
      <c r="JN15" s="89"/>
      <c r="JO15" s="89"/>
      <c r="JP15" s="89"/>
      <c r="JQ15" s="89"/>
      <c r="JR15" s="89"/>
      <c r="JS15" s="89"/>
      <c r="JT15" s="89"/>
      <c r="JU15" s="89"/>
      <c r="JV15" s="89"/>
      <c r="JW15" s="89"/>
      <c r="JX15" s="89"/>
      <c r="JY15" s="89"/>
      <c r="JZ15" s="89"/>
      <c r="KA15" s="89"/>
      <c r="KB15" s="89"/>
      <c r="KC15" s="89"/>
      <c r="KD15" s="89"/>
      <c r="KE15" s="89"/>
      <c r="KF15" s="89"/>
      <c r="KG15" s="89"/>
      <c r="KH15" s="89"/>
      <c r="KI15" s="89"/>
      <c r="KJ15" s="89"/>
      <c r="KK15" s="89"/>
      <c r="KL15" s="89"/>
      <c r="KM15" s="89"/>
      <c r="KN15" s="89"/>
      <c r="KO15" s="89"/>
      <c r="KP15" s="89"/>
      <c r="KQ15" s="89"/>
      <c r="KR15" s="89"/>
      <c r="KS15" s="89"/>
      <c r="KT15" s="89"/>
      <c r="KU15" s="89"/>
      <c r="KV15" s="89"/>
      <c r="KW15" s="89"/>
      <c r="KX15" s="89"/>
      <c r="KY15" s="89"/>
      <c r="KZ15" s="89"/>
      <c r="LA15" s="89"/>
      <c r="LB15" s="89"/>
      <c r="LC15" s="89"/>
      <c r="LD15" s="89"/>
      <c r="LE15" s="89"/>
      <c r="LF15" s="89"/>
      <c r="LG15" s="89"/>
      <c r="LH15" s="89"/>
      <c r="LI15" s="89"/>
      <c r="LJ15" s="89"/>
      <c r="LK15" s="89"/>
      <c r="LL15" s="89"/>
      <c r="LM15" s="89"/>
      <c r="LN15" s="89"/>
      <c r="LO15" s="89"/>
      <c r="LP15" s="89"/>
      <c r="LQ15" s="89"/>
      <c r="LR15" s="89"/>
      <c r="LS15" s="89"/>
      <c r="LT15" s="89"/>
      <c r="LU15" s="89"/>
      <c r="LV15" s="89"/>
      <c r="LW15" s="89"/>
      <c r="LX15" s="89"/>
      <c r="LY15" s="89"/>
      <c r="LZ15" s="89"/>
      <c r="MA15" s="89"/>
      <c r="MB15" s="89"/>
      <c r="MC15" s="89"/>
      <c r="MD15" s="89"/>
      <c r="ME15" s="89"/>
      <c r="MF15" s="89"/>
      <c r="MG15" s="89"/>
      <c r="MH15" s="89"/>
      <c r="MI15" s="89"/>
      <c r="MJ15" s="89"/>
      <c r="MK15" s="89"/>
      <c r="ML15" s="89"/>
      <c r="MM15" s="89"/>
      <c r="MN15" s="89"/>
      <c r="MO15" s="89"/>
      <c r="MP15" s="89"/>
      <c r="MQ15" s="89"/>
      <c r="MR15" s="89"/>
      <c r="MS15" s="89"/>
      <c r="MT15" s="89"/>
      <c r="MU15" s="89"/>
      <c r="MV15" s="89"/>
      <c r="MW15" s="89"/>
      <c r="MX15" s="89"/>
      <c r="MY15" s="89"/>
      <c r="MZ15" s="89"/>
      <c r="NA15" s="89"/>
      <c r="NB15" s="89"/>
      <c r="NC15" s="89"/>
      <c r="ND15" s="89"/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  <c r="NY15" s="89"/>
      <c r="NZ15" s="89"/>
      <c r="OA15" s="89"/>
      <c r="OB15" s="89"/>
      <c r="OC15" s="89"/>
      <c r="OD15" s="89"/>
      <c r="OE15" s="89"/>
      <c r="OF15" s="89"/>
      <c r="OG15" s="89"/>
      <c r="OH15" s="89"/>
      <c r="OI15" s="89"/>
      <c r="OJ15" s="89"/>
      <c r="OK15" s="89"/>
      <c r="OL15" s="89"/>
      <c r="OM15" s="89"/>
      <c r="ON15" s="89"/>
      <c r="OO15" s="89"/>
      <c r="OP15" s="89"/>
      <c r="OQ15" s="89"/>
      <c r="OR15" s="89"/>
      <c r="OS15" s="89"/>
      <c r="OT15" s="89"/>
      <c r="OU15" s="89"/>
      <c r="OV15" s="89"/>
      <c r="OW15" s="89"/>
      <c r="OX15" s="89"/>
      <c r="OY15" s="89"/>
      <c r="OZ15" s="89"/>
      <c r="PA15" s="89"/>
      <c r="PB15" s="89"/>
      <c r="PC15" s="89"/>
      <c r="PD15" s="89"/>
      <c r="PE15" s="89"/>
      <c r="PF15" s="89"/>
      <c r="PG15" s="89"/>
      <c r="PH15" s="89"/>
      <c r="PI15" s="89"/>
      <c r="PJ15" s="89"/>
      <c r="PK15" s="89"/>
      <c r="PL15" s="89"/>
      <c r="PM15" s="89"/>
      <c r="PN15" s="89"/>
      <c r="PO15" s="89"/>
      <c r="PP15" s="89"/>
      <c r="PQ15" s="89"/>
      <c r="PR15" s="89"/>
      <c r="PS15" s="89"/>
      <c r="PT15" s="89"/>
      <c r="PU15" s="89"/>
      <c r="PV15" s="89"/>
      <c r="PW15" s="89"/>
      <c r="PX15" s="89"/>
      <c r="PY15" s="89"/>
      <c r="PZ15" s="89"/>
      <c r="QA15" s="89"/>
      <c r="QB15" s="89"/>
      <c r="QC15" s="89"/>
      <c r="QD15" s="89"/>
      <c r="QE15" s="89"/>
      <c r="QF15" s="89"/>
      <c r="QG15" s="89"/>
      <c r="QH15" s="89"/>
      <c r="QI15" s="89"/>
      <c r="QJ15" s="89"/>
      <c r="QK15" s="89"/>
      <c r="QL15" s="89"/>
      <c r="QM15" s="89"/>
      <c r="QN15" s="89"/>
      <c r="QO15" s="89"/>
      <c r="QP15" s="89"/>
      <c r="QQ15" s="89"/>
      <c r="QR15" s="89"/>
      <c r="QS15" s="89"/>
      <c r="QT15" s="89"/>
      <c r="QU15" s="89"/>
      <c r="QV15" s="89"/>
      <c r="QW15" s="89"/>
      <c r="QX15" s="89"/>
      <c r="QY15" s="89"/>
      <c r="QZ15" s="89"/>
      <c r="RA15" s="89"/>
      <c r="RB15" s="89"/>
      <c r="RC15" s="89"/>
      <c r="RD15" s="89"/>
      <c r="RE15" s="89"/>
      <c r="RF15" s="89"/>
      <c r="RG15" s="89"/>
      <c r="RH15" s="89"/>
      <c r="RI15" s="89"/>
      <c r="RJ15" s="89"/>
      <c r="RK15" s="89"/>
      <c r="RL15" s="89"/>
      <c r="RM15" s="89"/>
      <c r="RN15" s="89"/>
      <c r="RO15" s="89"/>
      <c r="RP15" s="89"/>
      <c r="RQ15" s="89"/>
      <c r="RR15" s="89"/>
      <c r="RS15" s="89"/>
      <c r="RT15" s="89"/>
      <c r="RU15" s="89"/>
      <c r="RV15" s="89"/>
      <c r="RW15" s="89"/>
      <c r="RX15" s="89"/>
      <c r="RY15" s="89"/>
      <c r="RZ15" s="89"/>
      <c r="SA15" s="89"/>
      <c r="SB15" s="89"/>
      <c r="SC15" s="89"/>
      <c r="SD15" s="89"/>
      <c r="SE15" s="89"/>
      <c r="SF15" s="89"/>
      <c r="SG15" s="89"/>
      <c r="SH15" s="89"/>
      <c r="SI15" s="89"/>
      <c r="SJ15" s="89"/>
      <c r="SK15" s="89"/>
      <c r="SL15" s="89"/>
      <c r="SM15" s="89"/>
      <c r="SN15" s="89"/>
      <c r="SO15" s="89"/>
      <c r="SP15" s="89"/>
      <c r="SQ15" s="89"/>
      <c r="SR15" s="89"/>
      <c r="SS15" s="89"/>
      <c r="ST15" s="89"/>
      <c r="SU15" s="89"/>
      <c r="SV15" s="89"/>
      <c r="SW15" s="89"/>
      <c r="SX15" s="89"/>
      <c r="SY15" s="89"/>
      <c r="SZ15" s="89"/>
      <c r="TA15" s="89"/>
      <c r="TB15" s="89"/>
      <c r="TC15" s="89"/>
      <c r="TD15" s="89"/>
      <c r="TE15" s="89"/>
      <c r="TF15" s="89"/>
      <c r="TG15" s="89"/>
      <c r="TH15" s="89"/>
      <c r="TI15" s="89"/>
      <c r="TJ15" s="89"/>
      <c r="TK15" s="89"/>
      <c r="TL15" s="89"/>
      <c r="TM15" s="89"/>
      <c r="TN15" s="89"/>
      <c r="TO15" s="89"/>
      <c r="TP15" s="89"/>
      <c r="TQ15" s="89"/>
      <c r="TR15" s="89"/>
      <c r="TS15" s="89"/>
      <c r="TT15" s="89"/>
      <c r="TU15" s="89"/>
      <c r="TV15" s="89"/>
      <c r="TW15" s="89"/>
      <c r="TX15" s="89"/>
      <c r="TY15" s="89"/>
      <c r="TZ15" s="89"/>
      <c r="UA15" s="89"/>
      <c r="UB15" s="89"/>
      <c r="UC15" s="89"/>
      <c r="UD15" s="89"/>
      <c r="UE15" s="89"/>
      <c r="UF15" s="89"/>
      <c r="UG15" s="89"/>
      <c r="UH15" s="89"/>
      <c r="UI15" s="89"/>
      <c r="UJ15" s="89"/>
      <c r="UK15" s="89"/>
      <c r="UL15" s="89"/>
      <c r="UM15" s="89"/>
      <c r="UN15" s="89"/>
      <c r="UO15" s="89"/>
      <c r="UP15" s="89"/>
      <c r="UQ15" s="89"/>
      <c r="UR15" s="89"/>
      <c r="US15" s="89"/>
      <c r="UT15" s="89"/>
      <c r="UU15" s="89"/>
      <c r="UV15" s="89"/>
      <c r="UW15" s="89"/>
      <c r="UX15" s="89"/>
      <c r="UY15" s="89"/>
      <c r="UZ15" s="89"/>
      <c r="VA15" s="89"/>
      <c r="VB15" s="89"/>
      <c r="VC15" s="89"/>
      <c r="VD15" s="89"/>
      <c r="VE15" s="89"/>
      <c r="VF15" s="89"/>
      <c r="VG15" s="89"/>
      <c r="VH15" s="89"/>
      <c r="VI15" s="89"/>
      <c r="VJ15" s="89"/>
      <c r="VK15" s="89"/>
      <c r="VL15" s="89"/>
      <c r="VM15" s="89"/>
      <c r="VN15" s="89"/>
      <c r="VO15" s="89"/>
      <c r="VP15" s="89"/>
      <c r="VQ15" s="89"/>
      <c r="VR15" s="89"/>
      <c r="VS15" s="89"/>
      <c r="VT15" s="89"/>
      <c r="VU15" s="89"/>
      <c r="VV15" s="89"/>
      <c r="VW15" s="89"/>
      <c r="VX15" s="89"/>
      <c r="VY15" s="89"/>
      <c r="VZ15" s="89"/>
      <c r="WA15" s="89"/>
      <c r="WB15" s="89"/>
      <c r="WC15" s="89"/>
      <c r="WD15" s="89"/>
      <c r="WE15" s="89"/>
      <c r="WF15" s="89"/>
      <c r="WG15" s="89"/>
      <c r="WH15" s="89"/>
      <c r="WI15" s="89"/>
      <c r="WJ15" s="89"/>
      <c r="WK15" s="89"/>
      <c r="WL15" s="89"/>
      <c r="WM15" s="89"/>
      <c r="WN15" s="89"/>
      <c r="WO15" s="89"/>
      <c r="WP15" s="89"/>
      <c r="WQ15" s="89"/>
      <c r="WR15" s="89"/>
      <c r="WS15" s="89"/>
      <c r="WT15" s="89"/>
      <c r="WU15" s="89"/>
      <c r="WV15" s="89"/>
      <c r="WW15" s="89"/>
      <c r="WX15" s="89"/>
      <c r="WY15" s="89"/>
      <c r="WZ15" s="89"/>
      <c r="XA15" s="89"/>
      <c r="XB15" s="89"/>
      <c r="XC15" s="89"/>
      <c r="XD15" s="89"/>
      <c r="XE15" s="89"/>
      <c r="XF15" s="89"/>
      <c r="XG15" s="89"/>
      <c r="XH15" s="89"/>
      <c r="XI15" s="89"/>
      <c r="XJ15" s="89"/>
      <c r="XK15" s="89"/>
      <c r="XL15" s="89"/>
      <c r="XM15" s="89"/>
      <c r="XN15" s="89"/>
      <c r="XO15" s="89"/>
      <c r="XP15" s="89"/>
      <c r="XQ15" s="89"/>
      <c r="XR15" s="89"/>
      <c r="XS15" s="89"/>
      <c r="XT15" s="89"/>
      <c r="XU15" s="89"/>
      <c r="XV15" s="89"/>
      <c r="XW15" s="89"/>
      <c r="XX15" s="89"/>
      <c r="XY15" s="89"/>
      <c r="XZ15" s="89"/>
      <c r="YA15" s="89"/>
      <c r="YB15" s="89"/>
      <c r="YC15" s="89"/>
      <c r="YD15" s="89"/>
      <c r="YE15" s="89"/>
      <c r="YF15" s="89"/>
      <c r="YG15" s="89"/>
      <c r="YH15" s="89"/>
      <c r="YI15" s="89"/>
      <c r="YJ15" s="89"/>
      <c r="YK15" s="89"/>
      <c r="YL15" s="89"/>
      <c r="YM15" s="89"/>
      <c r="YN15" s="89"/>
      <c r="YO15" s="89"/>
      <c r="YP15" s="89"/>
      <c r="YQ15" s="89"/>
      <c r="YR15" s="89"/>
      <c r="YS15" s="89"/>
      <c r="YT15" s="89"/>
      <c r="YU15" s="89"/>
      <c r="YV15" s="89"/>
      <c r="YW15" s="89"/>
      <c r="YX15" s="89"/>
      <c r="YY15" s="89"/>
      <c r="YZ15" s="89"/>
      <c r="ZA15" s="89"/>
      <c r="ZB15" s="89"/>
      <c r="ZC15" s="89"/>
      <c r="ZD15" s="89"/>
      <c r="ZE15" s="89"/>
      <c r="ZF15" s="89"/>
      <c r="ZG15" s="89"/>
      <c r="ZH15" s="89"/>
      <c r="ZI15" s="89"/>
      <c r="ZJ15" s="89"/>
      <c r="ZK15" s="89"/>
      <c r="ZL15" s="89"/>
      <c r="ZM15" s="89"/>
      <c r="ZN15" s="89"/>
      <c r="ZO15" s="89"/>
      <c r="ZP15" s="89"/>
      <c r="ZQ15" s="89"/>
      <c r="ZR15" s="89"/>
      <c r="ZS15" s="89"/>
      <c r="ZT15" s="89"/>
      <c r="ZU15" s="89"/>
      <c r="ZV15" s="89"/>
      <c r="ZW15" s="89"/>
      <c r="ZX15" s="89"/>
      <c r="ZY15" s="89"/>
      <c r="ZZ15" s="89"/>
      <c r="AAA15" s="89"/>
      <c r="AAB15" s="89"/>
      <c r="AAC15" s="89"/>
      <c r="AAD15" s="89"/>
      <c r="AAE15" s="89"/>
      <c r="AAF15" s="89"/>
      <c r="AAG15" s="89"/>
      <c r="AAH15" s="89"/>
      <c r="AAI15" s="89"/>
      <c r="AAJ15" s="89"/>
      <c r="AAK15" s="89"/>
      <c r="AAL15" s="89"/>
      <c r="AAM15" s="89"/>
      <c r="AAN15" s="89"/>
      <c r="AAO15" s="89"/>
      <c r="AAP15" s="89"/>
      <c r="AAQ15" s="89"/>
      <c r="AAR15" s="89"/>
      <c r="AAS15" s="89"/>
      <c r="AAT15" s="89"/>
      <c r="AAU15" s="89"/>
      <c r="AAV15" s="89"/>
      <c r="AAW15" s="89"/>
      <c r="AAX15" s="89"/>
      <c r="AAY15" s="89"/>
      <c r="AAZ15" s="89"/>
      <c r="ABA15" s="89"/>
      <c r="ABB15" s="89"/>
      <c r="ABC15" s="89"/>
      <c r="ABD15" s="89"/>
      <c r="ABE15" s="89"/>
      <c r="ABF15" s="89"/>
      <c r="ABG15" s="89"/>
      <c r="ABH15" s="89"/>
      <c r="ABI15" s="89"/>
      <c r="ABJ15" s="89"/>
      <c r="ABK15" s="89"/>
      <c r="ABL15" s="89"/>
      <c r="ABM15" s="89"/>
      <c r="ABN15" s="89"/>
      <c r="ABO15" s="89"/>
      <c r="ABP15" s="89"/>
      <c r="ABQ15" s="89"/>
      <c r="ABR15" s="89"/>
      <c r="ABS15" s="89"/>
      <c r="ABT15" s="89"/>
      <c r="ABU15" s="89"/>
      <c r="ABV15" s="89"/>
      <c r="ABW15" s="89"/>
      <c r="ABX15" s="89"/>
      <c r="ABY15" s="89"/>
      <c r="ABZ15" s="89"/>
      <c r="ACA15" s="89"/>
      <c r="ACB15" s="89"/>
      <c r="ACC15" s="89"/>
      <c r="ACD15" s="89"/>
      <c r="ACE15" s="89"/>
      <c r="ACF15" s="89"/>
      <c r="ACG15" s="89"/>
      <c r="ACH15" s="89"/>
      <c r="ACI15" s="89"/>
      <c r="ACJ15" s="89"/>
      <c r="ACK15" s="89"/>
      <c r="ACL15" s="89"/>
      <c r="ACM15" s="89"/>
      <c r="ACN15" s="89"/>
      <c r="ACO15" s="89"/>
      <c r="ACP15" s="89"/>
      <c r="ACQ15" s="89"/>
      <c r="ACR15" s="89"/>
      <c r="ACS15" s="89"/>
      <c r="ACT15" s="89"/>
      <c r="ACU15" s="89"/>
      <c r="ACV15" s="89"/>
      <c r="ACW15" s="89"/>
      <c r="ACX15" s="89"/>
      <c r="ACY15" s="89"/>
      <c r="ACZ15" s="89"/>
      <c r="ADA15" s="89"/>
      <c r="ADB15" s="89"/>
      <c r="ADC15" s="89"/>
      <c r="ADD15" s="89"/>
      <c r="ADE15" s="89"/>
      <c r="ADF15" s="89"/>
      <c r="ADG15" s="89"/>
      <c r="ADH15" s="89"/>
      <c r="ADI15" s="89"/>
      <c r="ADJ15" s="89"/>
      <c r="ADK15" s="89"/>
      <c r="ADL15" s="89"/>
      <c r="ADM15" s="89"/>
      <c r="ADN15" s="89"/>
      <c r="ADO15" s="89"/>
      <c r="ADP15" s="89"/>
      <c r="ADQ15" s="89"/>
      <c r="ADR15" s="89"/>
      <c r="ADS15" s="89"/>
      <c r="ADT15" s="89"/>
      <c r="ADU15" s="89"/>
      <c r="ADV15" s="89"/>
      <c r="ADW15" s="89"/>
      <c r="ADX15" s="89"/>
      <c r="ADY15" s="89"/>
      <c r="ADZ15" s="89"/>
      <c r="AEA15" s="89"/>
      <c r="AEB15" s="89"/>
      <c r="AEC15" s="89"/>
      <c r="AED15" s="89"/>
      <c r="AEE15" s="89"/>
      <c r="AEF15" s="89"/>
      <c r="AEG15" s="89"/>
      <c r="AEH15" s="89"/>
      <c r="AEI15" s="89"/>
      <c r="AEJ15" s="89"/>
      <c r="AEK15" s="89"/>
      <c r="AEL15" s="89"/>
      <c r="AEM15" s="89"/>
      <c r="AEN15" s="89"/>
      <c r="AEO15" s="89"/>
      <c r="AEP15" s="89"/>
      <c r="AEQ15" s="89"/>
      <c r="AER15" s="89"/>
      <c r="AES15" s="89"/>
      <c r="AET15" s="89"/>
      <c r="AEU15" s="89"/>
      <c r="AEV15" s="89"/>
      <c r="AEW15" s="89"/>
      <c r="AEX15" s="89"/>
      <c r="AEY15" s="89"/>
      <c r="AEZ15" s="89"/>
      <c r="AFA15" s="89"/>
      <c r="AFB15" s="89"/>
      <c r="AFC15" s="89"/>
      <c r="AFD15" s="89"/>
      <c r="AFE15" s="89"/>
      <c r="AFF15" s="89"/>
      <c r="AFG15" s="89"/>
      <c r="AFH15" s="89"/>
      <c r="AFI15" s="89"/>
      <c r="AFJ15" s="89"/>
      <c r="AFK15" s="89"/>
      <c r="AFL15" s="89"/>
      <c r="AFM15" s="89"/>
      <c r="AFN15" s="89"/>
      <c r="AFO15" s="89"/>
      <c r="AFP15" s="89"/>
      <c r="AFQ15" s="89"/>
      <c r="AFR15" s="89"/>
      <c r="AFS15" s="89"/>
      <c r="AFT15" s="89"/>
      <c r="AFU15" s="89"/>
      <c r="AFV15" s="89"/>
      <c r="AFW15" s="89"/>
      <c r="AFX15" s="89"/>
      <c r="AFY15" s="89"/>
      <c r="AFZ15" s="89"/>
      <c r="AGA15" s="89"/>
      <c r="AGB15" s="89"/>
      <c r="AGC15" s="89"/>
      <c r="AGD15" s="89"/>
      <c r="AGE15" s="89"/>
      <c r="AGF15" s="89"/>
      <c r="AGG15" s="89"/>
      <c r="AGH15" s="89"/>
      <c r="AGI15" s="89"/>
      <c r="AGJ15" s="89"/>
      <c r="AGK15" s="89"/>
      <c r="AGL15" s="89"/>
      <c r="AGM15" s="89"/>
      <c r="AGN15" s="89"/>
      <c r="AGO15" s="89"/>
      <c r="AGP15" s="89"/>
      <c r="AGQ15" s="89"/>
      <c r="AGR15" s="89"/>
      <c r="AGS15" s="89"/>
      <c r="AGT15" s="89"/>
      <c r="AGU15" s="89"/>
      <c r="AGV15" s="89"/>
      <c r="AGW15" s="89"/>
      <c r="AGX15" s="89"/>
      <c r="AGY15" s="89"/>
      <c r="AGZ15" s="89"/>
      <c r="AHA15" s="89"/>
      <c r="AHB15" s="89"/>
      <c r="AHC15" s="89"/>
      <c r="AHD15" s="89"/>
      <c r="AHE15" s="89"/>
      <c r="AHF15" s="89"/>
      <c r="AHG15" s="89"/>
      <c r="AHH15" s="89"/>
      <c r="AHI15" s="89"/>
      <c r="AHJ15" s="89"/>
      <c r="AHK15" s="89"/>
      <c r="AHL15" s="89"/>
      <c r="AHM15" s="89"/>
      <c r="AHN15" s="89"/>
      <c r="AHO15" s="89"/>
      <c r="AHP15" s="89"/>
      <c r="AHQ15" s="89"/>
      <c r="AHR15" s="89"/>
      <c r="AHS15" s="89"/>
      <c r="AHT15" s="89"/>
      <c r="AHU15" s="89"/>
      <c r="AHV15" s="89"/>
      <c r="AHW15" s="89"/>
      <c r="AHX15" s="89"/>
      <c r="AHY15" s="89"/>
      <c r="AHZ15" s="89"/>
      <c r="AIA15" s="89"/>
      <c r="AIB15" s="89"/>
      <c r="AIC15" s="89"/>
      <c r="AID15" s="89"/>
      <c r="AIE15" s="89"/>
      <c r="AIF15" s="89"/>
      <c r="AIG15" s="89"/>
      <c r="AIH15" s="89"/>
      <c r="AII15" s="89"/>
      <c r="AIJ15" s="89"/>
      <c r="AIK15" s="89"/>
      <c r="AIL15" s="89"/>
      <c r="AIM15" s="89"/>
      <c r="AIN15" s="89"/>
      <c r="AIO15" s="89"/>
      <c r="AIP15" s="89"/>
      <c r="AIQ15" s="89"/>
      <c r="AIR15" s="89"/>
      <c r="AIS15" s="89"/>
      <c r="AIT15" s="89"/>
      <c r="AIU15" s="89"/>
      <c r="AIV15" s="89"/>
      <c r="AIW15" s="89"/>
      <c r="AIX15" s="89"/>
      <c r="AIY15" s="89"/>
      <c r="AIZ15" s="89"/>
      <c r="AJA15" s="89"/>
      <c r="AJB15" s="89"/>
      <c r="AJC15" s="89"/>
      <c r="AJD15" s="89"/>
      <c r="AJE15" s="89"/>
      <c r="AJF15" s="89"/>
      <c r="AJG15" s="89"/>
      <c r="AJH15" s="89"/>
      <c r="AJI15" s="89"/>
      <c r="AJJ15" s="89"/>
      <c r="AJK15" s="89"/>
      <c r="AJL15" s="89"/>
      <c r="AJM15" s="89"/>
      <c r="AJN15" s="89"/>
      <c r="AJO15" s="89"/>
      <c r="AJP15" s="89"/>
      <c r="AJQ15" s="89"/>
      <c r="AJR15" s="89"/>
      <c r="AJS15" s="89"/>
      <c r="AJT15" s="89"/>
      <c r="AJU15" s="89"/>
      <c r="AJV15" s="89"/>
      <c r="AJW15" s="89"/>
      <c r="AJX15" s="89"/>
      <c r="AJY15" s="89"/>
      <c r="AJZ15" s="89"/>
      <c r="AKA15" s="89"/>
      <c r="AKB15" s="89"/>
      <c r="AKC15" s="89"/>
      <c r="AKD15" s="89"/>
      <c r="AKE15" s="89"/>
      <c r="AKF15" s="89"/>
      <c r="AKG15" s="89"/>
      <c r="AKH15" s="89"/>
      <c r="AKI15" s="89"/>
      <c r="AKJ15" s="89"/>
      <c r="AKK15" s="89"/>
      <c r="AKL15" s="89"/>
      <c r="AKM15" s="89"/>
      <c r="AKN15" s="89"/>
      <c r="AKO15" s="89"/>
      <c r="AKP15" s="89"/>
      <c r="AKQ15" s="89"/>
      <c r="AKR15" s="89"/>
      <c r="AKS15" s="89"/>
      <c r="AKT15" s="89"/>
      <c r="AKU15" s="89"/>
      <c r="AKV15" s="89"/>
      <c r="AKW15" s="89"/>
      <c r="AKX15" s="89"/>
      <c r="AKY15" s="89"/>
      <c r="AKZ15" s="89"/>
      <c r="ALA15" s="89"/>
      <c r="ALB15" s="89"/>
      <c r="ALC15" s="89"/>
      <c r="ALD15" s="89"/>
      <c r="ALE15" s="89"/>
      <c r="ALF15" s="89"/>
      <c r="ALG15" s="89"/>
      <c r="ALH15" s="89"/>
      <c r="ALI15" s="89"/>
      <c r="ALJ15" s="89"/>
      <c r="ALK15" s="89"/>
      <c r="ALL15" s="89"/>
      <c r="ALM15" s="89"/>
      <c r="ALN15" s="89"/>
      <c r="ALO15" s="89"/>
      <c r="ALP15" s="89"/>
      <c r="ALQ15" s="89"/>
      <c r="ALR15" s="89"/>
      <c r="ALS15" s="89"/>
      <c r="ALT15" s="89"/>
      <c r="ALU15" s="89"/>
      <c r="ALV15" s="89"/>
      <c r="ALW15" s="89"/>
      <c r="ALX15" s="89"/>
      <c r="ALY15" s="89"/>
      <c r="ALZ15" s="89"/>
      <c r="AMA15" s="89"/>
      <c r="AMB15" s="89"/>
      <c r="AMC15" s="89"/>
      <c r="AMD15" s="89"/>
      <c r="AME15" s="89"/>
      <c r="AMF15" s="89"/>
      <c r="AMG15" s="89"/>
      <c r="AMH15" s="89"/>
      <c r="AMI15" s="89"/>
      <c r="AMJ15" s="89"/>
      <c r="AMK15" s="89"/>
      <c r="AML15" s="89"/>
      <c r="AMM15" s="89"/>
    </row>
    <row r="16" spans="1:1027" ht="63.75" x14ac:dyDescent="0.2">
      <c r="A16" s="37" t="s">
        <v>90</v>
      </c>
      <c r="B16" s="181" t="s">
        <v>91</v>
      </c>
      <c r="C16" s="181"/>
      <c r="D16" s="7" t="s">
        <v>10</v>
      </c>
      <c r="E16" s="7">
        <v>6000</v>
      </c>
      <c r="F16" s="8" t="s">
        <v>92</v>
      </c>
      <c r="G16" s="6">
        <v>21</v>
      </c>
      <c r="H16" s="96">
        <v>500</v>
      </c>
      <c r="I16" s="96">
        <v>19</v>
      </c>
      <c r="J16" s="88">
        <f t="shared" ref="J16:J17" si="3">I16/H16</f>
        <v>3.7999999999999999E-2</v>
      </c>
      <c r="K16" s="102">
        <f t="shared" ref="K16:K17" si="4">J16*E16</f>
        <v>228</v>
      </c>
      <c r="L16" s="102">
        <f t="shared" ref="L16:L17" si="5">K16*((100+G16)/100)</f>
        <v>275.88</v>
      </c>
      <c r="M16" s="91" t="s">
        <v>206</v>
      </c>
    </row>
    <row r="17" spans="1:13" ht="54" customHeight="1" x14ac:dyDescent="0.2">
      <c r="A17" s="37" t="s">
        <v>93</v>
      </c>
      <c r="B17" s="181" t="s">
        <v>94</v>
      </c>
      <c r="C17" s="181"/>
      <c r="D17" s="7" t="s">
        <v>10</v>
      </c>
      <c r="E17" s="7">
        <v>3000</v>
      </c>
      <c r="F17" s="8" t="s">
        <v>95</v>
      </c>
      <c r="G17" s="6">
        <v>21</v>
      </c>
      <c r="H17" s="96">
        <v>600</v>
      </c>
      <c r="I17" s="96">
        <v>70</v>
      </c>
      <c r="J17" s="88">
        <f t="shared" si="3"/>
        <v>0.11666666666666667</v>
      </c>
      <c r="K17" s="102">
        <f t="shared" si="4"/>
        <v>350</v>
      </c>
      <c r="L17" s="102">
        <f t="shared" si="5"/>
        <v>423.5</v>
      </c>
      <c r="M17" s="91" t="s">
        <v>205</v>
      </c>
    </row>
    <row r="18" spans="1:13" ht="18" customHeight="1" x14ac:dyDescent="0.2">
      <c r="A18" s="182" t="s">
        <v>96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72">
        <f>SUM(L15:L17)</f>
        <v>5926.58</v>
      </c>
      <c r="M18" s="91"/>
    </row>
    <row r="19" spans="1:13" ht="15.75" customHeight="1" x14ac:dyDescent="0.2">
      <c r="A19" s="39"/>
      <c r="B19" s="40"/>
      <c r="C19" s="40"/>
      <c r="D19" s="40"/>
      <c r="E19" s="40"/>
      <c r="F19" s="41"/>
      <c r="G19" s="40"/>
      <c r="H19" s="94"/>
      <c r="I19" s="94"/>
      <c r="J19" s="40"/>
      <c r="K19" s="101"/>
      <c r="L19" s="101"/>
      <c r="M19" s="41"/>
    </row>
    <row r="20" spans="1:13" ht="69" customHeight="1" x14ac:dyDescent="0.2">
      <c r="A20" s="32" t="s">
        <v>64</v>
      </c>
      <c r="B20" s="179" t="s">
        <v>4</v>
      </c>
      <c r="C20" s="179"/>
      <c r="D20" s="25" t="s">
        <v>5</v>
      </c>
      <c r="E20" s="25" t="s">
        <v>6</v>
      </c>
      <c r="F20" s="33" t="s">
        <v>7</v>
      </c>
      <c r="G20" s="4" t="s">
        <v>8</v>
      </c>
      <c r="H20" s="99" t="s">
        <v>187</v>
      </c>
      <c r="I20" s="99" t="s">
        <v>188</v>
      </c>
      <c r="J20" s="4" t="s">
        <v>9</v>
      </c>
      <c r="K20" s="100" t="s">
        <v>177</v>
      </c>
      <c r="L20" s="100" t="s">
        <v>176</v>
      </c>
      <c r="M20" s="60" t="s">
        <v>68</v>
      </c>
    </row>
    <row r="21" spans="1:13" x14ac:dyDescent="0.2">
      <c r="A21" s="180" t="s">
        <v>97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</row>
    <row r="22" spans="1:13" ht="89.25" x14ac:dyDescent="0.2">
      <c r="A22" s="37" t="s">
        <v>98</v>
      </c>
      <c r="B22" s="181" t="s">
        <v>99</v>
      </c>
      <c r="C22" s="181"/>
      <c r="D22" s="7" t="s">
        <v>60</v>
      </c>
      <c r="E22" s="7">
        <v>4000</v>
      </c>
      <c r="F22" s="42" t="s">
        <v>100</v>
      </c>
      <c r="G22" s="6">
        <v>5</v>
      </c>
      <c r="H22" s="96">
        <v>105</v>
      </c>
      <c r="I22" s="96">
        <v>40</v>
      </c>
      <c r="J22" s="88">
        <f t="shared" ref="J22" si="6">I22/H22</f>
        <v>0.38095238095238093</v>
      </c>
      <c r="K22" s="102">
        <f t="shared" ref="K22" si="7">J22*E22</f>
        <v>1523.8095238095236</v>
      </c>
      <c r="L22" s="102">
        <f t="shared" ref="L22" si="8">K22*((100+G22)/100)</f>
        <v>1599.9999999999998</v>
      </c>
      <c r="M22" s="127" t="s">
        <v>208</v>
      </c>
    </row>
    <row r="23" spans="1:13" ht="63.95" customHeight="1" x14ac:dyDescent="0.2">
      <c r="A23" s="37" t="s">
        <v>101</v>
      </c>
      <c r="B23" s="183" t="s">
        <v>102</v>
      </c>
      <c r="C23" s="183"/>
      <c r="D23" s="7" t="s">
        <v>74</v>
      </c>
      <c r="E23" s="7">
        <v>10</v>
      </c>
      <c r="F23" s="8" t="s">
        <v>103</v>
      </c>
      <c r="G23" s="6">
        <v>21</v>
      </c>
      <c r="H23" s="96">
        <v>1</v>
      </c>
      <c r="I23" s="96">
        <v>4</v>
      </c>
      <c r="J23" s="88">
        <f t="shared" ref="J23" si="9">I23/H23</f>
        <v>4</v>
      </c>
      <c r="K23" s="102">
        <f t="shared" ref="K23" si="10">J23*E23</f>
        <v>40</v>
      </c>
      <c r="L23" s="102">
        <f t="shared" ref="L23" si="11">K23*((100+G23)/100)</f>
        <v>48.4</v>
      </c>
      <c r="M23" s="116" t="s">
        <v>198</v>
      </c>
    </row>
    <row r="24" spans="1:13" ht="129" customHeight="1" x14ac:dyDescent="0.2">
      <c r="A24" s="37" t="s">
        <v>104</v>
      </c>
      <c r="B24" s="183" t="s">
        <v>105</v>
      </c>
      <c r="C24" s="183"/>
      <c r="D24" s="7" t="s">
        <v>10</v>
      </c>
      <c r="E24" s="7">
        <v>10000</v>
      </c>
      <c r="F24" s="8" t="s">
        <v>178</v>
      </c>
      <c r="G24" s="6">
        <v>21</v>
      </c>
      <c r="H24" s="96">
        <v>500</v>
      </c>
      <c r="I24" s="96">
        <v>10</v>
      </c>
      <c r="J24" s="88">
        <f t="shared" ref="J24" si="12">I24/H24</f>
        <v>0.02</v>
      </c>
      <c r="K24" s="102">
        <f t="shared" ref="K24" si="13">J24*E24</f>
        <v>200</v>
      </c>
      <c r="L24" s="102">
        <f t="shared" ref="L24" si="14">K24*((100+G24)/100)</f>
        <v>242</v>
      </c>
      <c r="M24" s="116" t="s">
        <v>209</v>
      </c>
    </row>
    <row r="25" spans="1:13" ht="18.75" customHeight="1" x14ac:dyDescent="0.2">
      <c r="A25" s="182" t="s">
        <v>106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72">
        <f>SUM(L22:L24)</f>
        <v>1890.3999999999999</v>
      </c>
      <c r="M25" s="91"/>
    </row>
    <row r="26" spans="1:13" x14ac:dyDescent="0.2">
      <c r="A26" s="39"/>
      <c r="B26" s="40"/>
      <c r="C26" s="40"/>
      <c r="D26" s="40"/>
      <c r="E26" s="40"/>
      <c r="F26" s="41"/>
      <c r="G26" s="40"/>
      <c r="H26" s="94"/>
      <c r="I26" s="94"/>
      <c r="J26" s="40"/>
      <c r="K26" s="101"/>
      <c r="L26" s="101"/>
      <c r="M26" s="41"/>
    </row>
    <row r="27" spans="1:13" ht="54.75" customHeight="1" x14ac:dyDescent="0.2">
      <c r="A27" s="32" t="s">
        <v>64</v>
      </c>
      <c r="B27" s="179" t="s">
        <v>4</v>
      </c>
      <c r="C27" s="179"/>
      <c r="D27" s="25" t="s">
        <v>5</v>
      </c>
      <c r="E27" s="25" t="s">
        <v>6</v>
      </c>
      <c r="F27" s="33" t="s">
        <v>7</v>
      </c>
      <c r="G27" s="4" t="s">
        <v>8</v>
      </c>
      <c r="H27" s="99" t="s">
        <v>187</v>
      </c>
      <c r="I27" s="99" t="s">
        <v>188</v>
      </c>
      <c r="J27" s="4" t="s">
        <v>9</v>
      </c>
      <c r="K27" s="100" t="s">
        <v>177</v>
      </c>
      <c r="L27" s="100" t="s">
        <v>176</v>
      </c>
      <c r="M27" s="60" t="s">
        <v>68</v>
      </c>
    </row>
    <row r="28" spans="1:13" ht="16.5" customHeight="1" x14ac:dyDescent="0.2">
      <c r="A28" s="184" t="s">
        <v>183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</row>
    <row r="29" spans="1:13" ht="102" x14ac:dyDescent="0.2">
      <c r="A29" s="37" t="s">
        <v>107</v>
      </c>
      <c r="B29" s="181" t="s">
        <v>184</v>
      </c>
      <c r="C29" s="181"/>
      <c r="D29" s="8" t="s">
        <v>69</v>
      </c>
      <c r="E29" s="7">
        <v>600</v>
      </c>
      <c r="F29" s="8" t="s">
        <v>108</v>
      </c>
      <c r="G29" s="6">
        <v>5</v>
      </c>
      <c r="H29" s="96">
        <v>40</v>
      </c>
      <c r="I29" s="96">
        <v>113</v>
      </c>
      <c r="J29" s="88">
        <f t="shared" ref="J29" si="15">I29/H29</f>
        <v>2.8250000000000002</v>
      </c>
      <c r="K29" s="102">
        <f>J29*E29</f>
        <v>1695</v>
      </c>
      <c r="L29" s="102">
        <f t="shared" ref="L29" si="16">K29*((100+G29)/100)</f>
        <v>1779.75</v>
      </c>
      <c r="M29" s="60" t="s">
        <v>211</v>
      </c>
    </row>
    <row r="30" spans="1:13" ht="93" customHeight="1" x14ac:dyDescent="0.2">
      <c r="A30" s="37" t="s">
        <v>109</v>
      </c>
      <c r="B30" s="181" t="s">
        <v>185</v>
      </c>
      <c r="C30" s="181"/>
      <c r="D30" s="8" t="s">
        <v>69</v>
      </c>
      <c r="E30" s="7">
        <v>500</v>
      </c>
      <c r="F30" s="8" t="s">
        <v>110</v>
      </c>
      <c r="G30" s="6">
        <v>5</v>
      </c>
      <c r="H30" s="96">
        <v>40</v>
      </c>
      <c r="I30" s="96">
        <v>169</v>
      </c>
      <c r="J30" s="88">
        <f t="shared" ref="J30" si="17">I30/H30</f>
        <v>4.2249999999999996</v>
      </c>
      <c r="K30" s="102">
        <f t="shared" ref="K30" si="18">J30*E30</f>
        <v>2112.5</v>
      </c>
      <c r="L30" s="102">
        <f t="shared" ref="L30" si="19">K30*((100+G30)/100)</f>
        <v>2218.125</v>
      </c>
      <c r="M30" s="60" t="s">
        <v>210</v>
      </c>
    </row>
    <row r="31" spans="1:13" ht="18" customHeight="1" x14ac:dyDescent="0.2">
      <c r="A31" s="182" t="s">
        <v>111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72">
        <f>SUM(L29:L30)</f>
        <v>3997.875</v>
      </c>
      <c r="M31" s="91"/>
    </row>
    <row r="32" spans="1:13" x14ac:dyDescent="0.2">
      <c r="A32" s="39"/>
      <c r="B32" s="40"/>
      <c r="C32" s="40"/>
      <c r="D32" s="40"/>
      <c r="E32" s="40"/>
      <c r="F32" s="41"/>
      <c r="G32" s="40"/>
      <c r="H32" s="94"/>
      <c r="I32" s="94"/>
      <c r="J32" s="40"/>
      <c r="K32" s="101"/>
      <c r="L32" s="101"/>
      <c r="M32" s="41"/>
    </row>
    <row r="33" spans="1:1027" ht="67.5" customHeight="1" x14ac:dyDescent="0.2">
      <c r="A33" s="32" t="s">
        <v>64</v>
      </c>
      <c r="B33" s="179" t="s">
        <v>4</v>
      </c>
      <c r="C33" s="179"/>
      <c r="D33" s="25" t="s">
        <v>5</v>
      </c>
      <c r="E33" s="25" t="s">
        <v>6</v>
      </c>
      <c r="F33" s="33" t="s">
        <v>7</v>
      </c>
      <c r="G33" s="4" t="s">
        <v>8</v>
      </c>
      <c r="H33" s="99" t="s">
        <v>187</v>
      </c>
      <c r="I33" s="99" t="s">
        <v>188</v>
      </c>
      <c r="J33" s="4" t="s">
        <v>9</v>
      </c>
      <c r="K33" s="100" t="s">
        <v>177</v>
      </c>
      <c r="L33" s="100" t="s">
        <v>176</v>
      </c>
      <c r="M33" s="60" t="s">
        <v>68</v>
      </c>
    </row>
    <row r="34" spans="1:1027" s="140" customFormat="1" ht="17.25" customHeight="1" x14ac:dyDescent="0.2">
      <c r="A34" s="185" t="s">
        <v>112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A34" s="139"/>
      <c r="FB34" s="139"/>
      <c r="FC34" s="139"/>
      <c r="FD34" s="139"/>
      <c r="FE34" s="139"/>
      <c r="FF34" s="139"/>
      <c r="FG34" s="139"/>
      <c r="FH34" s="139"/>
      <c r="FI34" s="139"/>
      <c r="FJ34" s="139"/>
      <c r="FK34" s="139"/>
      <c r="FL34" s="139"/>
      <c r="FM34" s="139"/>
      <c r="FN34" s="139"/>
      <c r="FO34" s="139"/>
      <c r="FP34" s="139"/>
      <c r="FQ34" s="139"/>
      <c r="FR34" s="139"/>
      <c r="FS34" s="139"/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  <c r="GN34" s="139"/>
      <c r="GO34" s="139"/>
      <c r="GP34" s="139"/>
      <c r="GQ34" s="139"/>
      <c r="GR34" s="139"/>
      <c r="GS34" s="139"/>
      <c r="GT34" s="139"/>
      <c r="GU34" s="139"/>
      <c r="GV34" s="139"/>
      <c r="GW34" s="139"/>
      <c r="GX34" s="139"/>
      <c r="GY34" s="139"/>
      <c r="GZ34" s="139"/>
      <c r="HA34" s="139"/>
      <c r="HB34" s="139"/>
      <c r="HC34" s="139"/>
      <c r="HD34" s="139"/>
      <c r="HE34" s="139"/>
      <c r="HF34" s="139"/>
      <c r="HG34" s="139"/>
      <c r="HH34" s="139"/>
      <c r="HI34" s="139"/>
      <c r="HJ34" s="139"/>
      <c r="HK34" s="139"/>
      <c r="HL34" s="139"/>
      <c r="HM34" s="139"/>
      <c r="HN34" s="139"/>
      <c r="HO34" s="139"/>
      <c r="HP34" s="139"/>
      <c r="HQ34" s="139"/>
      <c r="HR34" s="139"/>
      <c r="HS34" s="139"/>
      <c r="HT34" s="139"/>
      <c r="HU34" s="139"/>
      <c r="HV34" s="139"/>
      <c r="HW34" s="139"/>
      <c r="HX34" s="139"/>
      <c r="HY34" s="139"/>
      <c r="HZ34" s="139"/>
      <c r="IA34" s="139"/>
      <c r="IB34" s="139"/>
      <c r="IC34" s="139"/>
      <c r="ID34" s="139"/>
      <c r="IE34" s="139"/>
      <c r="IF34" s="139"/>
      <c r="IG34" s="139"/>
      <c r="IH34" s="139"/>
      <c r="II34" s="139"/>
      <c r="IJ34" s="139"/>
      <c r="IK34" s="139"/>
      <c r="IL34" s="139"/>
      <c r="IM34" s="139"/>
      <c r="IN34" s="139"/>
      <c r="IO34" s="139"/>
      <c r="IP34" s="139"/>
      <c r="IQ34" s="139"/>
      <c r="IR34" s="139"/>
      <c r="IS34" s="139"/>
      <c r="IT34" s="139"/>
      <c r="IU34" s="139"/>
      <c r="IV34" s="139"/>
      <c r="IW34" s="139"/>
      <c r="IX34" s="139"/>
      <c r="IY34" s="139"/>
      <c r="IZ34" s="139"/>
      <c r="JA34" s="139"/>
      <c r="JB34" s="139"/>
      <c r="JC34" s="139"/>
      <c r="JD34" s="139"/>
      <c r="JE34" s="139"/>
      <c r="JF34" s="139"/>
      <c r="JG34" s="139"/>
      <c r="JH34" s="139"/>
      <c r="JI34" s="139"/>
      <c r="JJ34" s="139"/>
      <c r="JK34" s="139"/>
      <c r="JL34" s="139"/>
      <c r="JM34" s="139"/>
      <c r="JN34" s="139"/>
      <c r="JO34" s="139"/>
      <c r="JP34" s="139"/>
      <c r="JQ34" s="139"/>
      <c r="JR34" s="139"/>
      <c r="JS34" s="139"/>
      <c r="JT34" s="139"/>
      <c r="JU34" s="139"/>
      <c r="JV34" s="139"/>
      <c r="JW34" s="139"/>
      <c r="JX34" s="139"/>
      <c r="JY34" s="139"/>
      <c r="JZ34" s="139"/>
      <c r="KA34" s="139"/>
      <c r="KB34" s="139"/>
      <c r="KC34" s="139"/>
      <c r="KD34" s="139"/>
      <c r="KE34" s="139"/>
      <c r="KF34" s="139"/>
      <c r="KG34" s="139"/>
      <c r="KH34" s="139"/>
      <c r="KI34" s="139"/>
      <c r="KJ34" s="139"/>
      <c r="KK34" s="139"/>
      <c r="KL34" s="139"/>
      <c r="KM34" s="139"/>
      <c r="KN34" s="139"/>
      <c r="KO34" s="139"/>
      <c r="KP34" s="139"/>
      <c r="KQ34" s="139"/>
      <c r="KR34" s="139"/>
      <c r="KS34" s="139"/>
      <c r="KT34" s="139"/>
      <c r="KU34" s="139"/>
      <c r="KV34" s="139"/>
      <c r="KW34" s="139"/>
      <c r="KX34" s="139"/>
      <c r="KY34" s="139"/>
      <c r="KZ34" s="139"/>
      <c r="LA34" s="139"/>
      <c r="LB34" s="139"/>
      <c r="LC34" s="139"/>
      <c r="LD34" s="139"/>
      <c r="LE34" s="139"/>
      <c r="LF34" s="139"/>
      <c r="LG34" s="139"/>
      <c r="LH34" s="139"/>
      <c r="LI34" s="139"/>
      <c r="LJ34" s="139"/>
      <c r="LK34" s="139"/>
      <c r="LL34" s="139"/>
      <c r="LM34" s="139"/>
      <c r="LN34" s="139"/>
      <c r="LO34" s="139"/>
      <c r="LP34" s="139"/>
      <c r="LQ34" s="139"/>
      <c r="LR34" s="139"/>
      <c r="LS34" s="139"/>
      <c r="LT34" s="139"/>
      <c r="LU34" s="139"/>
      <c r="LV34" s="139"/>
      <c r="LW34" s="139"/>
      <c r="LX34" s="139"/>
      <c r="LY34" s="139"/>
      <c r="LZ34" s="139"/>
      <c r="MA34" s="139"/>
      <c r="MB34" s="139"/>
      <c r="MC34" s="139"/>
      <c r="MD34" s="139"/>
      <c r="ME34" s="139"/>
      <c r="MF34" s="139"/>
      <c r="MG34" s="139"/>
      <c r="MH34" s="139"/>
      <c r="MI34" s="139"/>
      <c r="MJ34" s="139"/>
      <c r="MK34" s="139"/>
      <c r="ML34" s="139"/>
      <c r="MM34" s="139"/>
      <c r="MN34" s="139"/>
      <c r="MO34" s="139"/>
      <c r="MP34" s="139"/>
      <c r="MQ34" s="139"/>
      <c r="MR34" s="139"/>
      <c r="MS34" s="139"/>
      <c r="MT34" s="139"/>
      <c r="MU34" s="139"/>
      <c r="MV34" s="139"/>
      <c r="MW34" s="139"/>
      <c r="MX34" s="139"/>
      <c r="MY34" s="139"/>
      <c r="MZ34" s="139"/>
      <c r="NA34" s="139"/>
      <c r="NB34" s="139"/>
      <c r="NC34" s="139"/>
      <c r="ND34" s="139"/>
      <c r="NE34" s="139"/>
      <c r="NF34" s="139"/>
      <c r="NG34" s="139"/>
      <c r="NH34" s="139"/>
      <c r="NI34" s="139"/>
      <c r="NJ34" s="139"/>
      <c r="NK34" s="139"/>
      <c r="NL34" s="139"/>
      <c r="NM34" s="139"/>
      <c r="NN34" s="139"/>
      <c r="NO34" s="139"/>
      <c r="NP34" s="139"/>
      <c r="NQ34" s="139"/>
      <c r="NR34" s="139"/>
      <c r="NS34" s="139"/>
      <c r="NT34" s="139"/>
      <c r="NU34" s="139"/>
      <c r="NV34" s="139"/>
      <c r="NW34" s="139"/>
      <c r="NX34" s="139"/>
      <c r="NY34" s="139"/>
      <c r="NZ34" s="139"/>
      <c r="OA34" s="139"/>
      <c r="OB34" s="139"/>
      <c r="OC34" s="139"/>
      <c r="OD34" s="139"/>
      <c r="OE34" s="139"/>
      <c r="OF34" s="139"/>
      <c r="OG34" s="139"/>
      <c r="OH34" s="139"/>
      <c r="OI34" s="139"/>
      <c r="OJ34" s="139"/>
      <c r="OK34" s="139"/>
      <c r="OL34" s="139"/>
      <c r="OM34" s="139"/>
      <c r="ON34" s="139"/>
      <c r="OO34" s="139"/>
      <c r="OP34" s="139"/>
      <c r="OQ34" s="139"/>
      <c r="OR34" s="139"/>
      <c r="OS34" s="139"/>
      <c r="OT34" s="139"/>
      <c r="OU34" s="139"/>
      <c r="OV34" s="139"/>
      <c r="OW34" s="139"/>
      <c r="OX34" s="139"/>
      <c r="OY34" s="139"/>
      <c r="OZ34" s="139"/>
      <c r="PA34" s="139"/>
      <c r="PB34" s="139"/>
      <c r="PC34" s="139"/>
      <c r="PD34" s="139"/>
      <c r="PE34" s="139"/>
      <c r="PF34" s="139"/>
      <c r="PG34" s="139"/>
      <c r="PH34" s="139"/>
      <c r="PI34" s="139"/>
      <c r="PJ34" s="139"/>
      <c r="PK34" s="139"/>
      <c r="PL34" s="139"/>
      <c r="PM34" s="139"/>
      <c r="PN34" s="139"/>
      <c r="PO34" s="139"/>
      <c r="PP34" s="139"/>
      <c r="PQ34" s="139"/>
      <c r="PR34" s="139"/>
      <c r="PS34" s="139"/>
      <c r="PT34" s="139"/>
      <c r="PU34" s="139"/>
      <c r="PV34" s="139"/>
      <c r="PW34" s="139"/>
      <c r="PX34" s="139"/>
      <c r="PY34" s="139"/>
      <c r="PZ34" s="139"/>
      <c r="QA34" s="139"/>
      <c r="QB34" s="139"/>
      <c r="QC34" s="139"/>
      <c r="QD34" s="139"/>
      <c r="QE34" s="139"/>
      <c r="QF34" s="139"/>
      <c r="QG34" s="139"/>
      <c r="QH34" s="139"/>
      <c r="QI34" s="139"/>
      <c r="QJ34" s="139"/>
      <c r="QK34" s="139"/>
      <c r="QL34" s="139"/>
      <c r="QM34" s="139"/>
      <c r="QN34" s="139"/>
      <c r="QO34" s="139"/>
      <c r="QP34" s="139"/>
      <c r="QQ34" s="139"/>
      <c r="QR34" s="139"/>
      <c r="QS34" s="139"/>
      <c r="QT34" s="139"/>
      <c r="QU34" s="139"/>
      <c r="QV34" s="139"/>
      <c r="QW34" s="139"/>
      <c r="QX34" s="139"/>
      <c r="QY34" s="139"/>
      <c r="QZ34" s="139"/>
      <c r="RA34" s="139"/>
      <c r="RB34" s="139"/>
      <c r="RC34" s="139"/>
      <c r="RD34" s="139"/>
      <c r="RE34" s="139"/>
      <c r="RF34" s="139"/>
      <c r="RG34" s="139"/>
      <c r="RH34" s="139"/>
      <c r="RI34" s="139"/>
      <c r="RJ34" s="139"/>
      <c r="RK34" s="139"/>
      <c r="RL34" s="139"/>
      <c r="RM34" s="139"/>
      <c r="RN34" s="139"/>
      <c r="RO34" s="139"/>
      <c r="RP34" s="139"/>
      <c r="RQ34" s="139"/>
      <c r="RR34" s="139"/>
      <c r="RS34" s="139"/>
      <c r="RT34" s="139"/>
      <c r="RU34" s="139"/>
      <c r="RV34" s="139"/>
      <c r="RW34" s="139"/>
      <c r="RX34" s="139"/>
      <c r="RY34" s="139"/>
      <c r="RZ34" s="139"/>
      <c r="SA34" s="139"/>
      <c r="SB34" s="139"/>
      <c r="SC34" s="139"/>
      <c r="SD34" s="139"/>
      <c r="SE34" s="139"/>
      <c r="SF34" s="139"/>
      <c r="SG34" s="139"/>
      <c r="SH34" s="139"/>
      <c r="SI34" s="139"/>
      <c r="SJ34" s="139"/>
      <c r="SK34" s="139"/>
      <c r="SL34" s="139"/>
      <c r="SM34" s="139"/>
      <c r="SN34" s="139"/>
      <c r="SO34" s="139"/>
      <c r="SP34" s="139"/>
      <c r="SQ34" s="139"/>
      <c r="SR34" s="139"/>
      <c r="SS34" s="139"/>
      <c r="ST34" s="139"/>
      <c r="SU34" s="139"/>
      <c r="SV34" s="139"/>
      <c r="SW34" s="139"/>
      <c r="SX34" s="139"/>
      <c r="SY34" s="139"/>
      <c r="SZ34" s="139"/>
      <c r="TA34" s="139"/>
      <c r="TB34" s="139"/>
      <c r="TC34" s="139"/>
      <c r="TD34" s="139"/>
      <c r="TE34" s="139"/>
      <c r="TF34" s="139"/>
      <c r="TG34" s="139"/>
      <c r="TH34" s="139"/>
      <c r="TI34" s="139"/>
      <c r="TJ34" s="139"/>
      <c r="TK34" s="139"/>
      <c r="TL34" s="139"/>
      <c r="TM34" s="139"/>
      <c r="TN34" s="139"/>
      <c r="TO34" s="139"/>
      <c r="TP34" s="139"/>
      <c r="TQ34" s="139"/>
      <c r="TR34" s="139"/>
      <c r="TS34" s="139"/>
      <c r="TT34" s="139"/>
      <c r="TU34" s="139"/>
      <c r="TV34" s="139"/>
      <c r="TW34" s="139"/>
      <c r="TX34" s="139"/>
      <c r="TY34" s="139"/>
      <c r="TZ34" s="139"/>
      <c r="UA34" s="139"/>
      <c r="UB34" s="139"/>
      <c r="UC34" s="139"/>
      <c r="UD34" s="139"/>
      <c r="UE34" s="139"/>
      <c r="UF34" s="139"/>
      <c r="UG34" s="139"/>
      <c r="UH34" s="139"/>
      <c r="UI34" s="139"/>
      <c r="UJ34" s="139"/>
      <c r="UK34" s="139"/>
      <c r="UL34" s="139"/>
      <c r="UM34" s="139"/>
      <c r="UN34" s="139"/>
      <c r="UO34" s="139"/>
      <c r="UP34" s="139"/>
      <c r="UQ34" s="139"/>
      <c r="UR34" s="139"/>
      <c r="US34" s="139"/>
      <c r="UT34" s="139"/>
      <c r="UU34" s="139"/>
      <c r="UV34" s="139"/>
      <c r="UW34" s="139"/>
      <c r="UX34" s="139"/>
      <c r="UY34" s="139"/>
      <c r="UZ34" s="139"/>
      <c r="VA34" s="139"/>
      <c r="VB34" s="139"/>
      <c r="VC34" s="139"/>
      <c r="VD34" s="139"/>
      <c r="VE34" s="139"/>
      <c r="VF34" s="139"/>
      <c r="VG34" s="139"/>
      <c r="VH34" s="139"/>
      <c r="VI34" s="139"/>
      <c r="VJ34" s="139"/>
      <c r="VK34" s="139"/>
      <c r="VL34" s="139"/>
      <c r="VM34" s="139"/>
      <c r="VN34" s="139"/>
      <c r="VO34" s="139"/>
      <c r="VP34" s="139"/>
      <c r="VQ34" s="139"/>
      <c r="VR34" s="139"/>
      <c r="VS34" s="139"/>
      <c r="VT34" s="139"/>
      <c r="VU34" s="139"/>
      <c r="VV34" s="139"/>
      <c r="VW34" s="139"/>
      <c r="VX34" s="139"/>
      <c r="VY34" s="139"/>
      <c r="VZ34" s="139"/>
      <c r="WA34" s="139"/>
      <c r="WB34" s="139"/>
      <c r="WC34" s="139"/>
      <c r="WD34" s="139"/>
      <c r="WE34" s="139"/>
      <c r="WF34" s="139"/>
      <c r="WG34" s="139"/>
      <c r="WH34" s="139"/>
      <c r="WI34" s="139"/>
      <c r="WJ34" s="139"/>
      <c r="WK34" s="139"/>
      <c r="WL34" s="139"/>
      <c r="WM34" s="139"/>
      <c r="WN34" s="139"/>
      <c r="WO34" s="139"/>
      <c r="WP34" s="139"/>
      <c r="WQ34" s="139"/>
      <c r="WR34" s="139"/>
      <c r="WS34" s="139"/>
      <c r="WT34" s="139"/>
      <c r="WU34" s="139"/>
      <c r="WV34" s="139"/>
      <c r="WW34" s="139"/>
      <c r="WX34" s="139"/>
      <c r="WY34" s="139"/>
      <c r="WZ34" s="139"/>
      <c r="XA34" s="139"/>
      <c r="XB34" s="139"/>
      <c r="XC34" s="139"/>
      <c r="XD34" s="139"/>
      <c r="XE34" s="139"/>
      <c r="XF34" s="139"/>
      <c r="XG34" s="139"/>
      <c r="XH34" s="139"/>
      <c r="XI34" s="139"/>
      <c r="XJ34" s="139"/>
      <c r="XK34" s="139"/>
      <c r="XL34" s="139"/>
      <c r="XM34" s="139"/>
      <c r="XN34" s="139"/>
      <c r="XO34" s="139"/>
      <c r="XP34" s="139"/>
      <c r="XQ34" s="139"/>
      <c r="XR34" s="139"/>
      <c r="XS34" s="139"/>
      <c r="XT34" s="139"/>
      <c r="XU34" s="139"/>
      <c r="XV34" s="139"/>
      <c r="XW34" s="139"/>
      <c r="XX34" s="139"/>
      <c r="XY34" s="139"/>
      <c r="XZ34" s="139"/>
      <c r="YA34" s="139"/>
      <c r="YB34" s="139"/>
      <c r="YC34" s="139"/>
      <c r="YD34" s="139"/>
      <c r="YE34" s="139"/>
      <c r="YF34" s="139"/>
      <c r="YG34" s="139"/>
      <c r="YH34" s="139"/>
      <c r="YI34" s="139"/>
      <c r="YJ34" s="139"/>
      <c r="YK34" s="139"/>
      <c r="YL34" s="139"/>
      <c r="YM34" s="139"/>
      <c r="YN34" s="139"/>
      <c r="YO34" s="139"/>
      <c r="YP34" s="139"/>
      <c r="YQ34" s="139"/>
      <c r="YR34" s="139"/>
      <c r="YS34" s="139"/>
      <c r="YT34" s="139"/>
      <c r="YU34" s="139"/>
      <c r="YV34" s="139"/>
      <c r="YW34" s="139"/>
      <c r="YX34" s="139"/>
      <c r="YY34" s="139"/>
      <c r="YZ34" s="139"/>
      <c r="ZA34" s="139"/>
      <c r="ZB34" s="139"/>
      <c r="ZC34" s="139"/>
      <c r="ZD34" s="139"/>
      <c r="ZE34" s="139"/>
      <c r="ZF34" s="139"/>
      <c r="ZG34" s="139"/>
      <c r="ZH34" s="139"/>
      <c r="ZI34" s="139"/>
      <c r="ZJ34" s="139"/>
      <c r="ZK34" s="139"/>
      <c r="ZL34" s="139"/>
      <c r="ZM34" s="139"/>
      <c r="ZN34" s="139"/>
      <c r="ZO34" s="139"/>
      <c r="ZP34" s="139"/>
      <c r="ZQ34" s="139"/>
      <c r="ZR34" s="139"/>
      <c r="ZS34" s="139"/>
      <c r="ZT34" s="139"/>
      <c r="ZU34" s="139"/>
      <c r="ZV34" s="139"/>
      <c r="ZW34" s="139"/>
      <c r="ZX34" s="139"/>
      <c r="ZY34" s="139"/>
      <c r="ZZ34" s="139"/>
      <c r="AAA34" s="139"/>
      <c r="AAB34" s="139"/>
      <c r="AAC34" s="139"/>
      <c r="AAD34" s="139"/>
      <c r="AAE34" s="139"/>
      <c r="AAF34" s="139"/>
      <c r="AAG34" s="139"/>
      <c r="AAH34" s="139"/>
      <c r="AAI34" s="139"/>
      <c r="AAJ34" s="139"/>
      <c r="AAK34" s="139"/>
      <c r="AAL34" s="139"/>
      <c r="AAM34" s="139"/>
      <c r="AAN34" s="139"/>
      <c r="AAO34" s="139"/>
      <c r="AAP34" s="139"/>
      <c r="AAQ34" s="139"/>
      <c r="AAR34" s="139"/>
      <c r="AAS34" s="139"/>
      <c r="AAT34" s="139"/>
      <c r="AAU34" s="139"/>
      <c r="AAV34" s="139"/>
      <c r="AAW34" s="139"/>
      <c r="AAX34" s="139"/>
      <c r="AAY34" s="139"/>
      <c r="AAZ34" s="139"/>
      <c r="ABA34" s="139"/>
      <c r="ABB34" s="139"/>
      <c r="ABC34" s="139"/>
      <c r="ABD34" s="139"/>
      <c r="ABE34" s="139"/>
      <c r="ABF34" s="139"/>
      <c r="ABG34" s="139"/>
      <c r="ABH34" s="139"/>
      <c r="ABI34" s="139"/>
      <c r="ABJ34" s="139"/>
      <c r="ABK34" s="139"/>
      <c r="ABL34" s="139"/>
      <c r="ABM34" s="139"/>
      <c r="ABN34" s="139"/>
      <c r="ABO34" s="139"/>
      <c r="ABP34" s="139"/>
      <c r="ABQ34" s="139"/>
      <c r="ABR34" s="139"/>
      <c r="ABS34" s="139"/>
      <c r="ABT34" s="139"/>
      <c r="ABU34" s="139"/>
      <c r="ABV34" s="139"/>
      <c r="ABW34" s="139"/>
      <c r="ABX34" s="139"/>
      <c r="ABY34" s="139"/>
      <c r="ABZ34" s="139"/>
      <c r="ACA34" s="139"/>
      <c r="ACB34" s="139"/>
      <c r="ACC34" s="139"/>
      <c r="ACD34" s="139"/>
      <c r="ACE34" s="139"/>
      <c r="ACF34" s="139"/>
      <c r="ACG34" s="139"/>
      <c r="ACH34" s="139"/>
      <c r="ACI34" s="139"/>
      <c r="ACJ34" s="139"/>
      <c r="ACK34" s="139"/>
      <c r="ACL34" s="139"/>
      <c r="ACM34" s="139"/>
      <c r="ACN34" s="139"/>
      <c r="ACO34" s="139"/>
      <c r="ACP34" s="139"/>
      <c r="ACQ34" s="139"/>
      <c r="ACR34" s="139"/>
      <c r="ACS34" s="139"/>
      <c r="ACT34" s="139"/>
      <c r="ACU34" s="139"/>
      <c r="ACV34" s="139"/>
      <c r="ACW34" s="139"/>
      <c r="ACX34" s="139"/>
      <c r="ACY34" s="139"/>
      <c r="ACZ34" s="139"/>
      <c r="ADA34" s="139"/>
      <c r="ADB34" s="139"/>
      <c r="ADC34" s="139"/>
      <c r="ADD34" s="139"/>
      <c r="ADE34" s="139"/>
      <c r="ADF34" s="139"/>
      <c r="ADG34" s="139"/>
      <c r="ADH34" s="139"/>
      <c r="ADI34" s="139"/>
      <c r="ADJ34" s="139"/>
      <c r="ADK34" s="139"/>
      <c r="ADL34" s="139"/>
      <c r="ADM34" s="139"/>
      <c r="ADN34" s="139"/>
      <c r="ADO34" s="139"/>
      <c r="ADP34" s="139"/>
      <c r="ADQ34" s="139"/>
      <c r="ADR34" s="139"/>
      <c r="ADS34" s="139"/>
      <c r="ADT34" s="139"/>
      <c r="ADU34" s="139"/>
      <c r="ADV34" s="139"/>
      <c r="ADW34" s="139"/>
      <c r="ADX34" s="139"/>
      <c r="ADY34" s="139"/>
      <c r="ADZ34" s="139"/>
      <c r="AEA34" s="139"/>
      <c r="AEB34" s="139"/>
      <c r="AEC34" s="139"/>
      <c r="AED34" s="139"/>
      <c r="AEE34" s="139"/>
      <c r="AEF34" s="139"/>
      <c r="AEG34" s="139"/>
      <c r="AEH34" s="139"/>
      <c r="AEI34" s="139"/>
      <c r="AEJ34" s="139"/>
      <c r="AEK34" s="139"/>
      <c r="AEL34" s="139"/>
      <c r="AEM34" s="139"/>
      <c r="AEN34" s="139"/>
      <c r="AEO34" s="139"/>
      <c r="AEP34" s="139"/>
      <c r="AEQ34" s="139"/>
      <c r="AER34" s="139"/>
      <c r="AES34" s="139"/>
      <c r="AET34" s="139"/>
      <c r="AEU34" s="139"/>
      <c r="AEV34" s="139"/>
      <c r="AEW34" s="139"/>
      <c r="AEX34" s="139"/>
      <c r="AEY34" s="139"/>
      <c r="AEZ34" s="139"/>
      <c r="AFA34" s="139"/>
      <c r="AFB34" s="139"/>
      <c r="AFC34" s="139"/>
      <c r="AFD34" s="139"/>
      <c r="AFE34" s="139"/>
      <c r="AFF34" s="139"/>
      <c r="AFG34" s="139"/>
      <c r="AFH34" s="139"/>
      <c r="AFI34" s="139"/>
      <c r="AFJ34" s="139"/>
      <c r="AFK34" s="139"/>
      <c r="AFL34" s="139"/>
      <c r="AFM34" s="139"/>
      <c r="AFN34" s="139"/>
      <c r="AFO34" s="139"/>
      <c r="AFP34" s="139"/>
      <c r="AFQ34" s="139"/>
      <c r="AFR34" s="139"/>
      <c r="AFS34" s="139"/>
      <c r="AFT34" s="139"/>
      <c r="AFU34" s="139"/>
      <c r="AFV34" s="139"/>
      <c r="AFW34" s="139"/>
      <c r="AFX34" s="139"/>
      <c r="AFY34" s="139"/>
      <c r="AFZ34" s="139"/>
      <c r="AGA34" s="139"/>
      <c r="AGB34" s="139"/>
      <c r="AGC34" s="139"/>
      <c r="AGD34" s="139"/>
      <c r="AGE34" s="139"/>
      <c r="AGF34" s="139"/>
      <c r="AGG34" s="139"/>
      <c r="AGH34" s="139"/>
      <c r="AGI34" s="139"/>
      <c r="AGJ34" s="139"/>
      <c r="AGK34" s="139"/>
      <c r="AGL34" s="139"/>
      <c r="AGM34" s="139"/>
      <c r="AGN34" s="139"/>
      <c r="AGO34" s="139"/>
      <c r="AGP34" s="139"/>
      <c r="AGQ34" s="139"/>
      <c r="AGR34" s="139"/>
      <c r="AGS34" s="139"/>
      <c r="AGT34" s="139"/>
      <c r="AGU34" s="139"/>
      <c r="AGV34" s="139"/>
      <c r="AGW34" s="139"/>
      <c r="AGX34" s="139"/>
      <c r="AGY34" s="139"/>
      <c r="AGZ34" s="139"/>
      <c r="AHA34" s="139"/>
      <c r="AHB34" s="139"/>
      <c r="AHC34" s="139"/>
      <c r="AHD34" s="139"/>
      <c r="AHE34" s="139"/>
      <c r="AHF34" s="139"/>
      <c r="AHG34" s="139"/>
      <c r="AHH34" s="139"/>
      <c r="AHI34" s="139"/>
      <c r="AHJ34" s="139"/>
      <c r="AHK34" s="139"/>
      <c r="AHL34" s="139"/>
      <c r="AHM34" s="139"/>
      <c r="AHN34" s="139"/>
      <c r="AHO34" s="139"/>
      <c r="AHP34" s="139"/>
      <c r="AHQ34" s="139"/>
      <c r="AHR34" s="139"/>
      <c r="AHS34" s="139"/>
      <c r="AHT34" s="139"/>
      <c r="AHU34" s="139"/>
      <c r="AHV34" s="139"/>
      <c r="AHW34" s="139"/>
      <c r="AHX34" s="139"/>
      <c r="AHY34" s="139"/>
      <c r="AHZ34" s="139"/>
      <c r="AIA34" s="139"/>
      <c r="AIB34" s="139"/>
      <c r="AIC34" s="139"/>
      <c r="AID34" s="139"/>
      <c r="AIE34" s="139"/>
      <c r="AIF34" s="139"/>
      <c r="AIG34" s="139"/>
      <c r="AIH34" s="139"/>
      <c r="AII34" s="139"/>
      <c r="AIJ34" s="139"/>
      <c r="AIK34" s="139"/>
      <c r="AIL34" s="139"/>
      <c r="AIM34" s="139"/>
      <c r="AIN34" s="139"/>
      <c r="AIO34" s="139"/>
      <c r="AIP34" s="139"/>
      <c r="AIQ34" s="139"/>
      <c r="AIR34" s="139"/>
      <c r="AIS34" s="139"/>
      <c r="AIT34" s="139"/>
      <c r="AIU34" s="139"/>
      <c r="AIV34" s="139"/>
      <c r="AIW34" s="139"/>
      <c r="AIX34" s="139"/>
      <c r="AIY34" s="139"/>
      <c r="AIZ34" s="139"/>
      <c r="AJA34" s="139"/>
      <c r="AJB34" s="139"/>
      <c r="AJC34" s="139"/>
      <c r="AJD34" s="139"/>
      <c r="AJE34" s="139"/>
      <c r="AJF34" s="139"/>
      <c r="AJG34" s="139"/>
      <c r="AJH34" s="139"/>
      <c r="AJI34" s="139"/>
      <c r="AJJ34" s="139"/>
      <c r="AJK34" s="139"/>
      <c r="AJL34" s="139"/>
      <c r="AJM34" s="139"/>
      <c r="AJN34" s="139"/>
      <c r="AJO34" s="139"/>
      <c r="AJP34" s="139"/>
      <c r="AJQ34" s="139"/>
      <c r="AJR34" s="139"/>
      <c r="AJS34" s="139"/>
      <c r="AJT34" s="139"/>
      <c r="AJU34" s="139"/>
      <c r="AJV34" s="139"/>
      <c r="AJW34" s="139"/>
      <c r="AJX34" s="139"/>
      <c r="AJY34" s="139"/>
      <c r="AJZ34" s="139"/>
      <c r="AKA34" s="139"/>
      <c r="AKB34" s="139"/>
      <c r="AKC34" s="139"/>
      <c r="AKD34" s="139"/>
      <c r="AKE34" s="139"/>
      <c r="AKF34" s="139"/>
      <c r="AKG34" s="139"/>
      <c r="AKH34" s="139"/>
      <c r="AKI34" s="139"/>
      <c r="AKJ34" s="139"/>
      <c r="AKK34" s="139"/>
      <c r="AKL34" s="139"/>
      <c r="AKM34" s="139"/>
      <c r="AKN34" s="139"/>
      <c r="AKO34" s="139"/>
      <c r="AKP34" s="139"/>
      <c r="AKQ34" s="139"/>
      <c r="AKR34" s="139"/>
      <c r="AKS34" s="139"/>
      <c r="AKT34" s="139"/>
      <c r="AKU34" s="139"/>
      <c r="AKV34" s="139"/>
      <c r="AKW34" s="139"/>
      <c r="AKX34" s="139"/>
      <c r="AKY34" s="139"/>
      <c r="AKZ34" s="139"/>
      <c r="ALA34" s="139"/>
      <c r="ALB34" s="139"/>
      <c r="ALC34" s="139"/>
      <c r="ALD34" s="139"/>
      <c r="ALE34" s="139"/>
      <c r="ALF34" s="139"/>
      <c r="ALG34" s="139"/>
      <c r="ALH34" s="139"/>
      <c r="ALI34" s="139"/>
      <c r="ALJ34" s="139"/>
      <c r="ALK34" s="139"/>
      <c r="ALL34" s="139"/>
      <c r="ALM34" s="139"/>
      <c r="ALN34" s="139"/>
      <c r="ALO34" s="139"/>
      <c r="ALP34" s="139"/>
      <c r="ALQ34" s="139"/>
      <c r="ALR34" s="139"/>
      <c r="ALS34" s="139"/>
      <c r="ALT34" s="139"/>
      <c r="ALU34" s="139"/>
      <c r="ALV34" s="139"/>
      <c r="ALW34" s="139"/>
      <c r="ALX34" s="139"/>
      <c r="ALY34" s="139"/>
      <c r="ALZ34" s="139"/>
      <c r="AMA34" s="139"/>
      <c r="AMB34" s="139"/>
      <c r="AMC34" s="139"/>
      <c r="AMD34" s="139"/>
      <c r="AME34" s="139"/>
      <c r="AMF34" s="139"/>
      <c r="AMG34" s="139"/>
      <c r="AMH34" s="139"/>
      <c r="AMI34" s="139"/>
      <c r="AMJ34" s="139"/>
      <c r="AMK34" s="139"/>
      <c r="AML34" s="139"/>
      <c r="AMM34" s="139"/>
    </row>
    <row r="35" spans="1:1027" s="140" customFormat="1" ht="140.25" x14ac:dyDescent="0.2">
      <c r="A35" s="130" t="s">
        <v>113</v>
      </c>
      <c r="B35" s="186" t="s">
        <v>114</v>
      </c>
      <c r="C35" s="186"/>
      <c r="D35" s="131" t="s">
        <v>115</v>
      </c>
      <c r="E35" s="131">
        <v>4500</v>
      </c>
      <c r="F35" s="141" t="s">
        <v>116</v>
      </c>
      <c r="G35" s="134">
        <v>21</v>
      </c>
      <c r="H35" s="135">
        <v>80</v>
      </c>
      <c r="I35" s="135">
        <v>95.73</v>
      </c>
      <c r="J35" s="136">
        <f t="shared" ref="J35" si="20">I35/H35</f>
        <v>1.196625</v>
      </c>
      <c r="K35" s="142">
        <f t="shared" ref="K35" si="21">J35*E35</f>
        <v>5384.8125</v>
      </c>
      <c r="L35" s="142">
        <f>K35*((100+G35)/100)</f>
        <v>6515.6231250000001</v>
      </c>
      <c r="M35" s="136" t="s">
        <v>213</v>
      </c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A35" s="139"/>
      <c r="FB35" s="139"/>
      <c r="FC35" s="139"/>
      <c r="FD35" s="139"/>
      <c r="FE35" s="139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  <c r="GN35" s="139"/>
      <c r="GO35" s="139"/>
      <c r="GP35" s="139"/>
      <c r="GQ35" s="139"/>
      <c r="GR35" s="139"/>
      <c r="GS35" s="139"/>
      <c r="GT35" s="139"/>
      <c r="GU35" s="139"/>
      <c r="GV35" s="139"/>
      <c r="GW35" s="139"/>
      <c r="GX35" s="139"/>
      <c r="GY35" s="139"/>
      <c r="GZ35" s="139"/>
      <c r="HA35" s="139"/>
      <c r="HB35" s="139"/>
      <c r="HC35" s="139"/>
      <c r="HD35" s="139"/>
      <c r="HE35" s="139"/>
      <c r="HF35" s="139"/>
      <c r="HG35" s="139"/>
      <c r="HH35" s="139"/>
      <c r="HI35" s="139"/>
      <c r="HJ35" s="139"/>
      <c r="HK35" s="139"/>
      <c r="HL35" s="139"/>
      <c r="HM35" s="139"/>
      <c r="HN35" s="139"/>
      <c r="HO35" s="139"/>
      <c r="HP35" s="139"/>
      <c r="HQ35" s="139"/>
      <c r="HR35" s="139"/>
      <c r="HS35" s="139"/>
      <c r="HT35" s="139"/>
      <c r="HU35" s="139"/>
      <c r="HV35" s="139"/>
      <c r="HW35" s="139"/>
      <c r="HX35" s="139"/>
      <c r="HY35" s="139"/>
      <c r="HZ35" s="139"/>
      <c r="IA35" s="139"/>
      <c r="IB35" s="139"/>
      <c r="IC35" s="139"/>
      <c r="ID35" s="139"/>
      <c r="IE35" s="139"/>
      <c r="IF35" s="139"/>
      <c r="IG35" s="139"/>
      <c r="IH35" s="139"/>
      <c r="II35" s="139"/>
      <c r="IJ35" s="139"/>
      <c r="IK35" s="139"/>
      <c r="IL35" s="139"/>
      <c r="IM35" s="139"/>
      <c r="IN35" s="139"/>
      <c r="IO35" s="139"/>
      <c r="IP35" s="139"/>
      <c r="IQ35" s="139"/>
      <c r="IR35" s="139"/>
      <c r="IS35" s="139"/>
      <c r="IT35" s="139"/>
      <c r="IU35" s="139"/>
      <c r="IV35" s="139"/>
      <c r="IW35" s="139"/>
      <c r="IX35" s="139"/>
      <c r="IY35" s="139"/>
      <c r="IZ35" s="139"/>
      <c r="JA35" s="139"/>
      <c r="JB35" s="139"/>
      <c r="JC35" s="139"/>
      <c r="JD35" s="139"/>
      <c r="JE35" s="139"/>
      <c r="JF35" s="139"/>
      <c r="JG35" s="139"/>
      <c r="JH35" s="139"/>
      <c r="JI35" s="139"/>
      <c r="JJ35" s="139"/>
      <c r="JK35" s="139"/>
      <c r="JL35" s="139"/>
      <c r="JM35" s="139"/>
      <c r="JN35" s="139"/>
      <c r="JO35" s="139"/>
      <c r="JP35" s="139"/>
      <c r="JQ35" s="139"/>
      <c r="JR35" s="139"/>
      <c r="JS35" s="139"/>
      <c r="JT35" s="139"/>
      <c r="JU35" s="139"/>
      <c r="JV35" s="139"/>
      <c r="JW35" s="139"/>
      <c r="JX35" s="139"/>
      <c r="JY35" s="139"/>
      <c r="JZ35" s="139"/>
      <c r="KA35" s="139"/>
      <c r="KB35" s="139"/>
      <c r="KC35" s="139"/>
      <c r="KD35" s="139"/>
      <c r="KE35" s="139"/>
      <c r="KF35" s="139"/>
      <c r="KG35" s="139"/>
      <c r="KH35" s="139"/>
      <c r="KI35" s="139"/>
      <c r="KJ35" s="139"/>
      <c r="KK35" s="139"/>
      <c r="KL35" s="139"/>
      <c r="KM35" s="139"/>
      <c r="KN35" s="139"/>
      <c r="KO35" s="139"/>
      <c r="KP35" s="139"/>
      <c r="KQ35" s="139"/>
      <c r="KR35" s="139"/>
      <c r="KS35" s="139"/>
      <c r="KT35" s="139"/>
      <c r="KU35" s="139"/>
      <c r="KV35" s="139"/>
      <c r="KW35" s="139"/>
      <c r="KX35" s="139"/>
      <c r="KY35" s="139"/>
      <c r="KZ35" s="139"/>
      <c r="LA35" s="139"/>
      <c r="LB35" s="139"/>
      <c r="LC35" s="139"/>
      <c r="LD35" s="139"/>
      <c r="LE35" s="139"/>
      <c r="LF35" s="139"/>
      <c r="LG35" s="139"/>
      <c r="LH35" s="139"/>
      <c r="LI35" s="139"/>
      <c r="LJ35" s="139"/>
      <c r="LK35" s="139"/>
      <c r="LL35" s="139"/>
      <c r="LM35" s="139"/>
      <c r="LN35" s="139"/>
      <c r="LO35" s="139"/>
      <c r="LP35" s="139"/>
      <c r="LQ35" s="139"/>
      <c r="LR35" s="139"/>
      <c r="LS35" s="139"/>
      <c r="LT35" s="139"/>
      <c r="LU35" s="139"/>
      <c r="LV35" s="139"/>
      <c r="LW35" s="139"/>
      <c r="LX35" s="139"/>
      <c r="LY35" s="139"/>
      <c r="LZ35" s="139"/>
      <c r="MA35" s="139"/>
      <c r="MB35" s="139"/>
      <c r="MC35" s="139"/>
      <c r="MD35" s="139"/>
      <c r="ME35" s="139"/>
      <c r="MF35" s="139"/>
      <c r="MG35" s="139"/>
      <c r="MH35" s="139"/>
      <c r="MI35" s="139"/>
      <c r="MJ35" s="139"/>
      <c r="MK35" s="139"/>
      <c r="ML35" s="139"/>
      <c r="MM35" s="139"/>
      <c r="MN35" s="139"/>
      <c r="MO35" s="139"/>
      <c r="MP35" s="139"/>
      <c r="MQ35" s="139"/>
      <c r="MR35" s="139"/>
      <c r="MS35" s="139"/>
      <c r="MT35" s="139"/>
      <c r="MU35" s="139"/>
      <c r="MV35" s="139"/>
      <c r="MW35" s="139"/>
      <c r="MX35" s="139"/>
      <c r="MY35" s="139"/>
      <c r="MZ35" s="139"/>
      <c r="NA35" s="139"/>
      <c r="NB35" s="139"/>
      <c r="NC35" s="139"/>
      <c r="ND35" s="139"/>
      <c r="NE35" s="139"/>
      <c r="NF35" s="139"/>
      <c r="NG35" s="139"/>
      <c r="NH35" s="139"/>
      <c r="NI35" s="139"/>
      <c r="NJ35" s="139"/>
      <c r="NK35" s="139"/>
      <c r="NL35" s="139"/>
      <c r="NM35" s="139"/>
      <c r="NN35" s="139"/>
      <c r="NO35" s="139"/>
      <c r="NP35" s="139"/>
      <c r="NQ35" s="139"/>
      <c r="NR35" s="139"/>
      <c r="NS35" s="139"/>
      <c r="NT35" s="139"/>
      <c r="NU35" s="139"/>
      <c r="NV35" s="139"/>
      <c r="NW35" s="139"/>
      <c r="NX35" s="139"/>
      <c r="NY35" s="139"/>
      <c r="NZ35" s="139"/>
      <c r="OA35" s="139"/>
      <c r="OB35" s="139"/>
      <c r="OC35" s="139"/>
      <c r="OD35" s="139"/>
      <c r="OE35" s="139"/>
      <c r="OF35" s="139"/>
      <c r="OG35" s="139"/>
      <c r="OH35" s="139"/>
      <c r="OI35" s="139"/>
      <c r="OJ35" s="139"/>
      <c r="OK35" s="139"/>
      <c r="OL35" s="139"/>
      <c r="OM35" s="139"/>
      <c r="ON35" s="139"/>
      <c r="OO35" s="139"/>
      <c r="OP35" s="139"/>
      <c r="OQ35" s="139"/>
      <c r="OR35" s="139"/>
      <c r="OS35" s="139"/>
      <c r="OT35" s="139"/>
      <c r="OU35" s="139"/>
      <c r="OV35" s="139"/>
      <c r="OW35" s="139"/>
      <c r="OX35" s="139"/>
      <c r="OY35" s="139"/>
      <c r="OZ35" s="139"/>
      <c r="PA35" s="139"/>
      <c r="PB35" s="139"/>
      <c r="PC35" s="139"/>
      <c r="PD35" s="139"/>
      <c r="PE35" s="139"/>
      <c r="PF35" s="139"/>
      <c r="PG35" s="139"/>
      <c r="PH35" s="139"/>
      <c r="PI35" s="139"/>
      <c r="PJ35" s="139"/>
      <c r="PK35" s="139"/>
      <c r="PL35" s="139"/>
      <c r="PM35" s="139"/>
      <c r="PN35" s="139"/>
      <c r="PO35" s="139"/>
      <c r="PP35" s="139"/>
      <c r="PQ35" s="139"/>
      <c r="PR35" s="139"/>
      <c r="PS35" s="139"/>
      <c r="PT35" s="139"/>
      <c r="PU35" s="139"/>
      <c r="PV35" s="139"/>
      <c r="PW35" s="139"/>
      <c r="PX35" s="139"/>
      <c r="PY35" s="139"/>
      <c r="PZ35" s="139"/>
      <c r="QA35" s="139"/>
      <c r="QB35" s="139"/>
      <c r="QC35" s="139"/>
      <c r="QD35" s="139"/>
      <c r="QE35" s="139"/>
      <c r="QF35" s="139"/>
      <c r="QG35" s="139"/>
      <c r="QH35" s="139"/>
      <c r="QI35" s="139"/>
      <c r="QJ35" s="139"/>
      <c r="QK35" s="139"/>
      <c r="QL35" s="139"/>
      <c r="QM35" s="139"/>
      <c r="QN35" s="139"/>
      <c r="QO35" s="139"/>
      <c r="QP35" s="139"/>
      <c r="QQ35" s="139"/>
      <c r="QR35" s="139"/>
      <c r="QS35" s="139"/>
      <c r="QT35" s="139"/>
      <c r="QU35" s="139"/>
      <c r="QV35" s="139"/>
      <c r="QW35" s="139"/>
      <c r="QX35" s="139"/>
      <c r="QY35" s="139"/>
      <c r="QZ35" s="139"/>
      <c r="RA35" s="139"/>
      <c r="RB35" s="139"/>
      <c r="RC35" s="139"/>
      <c r="RD35" s="139"/>
      <c r="RE35" s="139"/>
      <c r="RF35" s="139"/>
      <c r="RG35" s="139"/>
      <c r="RH35" s="139"/>
      <c r="RI35" s="139"/>
      <c r="RJ35" s="139"/>
      <c r="RK35" s="139"/>
      <c r="RL35" s="139"/>
      <c r="RM35" s="139"/>
      <c r="RN35" s="139"/>
      <c r="RO35" s="139"/>
      <c r="RP35" s="139"/>
      <c r="RQ35" s="139"/>
      <c r="RR35" s="139"/>
      <c r="RS35" s="139"/>
      <c r="RT35" s="139"/>
      <c r="RU35" s="139"/>
      <c r="RV35" s="139"/>
      <c r="RW35" s="139"/>
      <c r="RX35" s="139"/>
      <c r="RY35" s="139"/>
      <c r="RZ35" s="139"/>
      <c r="SA35" s="139"/>
      <c r="SB35" s="139"/>
      <c r="SC35" s="139"/>
      <c r="SD35" s="139"/>
      <c r="SE35" s="139"/>
      <c r="SF35" s="139"/>
      <c r="SG35" s="139"/>
      <c r="SH35" s="139"/>
      <c r="SI35" s="139"/>
      <c r="SJ35" s="139"/>
      <c r="SK35" s="139"/>
      <c r="SL35" s="139"/>
      <c r="SM35" s="139"/>
      <c r="SN35" s="139"/>
      <c r="SO35" s="139"/>
      <c r="SP35" s="139"/>
      <c r="SQ35" s="139"/>
      <c r="SR35" s="139"/>
      <c r="SS35" s="139"/>
      <c r="ST35" s="139"/>
      <c r="SU35" s="139"/>
      <c r="SV35" s="139"/>
      <c r="SW35" s="139"/>
      <c r="SX35" s="139"/>
      <c r="SY35" s="139"/>
      <c r="SZ35" s="139"/>
      <c r="TA35" s="139"/>
      <c r="TB35" s="139"/>
      <c r="TC35" s="139"/>
      <c r="TD35" s="139"/>
      <c r="TE35" s="139"/>
      <c r="TF35" s="139"/>
      <c r="TG35" s="139"/>
      <c r="TH35" s="139"/>
      <c r="TI35" s="139"/>
      <c r="TJ35" s="139"/>
      <c r="TK35" s="139"/>
      <c r="TL35" s="139"/>
      <c r="TM35" s="139"/>
      <c r="TN35" s="139"/>
      <c r="TO35" s="139"/>
      <c r="TP35" s="139"/>
      <c r="TQ35" s="139"/>
      <c r="TR35" s="139"/>
      <c r="TS35" s="139"/>
      <c r="TT35" s="139"/>
      <c r="TU35" s="139"/>
      <c r="TV35" s="139"/>
      <c r="TW35" s="139"/>
      <c r="TX35" s="139"/>
      <c r="TY35" s="139"/>
      <c r="TZ35" s="139"/>
      <c r="UA35" s="139"/>
      <c r="UB35" s="139"/>
      <c r="UC35" s="139"/>
      <c r="UD35" s="139"/>
      <c r="UE35" s="139"/>
      <c r="UF35" s="139"/>
      <c r="UG35" s="139"/>
      <c r="UH35" s="139"/>
      <c r="UI35" s="139"/>
      <c r="UJ35" s="139"/>
      <c r="UK35" s="139"/>
      <c r="UL35" s="139"/>
      <c r="UM35" s="139"/>
      <c r="UN35" s="139"/>
      <c r="UO35" s="139"/>
      <c r="UP35" s="139"/>
      <c r="UQ35" s="139"/>
      <c r="UR35" s="139"/>
      <c r="US35" s="139"/>
      <c r="UT35" s="139"/>
      <c r="UU35" s="139"/>
      <c r="UV35" s="139"/>
      <c r="UW35" s="139"/>
      <c r="UX35" s="139"/>
      <c r="UY35" s="139"/>
      <c r="UZ35" s="139"/>
      <c r="VA35" s="139"/>
      <c r="VB35" s="139"/>
      <c r="VC35" s="139"/>
      <c r="VD35" s="139"/>
      <c r="VE35" s="139"/>
      <c r="VF35" s="139"/>
      <c r="VG35" s="139"/>
      <c r="VH35" s="139"/>
      <c r="VI35" s="139"/>
      <c r="VJ35" s="139"/>
      <c r="VK35" s="139"/>
      <c r="VL35" s="139"/>
      <c r="VM35" s="139"/>
      <c r="VN35" s="139"/>
      <c r="VO35" s="139"/>
      <c r="VP35" s="139"/>
      <c r="VQ35" s="139"/>
      <c r="VR35" s="139"/>
      <c r="VS35" s="139"/>
      <c r="VT35" s="139"/>
      <c r="VU35" s="139"/>
      <c r="VV35" s="139"/>
      <c r="VW35" s="139"/>
      <c r="VX35" s="139"/>
      <c r="VY35" s="139"/>
      <c r="VZ35" s="139"/>
      <c r="WA35" s="139"/>
      <c r="WB35" s="139"/>
      <c r="WC35" s="139"/>
      <c r="WD35" s="139"/>
      <c r="WE35" s="139"/>
      <c r="WF35" s="139"/>
      <c r="WG35" s="139"/>
      <c r="WH35" s="139"/>
      <c r="WI35" s="139"/>
      <c r="WJ35" s="139"/>
      <c r="WK35" s="139"/>
      <c r="WL35" s="139"/>
      <c r="WM35" s="139"/>
      <c r="WN35" s="139"/>
      <c r="WO35" s="139"/>
      <c r="WP35" s="139"/>
      <c r="WQ35" s="139"/>
      <c r="WR35" s="139"/>
      <c r="WS35" s="139"/>
      <c r="WT35" s="139"/>
      <c r="WU35" s="139"/>
      <c r="WV35" s="139"/>
      <c r="WW35" s="139"/>
      <c r="WX35" s="139"/>
      <c r="WY35" s="139"/>
      <c r="WZ35" s="139"/>
      <c r="XA35" s="139"/>
      <c r="XB35" s="139"/>
      <c r="XC35" s="139"/>
      <c r="XD35" s="139"/>
      <c r="XE35" s="139"/>
      <c r="XF35" s="139"/>
      <c r="XG35" s="139"/>
      <c r="XH35" s="139"/>
      <c r="XI35" s="139"/>
      <c r="XJ35" s="139"/>
      <c r="XK35" s="139"/>
      <c r="XL35" s="139"/>
      <c r="XM35" s="139"/>
      <c r="XN35" s="139"/>
      <c r="XO35" s="139"/>
      <c r="XP35" s="139"/>
      <c r="XQ35" s="139"/>
      <c r="XR35" s="139"/>
      <c r="XS35" s="139"/>
      <c r="XT35" s="139"/>
      <c r="XU35" s="139"/>
      <c r="XV35" s="139"/>
      <c r="XW35" s="139"/>
      <c r="XX35" s="139"/>
      <c r="XY35" s="139"/>
      <c r="XZ35" s="139"/>
      <c r="YA35" s="139"/>
      <c r="YB35" s="139"/>
      <c r="YC35" s="139"/>
      <c r="YD35" s="139"/>
      <c r="YE35" s="139"/>
      <c r="YF35" s="139"/>
      <c r="YG35" s="139"/>
      <c r="YH35" s="139"/>
      <c r="YI35" s="139"/>
      <c r="YJ35" s="139"/>
      <c r="YK35" s="139"/>
      <c r="YL35" s="139"/>
      <c r="YM35" s="139"/>
      <c r="YN35" s="139"/>
      <c r="YO35" s="139"/>
      <c r="YP35" s="139"/>
      <c r="YQ35" s="139"/>
      <c r="YR35" s="139"/>
      <c r="YS35" s="139"/>
      <c r="YT35" s="139"/>
      <c r="YU35" s="139"/>
      <c r="YV35" s="139"/>
      <c r="YW35" s="139"/>
      <c r="YX35" s="139"/>
      <c r="YY35" s="139"/>
      <c r="YZ35" s="139"/>
      <c r="ZA35" s="139"/>
      <c r="ZB35" s="139"/>
      <c r="ZC35" s="139"/>
      <c r="ZD35" s="139"/>
      <c r="ZE35" s="139"/>
      <c r="ZF35" s="139"/>
      <c r="ZG35" s="139"/>
      <c r="ZH35" s="139"/>
      <c r="ZI35" s="139"/>
      <c r="ZJ35" s="139"/>
      <c r="ZK35" s="139"/>
      <c r="ZL35" s="139"/>
      <c r="ZM35" s="139"/>
      <c r="ZN35" s="139"/>
      <c r="ZO35" s="139"/>
      <c r="ZP35" s="139"/>
      <c r="ZQ35" s="139"/>
      <c r="ZR35" s="139"/>
      <c r="ZS35" s="139"/>
      <c r="ZT35" s="139"/>
      <c r="ZU35" s="139"/>
      <c r="ZV35" s="139"/>
      <c r="ZW35" s="139"/>
      <c r="ZX35" s="139"/>
      <c r="ZY35" s="139"/>
      <c r="ZZ35" s="139"/>
      <c r="AAA35" s="139"/>
      <c r="AAB35" s="139"/>
      <c r="AAC35" s="139"/>
      <c r="AAD35" s="139"/>
      <c r="AAE35" s="139"/>
      <c r="AAF35" s="139"/>
      <c r="AAG35" s="139"/>
      <c r="AAH35" s="139"/>
      <c r="AAI35" s="139"/>
      <c r="AAJ35" s="139"/>
      <c r="AAK35" s="139"/>
      <c r="AAL35" s="139"/>
      <c r="AAM35" s="139"/>
      <c r="AAN35" s="139"/>
      <c r="AAO35" s="139"/>
      <c r="AAP35" s="139"/>
      <c r="AAQ35" s="139"/>
      <c r="AAR35" s="139"/>
      <c r="AAS35" s="139"/>
      <c r="AAT35" s="139"/>
      <c r="AAU35" s="139"/>
      <c r="AAV35" s="139"/>
      <c r="AAW35" s="139"/>
      <c r="AAX35" s="139"/>
      <c r="AAY35" s="139"/>
      <c r="AAZ35" s="139"/>
      <c r="ABA35" s="139"/>
      <c r="ABB35" s="139"/>
      <c r="ABC35" s="139"/>
      <c r="ABD35" s="139"/>
      <c r="ABE35" s="139"/>
      <c r="ABF35" s="139"/>
      <c r="ABG35" s="139"/>
      <c r="ABH35" s="139"/>
      <c r="ABI35" s="139"/>
      <c r="ABJ35" s="139"/>
      <c r="ABK35" s="139"/>
      <c r="ABL35" s="139"/>
      <c r="ABM35" s="139"/>
      <c r="ABN35" s="139"/>
      <c r="ABO35" s="139"/>
      <c r="ABP35" s="139"/>
      <c r="ABQ35" s="139"/>
      <c r="ABR35" s="139"/>
      <c r="ABS35" s="139"/>
      <c r="ABT35" s="139"/>
      <c r="ABU35" s="139"/>
      <c r="ABV35" s="139"/>
      <c r="ABW35" s="139"/>
      <c r="ABX35" s="139"/>
      <c r="ABY35" s="139"/>
      <c r="ABZ35" s="139"/>
      <c r="ACA35" s="139"/>
      <c r="ACB35" s="139"/>
      <c r="ACC35" s="139"/>
      <c r="ACD35" s="139"/>
      <c r="ACE35" s="139"/>
      <c r="ACF35" s="139"/>
      <c r="ACG35" s="139"/>
      <c r="ACH35" s="139"/>
      <c r="ACI35" s="139"/>
      <c r="ACJ35" s="139"/>
      <c r="ACK35" s="139"/>
      <c r="ACL35" s="139"/>
      <c r="ACM35" s="139"/>
      <c r="ACN35" s="139"/>
      <c r="ACO35" s="139"/>
      <c r="ACP35" s="139"/>
      <c r="ACQ35" s="139"/>
      <c r="ACR35" s="139"/>
      <c r="ACS35" s="139"/>
      <c r="ACT35" s="139"/>
      <c r="ACU35" s="139"/>
      <c r="ACV35" s="139"/>
      <c r="ACW35" s="139"/>
      <c r="ACX35" s="139"/>
      <c r="ACY35" s="139"/>
      <c r="ACZ35" s="139"/>
      <c r="ADA35" s="139"/>
      <c r="ADB35" s="139"/>
      <c r="ADC35" s="139"/>
      <c r="ADD35" s="139"/>
      <c r="ADE35" s="139"/>
      <c r="ADF35" s="139"/>
      <c r="ADG35" s="139"/>
      <c r="ADH35" s="139"/>
      <c r="ADI35" s="139"/>
      <c r="ADJ35" s="139"/>
      <c r="ADK35" s="139"/>
      <c r="ADL35" s="139"/>
      <c r="ADM35" s="139"/>
      <c r="ADN35" s="139"/>
      <c r="ADO35" s="139"/>
      <c r="ADP35" s="139"/>
      <c r="ADQ35" s="139"/>
      <c r="ADR35" s="139"/>
      <c r="ADS35" s="139"/>
      <c r="ADT35" s="139"/>
      <c r="ADU35" s="139"/>
      <c r="ADV35" s="139"/>
      <c r="ADW35" s="139"/>
      <c r="ADX35" s="139"/>
      <c r="ADY35" s="139"/>
      <c r="ADZ35" s="139"/>
      <c r="AEA35" s="139"/>
      <c r="AEB35" s="139"/>
      <c r="AEC35" s="139"/>
      <c r="AED35" s="139"/>
      <c r="AEE35" s="139"/>
      <c r="AEF35" s="139"/>
      <c r="AEG35" s="139"/>
      <c r="AEH35" s="139"/>
      <c r="AEI35" s="139"/>
      <c r="AEJ35" s="139"/>
      <c r="AEK35" s="139"/>
      <c r="AEL35" s="139"/>
      <c r="AEM35" s="139"/>
      <c r="AEN35" s="139"/>
      <c r="AEO35" s="139"/>
      <c r="AEP35" s="139"/>
      <c r="AEQ35" s="139"/>
      <c r="AER35" s="139"/>
      <c r="AES35" s="139"/>
      <c r="AET35" s="139"/>
      <c r="AEU35" s="139"/>
      <c r="AEV35" s="139"/>
      <c r="AEW35" s="139"/>
      <c r="AEX35" s="139"/>
      <c r="AEY35" s="139"/>
      <c r="AEZ35" s="139"/>
      <c r="AFA35" s="139"/>
      <c r="AFB35" s="139"/>
      <c r="AFC35" s="139"/>
      <c r="AFD35" s="139"/>
      <c r="AFE35" s="139"/>
      <c r="AFF35" s="139"/>
      <c r="AFG35" s="139"/>
      <c r="AFH35" s="139"/>
      <c r="AFI35" s="139"/>
      <c r="AFJ35" s="139"/>
      <c r="AFK35" s="139"/>
      <c r="AFL35" s="139"/>
      <c r="AFM35" s="139"/>
      <c r="AFN35" s="139"/>
      <c r="AFO35" s="139"/>
      <c r="AFP35" s="139"/>
      <c r="AFQ35" s="139"/>
      <c r="AFR35" s="139"/>
      <c r="AFS35" s="139"/>
      <c r="AFT35" s="139"/>
      <c r="AFU35" s="139"/>
      <c r="AFV35" s="139"/>
      <c r="AFW35" s="139"/>
      <c r="AFX35" s="139"/>
      <c r="AFY35" s="139"/>
      <c r="AFZ35" s="139"/>
      <c r="AGA35" s="139"/>
      <c r="AGB35" s="139"/>
      <c r="AGC35" s="139"/>
      <c r="AGD35" s="139"/>
      <c r="AGE35" s="139"/>
      <c r="AGF35" s="139"/>
      <c r="AGG35" s="139"/>
      <c r="AGH35" s="139"/>
      <c r="AGI35" s="139"/>
      <c r="AGJ35" s="139"/>
      <c r="AGK35" s="139"/>
      <c r="AGL35" s="139"/>
      <c r="AGM35" s="139"/>
      <c r="AGN35" s="139"/>
      <c r="AGO35" s="139"/>
      <c r="AGP35" s="139"/>
      <c r="AGQ35" s="139"/>
      <c r="AGR35" s="139"/>
      <c r="AGS35" s="139"/>
      <c r="AGT35" s="139"/>
      <c r="AGU35" s="139"/>
      <c r="AGV35" s="139"/>
      <c r="AGW35" s="139"/>
      <c r="AGX35" s="139"/>
      <c r="AGY35" s="139"/>
      <c r="AGZ35" s="139"/>
      <c r="AHA35" s="139"/>
      <c r="AHB35" s="139"/>
      <c r="AHC35" s="139"/>
      <c r="AHD35" s="139"/>
      <c r="AHE35" s="139"/>
      <c r="AHF35" s="139"/>
      <c r="AHG35" s="139"/>
      <c r="AHH35" s="139"/>
      <c r="AHI35" s="139"/>
      <c r="AHJ35" s="139"/>
      <c r="AHK35" s="139"/>
      <c r="AHL35" s="139"/>
      <c r="AHM35" s="139"/>
      <c r="AHN35" s="139"/>
      <c r="AHO35" s="139"/>
      <c r="AHP35" s="139"/>
      <c r="AHQ35" s="139"/>
      <c r="AHR35" s="139"/>
      <c r="AHS35" s="139"/>
      <c r="AHT35" s="139"/>
      <c r="AHU35" s="139"/>
      <c r="AHV35" s="139"/>
      <c r="AHW35" s="139"/>
      <c r="AHX35" s="139"/>
      <c r="AHY35" s="139"/>
      <c r="AHZ35" s="139"/>
      <c r="AIA35" s="139"/>
      <c r="AIB35" s="139"/>
      <c r="AIC35" s="139"/>
      <c r="AID35" s="139"/>
      <c r="AIE35" s="139"/>
      <c r="AIF35" s="139"/>
      <c r="AIG35" s="139"/>
      <c r="AIH35" s="139"/>
      <c r="AII35" s="139"/>
      <c r="AIJ35" s="139"/>
      <c r="AIK35" s="139"/>
      <c r="AIL35" s="139"/>
      <c r="AIM35" s="139"/>
      <c r="AIN35" s="139"/>
      <c r="AIO35" s="139"/>
      <c r="AIP35" s="139"/>
      <c r="AIQ35" s="139"/>
      <c r="AIR35" s="139"/>
      <c r="AIS35" s="139"/>
      <c r="AIT35" s="139"/>
      <c r="AIU35" s="139"/>
      <c r="AIV35" s="139"/>
      <c r="AIW35" s="139"/>
      <c r="AIX35" s="139"/>
      <c r="AIY35" s="139"/>
      <c r="AIZ35" s="139"/>
      <c r="AJA35" s="139"/>
      <c r="AJB35" s="139"/>
      <c r="AJC35" s="139"/>
      <c r="AJD35" s="139"/>
      <c r="AJE35" s="139"/>
      <c r="AJF35" s="139"/>
      <c r="AJG35" s="139"/>
      <c r="AJH35" s="139"/>
      <c r="AJI35" s="139"/>
      <c r="AJJ35" s="139"/>
      <c r="AJK35" s="139"/>
      <c r="AJL35" s="139"/>
      <c r="AJM35" s="139"/>
      <c r="AJN35" s="139"/>
      <c r="AJO35" s="139"/>
      <c r="AJP35" s="139"/>
      <c r="AJQ35" s="139"/>
      <c r="AJR35" s="139"/>
      <c r="AJS35" s="139"/>
      <c r="AJT35" s="139"/>
      <c r="AJU35" s="139"/>
      <c r="AJV35" s="139"/>
      <c r="AJW35" s="139"/>
      <c r="AJX35" s="139"/>
      <c r="AJY35" s="139"/>
      <c r="AJZ35" s="139"/>
      <c r="AKA35" s="139"/>
      <c r="AKB35" s="139"/>
      <c r="AKC35" s="139"/>
      <c r="AKD35" s="139"/>
      <c r="AKE35" s="139"/>
      <c r="AKF35" s="139"/>
      <c r="AKG35" s="139"/>
      <c r="AKH35" s="139"/>
      <c r="AKI35" s="139"/>
      <c r="AKJ35" s="139"/>
      <c r="AKK35" s="139"/>
      <c r="AKL35" s="139"/>
      <c r="AKM35" s="139"/>
      <c r="AKN35" s="139"/>
      <c r="AKO35" s="139"/>
      <c r="AKP35" s="139"/>
      <c r="AKQ35" s="139"/>
      <c r="AKR35" s="139"/>
      <c r="AKS35" s="139"/>
      <c r="AKT35" s="139"/>
      <c r="AKU35" s="139"/>
      <c r="AKV35" s="139"/>
      <c r="AKW35" s="139"/>
      <c r="AKX35" s="139"/>
      <c r="AKY35" s="139"/>
      <c r="AKZ35" s="139"/>
      <c r="ALA35" s="139"/>
      <c r="ALB35" s="139"/>
      <c r="ALC35" s="139"/>
      <c r="ALD35" s="139"/>
      <c r="ALE35" s="139"/>
      <c r="ALF35" s="139"/>
      <c r="ALG35" s="139"/>
      <c r="ALH35" s="139"/>
      <c r="ALI35" s="139"/>
      <c r="ALJ35" s="139"/>
      <c r="ALK35" s="139"/>
      <c r="ALL35" s="139"/>
      <c r="ALM35" s="139"/>
      <c r="ALN35" s="139"/>
      <c r="ALO35" s="139"/>
      <c r="ALP35" s="139"/>
      <c r="ALQ35" s="139"/>
      <c r="ALR35" s="139"/>
      <c r="ALS35" s="139"/>
      <c r="ALT35" s="139"/>
      <c r="ALU35" s="139"/>
      <c r="ALV35" s="139"/>
      <c r="ALW35" s="139"/>
      <c r="ALX35" s="139"/>
      <c r="ALY35" s="139"/>
      <c r="ALZ35" s="139"/>
      <c r="AMA35" s="139"/>
      <c r="AMB35" s="139"/>
      <c r="AMC35" s="139"/>
      <c r="AMD35" s="139"/>
      <c r="AME35" s="139"/>
      <c r="AMF35" s="139"/>
      <c r="AMG35" s="139"/>
      <c r="AMH35" s="139"/>
      <c r="AMI35" s="139"/>
      <c r="AMJ35" s="139"/>
      <c r="AMK35" s="139"/>
      <c r="AML35" s="139"/>
      <c r="AMM35" s="139"/>
    </row>
    <row r="36" spans="1:1027" s="140" customFormat="1" ht="140.25" x14ac:dyDescent="0.2">
      <c r="A36" s="130" t="s">
        <v>117</v>
      </c>
      <c r="B36" s="186" t="s">
        <v>114</v>
      </c>
      <c r="C36" s="186"/>
      <c r="D36" s="131" t="s">
        <v>115</v>
      </c>
      <c r="E36" s="131">
        <v>4500</v>
      </c>
      <c r="F36" s="133" t="s">
        <v>118</v>
      </c>
      <c r="G36" s="134">
        <v>21</v>
      </c>
      <c r="H36" s="135">
        <v>80</v>
      </c>
      <c r="I36" s="135">
        <v>70.3</v>
      </c>
      <c r="J36" s="136">
        <f t="shared" ref="J36" si="22">I36/H36</f>
        <v>0.87874999999999992</v>
      </c>
      <c r="K36" s="142">
        <f t="shared" ref="K36" si="23">J36*E36</f>
        <v>3954.3749999999995</v>
      </c>
      <c r="L36" s="142">
        <f t="shared" ref="L36" si="24">K36*((100+G36)/100)</f>
        <v>4784.7937499999989</v>
      </c>
      <c r="M36" s="136" t="s">
        <v>212</v>
      </c>
      <c r="N36" s="143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39"/>
      <c r="EB36" s="139"/>
      <c r="EC36" s="139"/>
      <c r="ED36" s="139"/>
      <c r="EE36" s="139"/>
      <c r="EF36" s="139"/>
      <c r="EG36" s="139"/>
      <c r="EH36" s="139"/>
      <c r="EI36" s="139"/>
      <c r="EJ36" s="139"/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39"/>
      <c r="EW36" s="139"/>
      <c r="EX36" s="139"/>
      <c r="EY36" s="139"/>
      <c r="EZ36" s="139"/>
      <c r="FA36" s="139"/>
      <c r="FB36" s="139"/>
      <c r="FC36" s="139"/>
      <c r="FD36" s="139"/>
      <c r="FE36" s="139"/>
      <c r="FF36" s="139"/>
      <c r="FG36" s="139"/>
      <c r="FH36" s="139"/>
      <c r="FI36" s="139"/>
      <c r="FJ36" s="139"/>
      <c r="FK36" s="139"/>
      <c r="FL36" s="139"/>
      <c r="FM36" s="139"/>
      <c r="FN36" s="139"/>
      <c r="FO36" s="139"/>
      <c r="FP36" s="139"/>
      <c r="FQ36" s="139"/>
      <c r="FR36" s="139"/>
      <c r="FS36" s="139"/>
      <c r="FT36" s="139"/>
      <c r="FU36" s="139"/>
      <c r="FV36" s="139"/>
      <c r="FW36" s="139"/>
      <c r="FX36" s="139"/>
      <c r="FY36" s="139"/>
      <c r="FZ36" s="139"/>
      <c r="GA36" s="139"/>
      <c r="GB36" s="139"/>
      <c r="GC36" s="139"/>
      <c r="GD36" s="139"/>
      <c r="GE36" s="139"/>
      <c r="GF36" s="139"/>
      <c r="GG36" s="139"/>
      <c r="GH36" s="139"/>
      <c r="GI36" s="139"/>
      <c r="GJ36" s="139"/>
      <c r="GK36" s="139"/>
      <c r="GL36" s="139"/>
      <c r="GM36" s="139"/>
      <c r="GN36" s="139"/>
      <c r="GO36" s="139"/>
      <c r="GP36" s="139"/>
      <c r="GQ36" s="139"/>
      <c r="GR36" s="139"/>
      <c r="GS36" s="139"/>
      <c r="GT36" s="139"/>
      <c r="GU36" s="139"/>
      <c r="GV36" s="139"/>
      <c r="GW36" s="139"/>
      <c r="GX36" s="139"/>
      <c r="GY36" s="139"/>
      <c r="GZ36" s="139"/>
      <c r="HA36" s="139"/>
      <c r="HB36" s="139"/>
      <c r="HC36" s="139"/>
      <c r="HD36" s="139"/>
      <c r="HE36" s="139"/>
      <c r="HF36" s="139"/>
      <c r="HG36" s="139"/>
      <c r="HH36" s="139"/>
      <c r="HI36" s="139"/>
      <c r="HJ36" s="139"/>
      <c r="HK36" s="139"/>
      <c r="HL36" s="139"/>
      <c r="HM36" s="139"/>
      <c r="HN36" s="139"/>
      <c r="HO36" s="139"/>
      <c r="HP36" s="139"/>
      <c r="HQ36" s="139"/>
      <c r="HR36" s="139"/>
      <c r="HS36" s="139"/>
      <c r="HT36" s="139"/>
      <c r="HU36" s="139"/>
      <c r="HV36" s="139"/>
      <c r="HW36" s="139"/>
      <c r="HX36" s="139"/>
      <c r="HY36" s="139"/>
      <c r="HZ36" s="139"/>
      <c r="IA36" s="139"/>
      <c r="IB36" s="139"/>
      <c r="IC36" s="139"/>
      <c r="ID36" s="139"/>
      <c r="IE36" s="139"/>
      <c r="IF36" s="139"/>
      <c r="IG36" s="139"/>
      <c r="IH36" s="139"/>
      <c r="II36" s="139"/>
      <c r="IJ36" s="139"/>
      <c r="IK36" s="139"/>
      <c r="IL36" s="139"/>
      <c r="IM36" s="139"/>
      <c r="IN36" s="139"/>
      <c r="IO36" s="139"/>
      <c r="IP36" s="139"/>
      <c r="IQ36" s="139"/>
      <c r="IR36" s="139"/>
      <c r="IS36" s="139"/>
      <c r="IT36" s="139"/>
      <c r="IU36" s="139"/>
      <c r="IV36" s="139"/>
      <c r="IW36" s="139"/>
      <c r="IX36" s="139"/>
      <c r="IY36" s="139"/>
      <c r="IZ36" s="139"/>
      <c r="JA36" s="139"/>
      <c r="JB36" s="139"/>
      <c r="JC36" s="139"/>
      <c r="JD36" s="139"/>
      <c r="JE36" s="139"/>
      <c r="JF36" s="139"/>
      <c r="JG36" s="139"/>
      <c r="JH36" s="139"/>
      <c r="JI36" s="139"/>
      <c r="JJ36" s="139"/>
      <c r="JK36" s="139"/>
      <c r="JL36" s="139"/>
      <c r="JM36" s="139"/>
      <c r="JN36" s="139"/>
      <c r="JO36" s="139"/>
      <c r="JP36" s="139"/>
      <c r="JQ36" s="139"/>
      <c r="JR36" s="139"/>
      <c r="JS36" s="139"/>
      <c r="JT36" s="139"/>
      <c r="JU36" s="139"/>
      <c r="JV36" s="139"/>
      <c r="JW36" s="139"/>
      <c r="JX36" s="139"/>
      <c r="JY36" s="139"/>
      <c r="JZ36" s="139"/>
      <c r="KA36" s="139"/>
      <c r="KB36" s="139"/>
      <c r="KC36" s="139"/>
      <c r="KD36" s="139"/>
      <c r="KE36" s="139"/>
      <c r="KF36" s="139"/>
      <c r="KG36" s="139"/>
      <c r="KH36" s="139"/>
      <c r="KI36" s="139"/>
      <c r="KJ36" s="139"/>
      <c r="KK36" s="139"/>
      <c r="KL36" s="139"/>
      <c r="KM36" s="139"/>
      <c r="KN36" s="139"/>
      <c r="KO36" s="139"/>
      <c r="KP36" s="139"/>
      <c r="KQ36" s="139"/>
      <c r="KR36" s="139"/>
      <c r="KS36" s="139"/>
      <c r="KT36" s="139"/>
      <c r="KU36" s="139"/>
      <c r="KV36" s="139"/>
      <c r="KW36" s="139"/>
      <c r="KX36" s="139"/>
      <c r="KY36" s="139"/>
      <c r="KZ36" s="139"/>
      <c r="LA36" s="139"/>
      <c r="LB36" s="139"/>
      <c r="LC36" s="139"/>
      <c r="LD36" s="139"/>
      <c r="LE36" s="139"/>
      <c r="LF36" s="139"/>
      <c r="LG36" s="139"/>
      <c r="LH36" s="139"/>
      <c r="LI36" s="139"/>
      <c r="LJ36" s="139"/>
      <c r="LK36" s="139"/>
      <c r="LL36" s="139"/>
      <c r="LM36" s="139"/>
      <c r="LN36" s="139"/>
      <c r="LO36" s="139"/>
      <c r="LP36" s="139"/>
      <c r="LQ36" s="139"/>
      <c r="LR36" s="139"/>
      <c r="LS36" s="139"/>
      <c r="LT36" s="139"/>
      <c r="LU36" s="139"/>
      <c r="LV36" s="139"/>
      <c r="LW36" s="139"/>
      <c r="LX36" s="139"/>
      <c r="LY36" s="139"/>
      <c r="LZ36" s="139"/>
      <c r="MA36" s="139"/>
      <c r="MB36" s="139"/>
      <c r="MC36" s="139"/>
      <c r="MD36" s="139"/>
      <c r="ME36" s="139"/>
      <c r="MF36" s="139"/>
      <c r="MG36" s="139"/>
      <c r="MH36" s="139"/>
      <c r="MI36" s="139"/>
      <c r="MJ36" s="139"/>
      <c r="MK36" s="139"/>
      <c r="ML36" s="139"/>
      <c r="MM36" s="139"/>
      <c r="MN36" s="139"/>
      <c r="MO36" s="139"/>
      <c r="MP36" s="139"/>
      <c r="MQ36" s="139"/>
      <c r="MR36" s="139"/>
      <c r="MS36" s="139"/>
      <c r="MT36" s="139"/>
      <c r="MU36" s="139"/>
      <c r="MV36" s="139"/>
      <c r="MW36" s="139"/>
      <c r="MX36" s="139"/>
      <c r="MY36" s="139"/>
      <c r="MZ36" s="139"/>
      <c r="NA36" s="139"/>
      <c r="NB36" s="139"/>
      <c r="NC36" s="139"/>
      <c r="ND36" s="139"/>
      <c r="NE36" s="139"/>
      <c r="NF36" s="139"/>
      <c r="NG36" s="139"/>
      <c r="NH36" s="139"/>
      <c r="NI36" s="139"/>
      <c r="NJ36" s="139"/>
      <c r="NK36" s="139"/>
      <c r="NL36" s="139"/>
      <c r="NM36" s="139"/>
      <c r="NN36" s="139"/>
      <c r="NO36" s="139"/>
      <c r="NP36" s="139"/>
      <c r="NQ36" s="139"/>
      <c r="NR36" s="139"/>
      <c r="NS36" s="139"/>
      <c r="NT36" s="139"/>
      <c r="NU36" s="139"/>
      <c r="NV36" s="139"/>
      <c r="NW36" s="139"/>
      <c r="NX36" s="139"/>
      <c r="NY36" s="139"/>
      <c r="NZ36" s="139"/>
      <c r="OA36" s="139"/>
      <c r="OB36" s="139"/>
      <c r="OC36" s="139"/>
      <c r="OD36" s="139"/>
      <c r="OE36" s="139"/>
      <c r="OF36" s="139"/>
      <c r="OG36" s="139"/>
      <c r="OH36" s="139"/>
      <c r="OI36" s="139"/>
      <c r="OJ36" s="139"/>
      <c r="OK36" s="139"/>
      <c r="OL36" s="139"/>
      <c r="OM36" s="139"/>
      <c r="ON36" s="139"/>
      <c r="OO36" s="139"/>
      <c r="OP36" s="139"/>
      <c r="OQ36" s="139"/>
      <c r="OR36" s="139"/>
      <c r="OS36" s="139"/>
      <c r="OT36" s="139"/>
      <c r="OU36" s="139"/>
      <c r="OV36" s="139"/>
      <c r="OW36" s="139"/>
      <c r="OX36" s="139"/>
      <c r="OY36" s="139"/>
      <c r="OZ36" s="139"/>
      <c r="PA36" s="139"/>
      <c r="PB36" s="139"/>
      <c r="PC36" s="139"/>
      <c r="PD36" s="139"/>
      <c r="PE36" s="139"/>
      <c r="PF36" s="139"/>
      <c r="PG36" s="139"/>
      <c r="PH36" s="139"/>
      <c r="PI36" s="139"/>
      <c r="PJ36" s="139"/>
      <c r="PK36" s="139"/>
      <c r="PL36" s="139"/>
      <c r="PM36" s="139"/>
      <c r="PN36" s="139"/>
      <c r="PO36" s="139"/>
      <c r="PP36" s="139"/>
      <c r="PQ36" s="139"/>
      <c r="PR36" s="139"/>
      <c r="PS36" s="139"/>
      <c r="PT36" s="139"/>
      <c r="PU36" s="139"/>
      <c r="PV36" s="139"/>
      <c r="PW36" s="139"/>
      <c r="PX36" s="139"/>
      <c r="PY36" s="139"/>
      <c r="PZ36" s="139"/>
      <c r="QA36" s="139"/>
      <c r="QB36" s="139"/>
      <c r="QC36" s="139"/>
      <c r="QD36" s="139"/>
      <c r="QE36" s="139"/>
      <c r="QF36" s="139"/>
      <c r="QG36" s="139"/>
      <c r="QH36" s="139"/>
      <c r="QI36" s="139"/>
      <c r="QJ36" s="139"/>
      <c r="QK36" s="139"/>
      <c r="QL36" s="139"/>
      <c r="QM36" s="139"/>
      <c r="QN36" s="139"/>
      <c r="QO36" s="139"/>
      <c r="QP36" s="139"/>
      <c r="QQ36" s="139"/>
      <c r="QR36" s="139"/>
      <c r="QS36" s="139"/>
      <c r="QT36" s="139"/>
      <c r="QU36" s="139"/>
      <c r="QV36" s="139"/>
      <c r="QW36" s="139"/>
      <c r="QX36" s="139"/>
      <c r="QY36" s="139"/>
      <c r="QZ36" s="139"/>
      <c r="RA36" s="139"/>
      <c r="RB36" s="139"/>
      <c r="RC36" s="139"/>
      <c r="RD36" s="139"/>
      <c r="RE36" s="139"/>
      <c r="RF36" s="139"/>
      <c r="RG36" s="139"/>
      <c r="RH36" s="139"/>
      <c r="RI36" s="139"/>
      <c r="RJ36" s="139"/>
      <c r="RK36" s="139"/>
      <c r="RL36" s="139"/>
      <c r="RM36" s="139"/>
      <c r="RN36" s="139"/>
      <c r="RO36" s="139"/>
      <c r="RP36" s="139"/>
      <c r="RQ36" s="139"/>
      <c r="RR36" s="139"/>
      <c r="RS36" s="139"/>
      <c r="RT36" s="139"/>
      <c r="RU36" s="139"/>
      <c r="RV36" s="139"/>
      <c r="RW36" s="139"/>
      <c r="RX36" s="139"/>
      <c r="RY36" s="139"/>
      <c r="RZ36" s="139"/>
      <c r="SA36" s="139"/>
      <c r="SB36" s="139"/>
      <c r="SC36" s="139"/>
      <c r="SD36" s="139"/>
      <c r="SE36" s="139"/>
      <c r="SF36" s="139"/>
      <c r="SG36" s="139"/>
      <c r="SH36" s="139"/>
      <c r="SI36" s="139"/>
      <c r="SJ36" s="139"/>
      <c r="SK36" s="139"/>
      <c r="SL36" s="139"/>
      <c r="SM36" s="139"/>
      <c r="SN36" s="139"/>
      <c r="SO36" s="139"/>
      <c r="SP36" s="139"/>
      <c r="SQ36" s="139"/>
      <c r="SR36" s="139"/>
      <c r="SS36" s="139"/>
      <c r="ST36" s="139"/>
      <c r="SU36" s="139"/>
      <c r="SV36" s="139"/>
      <c r="SW36" s="139"/>
      <c r="SX36" s="139"/>
      <c r="SY36" s="139"/>
      <c r="SZ36" s="139"/>
      <c r="TA36" s="139"/>
      <c r="TB36" s="139"/>
      <c r="TC36" s="139"/>
      <c r="TD36" s="139"/>
      <c r="TE36" s="139"/>
      <c r="TF36" s="139"/>
      <c r="TG36" s="139"/>
      <c r="TH36" s="139"/>
      <c r="TI36" s="139"/>
      <c r="TJ36" s="139"/>
      <c r="TK36" s="139"/>
      <c r="TL36" s="139"/>
      <c r="TM36" s="139"/>
      <c r="TN36" s="139"/>
      <c r="TO36" s="139"/>
      <c r="TP36" s="139"/>
      <c r="TQ36" s="139"/>
      <c r="TR36" s="139"/>
      <c r="TS36" s="139"/>
      <c r="TT36" s="139"/>
      <c r="TU36" s="139"/>
      <c r="TV36" s="139"/>
      <c r="TW36" s="139"/>
      <c r="TX36" s="139"/>
      <c r="TY36" s="139"/>
      <c r="TZ36" s="139"/>
      <c r="UA36" s="139"/>
      <c r="UB36" s="139"/>
      <c r="UC36" s="139"/>
      <c r="UD36" s="139"/>
      <c r="UE36" s="139"/>
      <c r="UF36" s="139"/>
      <c r="UG36" s="139"/>
      <c r="UH36" s="139"/>
      <c r="UI36" s="139"/>
      <c r="UJ36" s="139"/>
      <c r="UK36" s="139"/>
      <c r="UL36" s="139"/>
      <c r="UM36" s="139"/>
      <c r="UN36" s="139"/>
      <c r="UO36" s="139"/>
      <c r="UP36" s="139"/>
      <c r="UQ36" s="139"/>
      <c r="UR36" s="139"/>
      <c r="US36" s="139"/>
      <c r="UT36" s="139"/>
      <c r="UU36" s="139"/>
      <c r="UV36" s="139"/>
      <c r="UW36" s="139"/>
      <c r="UX36" s="139"/>
      <c r="UY36" s="139"/>
      <c r="UZ36" s="139"/>
      <c r="VA36" s="139"/>
      <c r="VB36" s="139"/>
      <c r="VC36" s="139"/>
      <c r="VD36" s="139"/>
      <c r="VE36" s="139"/>
      <c r="VF36" s="139"/>
      <c r="VG36" s="139"/>
      <c r="VH36" s="139"/>
      <c r="VI36" s="139"/>
      <c r="VJ36" s="139"/>
      <c r="VK36" s="139"/>
      <c r="VL36" s="139"/>
      <c r="VM36" s="139"/>
      <c r="VN36" s="139"/>
      <c r="VO36" s="139"/>
      <c r="VP36" s="139"/>
      <c r="VQ36" s="139"/>
      <c r="VR36" s="139"/>
      <c r="VS36" s="139"/>
      <c r="VT36" s="139"/>
      <c r="VU36" s="139"/>
      <c r="VV36" s="139"/>
      <c r="VW36" s="139"/>
      <c r="VX36" s="139"/>
      <c r="VY36" s="139"/>
      <c r="VZ36" s="139"/>
      <c r="WA36" s="139"/>
      <c r="WB36" s="139"/>
      <c r="WC36" s="139"/>
      <c r="WD36" s="139"/>
      <c r="WE36" s="139"/>
      <c r="WF36" s="139"/>
      <c r="WG36" s="139"/>
      <c r="WH36" s="139"/>
      <c r="WI36" s="139"/>
      <c r="WJ36" s="139"/>
      <c r="WK36" s="139"/>
      <c r="WL36" s="139"/>
      <c r="WM36" s="139"/>
      <c r="WN36" s="139"/>
      <c r="WO36" s="139"/>
      <c r="WP36" s="139"/>
      <c r="WQ36" s="139"/>
      <c r="WR36" s="139"/>
      <c r="WS36" s="139"/>
      <c r="WT36" s="139"/>
      <c r="WU36" s="139"/>
      <c r="WV36" s="139"/>
      <c r="WW36" s="139"/>
      <c r="WX36" s="139"/>
      <c r="WY36" s="139"/>
      <c r="WZ36" s="139"/>
      <c r="XA36" s="139"/>
      <c r="XB36" s="139"/>
      <c r="XC36" s="139"/>
      <c r="XD36" s="139"/>
      <c r="XE36" s="139"/>
      <c r="XF36" s="139"/>
      <c r="XG36" s="139"/>
      <c r="XH36" s="139"/>
      <c r="XI36" s="139"/>
      <c r="XJ36" s="139"/>
      <c r="XK36" s="139"/>
      <c r="XL36" s="139"/>
      <c r="XM36" s="139"/>
      <c r="XN36" s="139"/>
      <c r="XO36" s="139"/>
      <c r="XP36" s="139"/>
      <c r="XQ36" s="139"/>
      <c r="XR36" s="139"/>
      <c r="XS36" s="139"/>
      <c r="XT36" s="139"/>
      <c r="XU36" s="139"/>
      <c r="XV36" s="139"/>
      <c r="XW36" s="139"/>
      <c r="XX36" s="139"/>
      <c r="XY36" s="139"/>
      <c r="XZ36" s="139"/>
      <c r="YA36" s="139"/>
      <c r="YB36" s="139"/>
      <c r="YC36" s="139"/>
      <c r="YD36" s="139"/>
      <c r="YE36" s="139"/>
      <c r="YF36" s="139"/>
      <c r="YG36" s="139"/>
      <c r="YH36" s="139"/>
      <c r="YI36" s="139"/>
      <c r="YJ36" s="139"/>
      <c r="YK36" s="139"/>
      <c r="YL36" s="139"/>
      <c r="YM36" s="139"/>
      <c r="YN36" s="139"/>
      <c r="YO36" s="139"/>
      <c r="YP36" s="139"/>
      <c r="YQ36" s="139"/>
      <c r="YR36" s="139"/>
      <c r="YS36" s="139"/>
      <c r="YT36" s="139"/>
      <c r="YU36" s="139"/>
      <c r="YV36" s="139"/>
      <c r="YW36" s="139"/>
      <c r="YX36" s="139"/>
      <c r="YY36" s="139"/>
      <c r="YZ36" s="139"/>
      <c r="ZA36" s="139"/>
      <c r="ZB36" s="139"/>
      <c r="ZC36" s="139"/>
      <c r="ZD36" s="139"/>
      <c r="ZE36" s="139"/>
      <c r="ZF36" s="139"/>
      <c r="ZG36" s="139"/>
      <c r="ZH36" s="139"/>
      <c r="ZI36" s="139"/>
      <c r="ZJ36" s="139"/>
      <c r="ZK36" s="139"/>
      <c r="ZL36" s="139"/>
      <c r="ZM36" s="139"/>
      <c r="ZN36" s="139"/>
      <c r="ZO36" s="139"/>
      <c r="ZP36" s="139"/>
      <c r="ZQ36" s="139"/>
      <c r="ZR36" s="139"/>
      <c r="ZS36" s="139"/>
      <c r="ZT36" s="139"/>
      <c r="ZU36" s="139"/>
      <c r="ZV36" s="139"/>
      <c r="ZW36" s="139"/>
      <c r="ZX36" s="139"/>
      <c r="ZY36" s="139"/>
      <c r="ZZ36" s="139"/>
      <c r="AAA36" s="139"/>
      <c r="AAB36" s="139"/>
      <c r="AAC36" s="139"/>
      <c r="AAD36" s="139"/>
      <c r="AAE36" s="139"/>
      <c r="AAF36" s="139"/>
      <c r="AAG36" s="139"/>
      <c r="AAH36" s="139"/>
      <c r="AAI36" s="139"/>
      <c r="AAJ36" s="139"/>
      <c r="AAK36" s="139"/>
      <c r="AAL36" s="139"/>
      <c r="AAM36" s="139"/>
      <c r="AAN36" s="139"/>
      <c r="AAO36" s="139"/>
      <c r="AAP36" s="139"/>
      <c r="AAQ36" s="139"/>
      <c r="AAR36" s="139"/>
      <c r="AAS36" s="139"/>
      <c r="AAT36" s="139"/>
      <c r="AAU36" s="139"/>
      <c r="AAV36" s="139"/>
      <c r="AAW36" s="139"/>
      <c r="AAX36" s="139"/>
      <c r="AAY36" s="139"/>
      <c r="AAZ36" s="139"/>
      <c r="ABA36" s="139"/>
      <c r="ABB36" s="139"/>
      <c r="ABC36" s="139"/>
      <c r="ABD36" s="139"/>
      <c r="ABE36" s="139"/>
      <c r="ABF36" s="139"/>
      <c r="ABG36" s="139"/>
      <c r="ABH36" s="139"/>
      <c r="ABI36" s="139"/>
      <c r="ABJ36" s="139"/>
      <c r="ABK36" s="139"/>
      <c r="ABL36" s="139"/>
      <c r="ABM36" s="139"/>
      <c r="ABN36" s="139"/>
      <c r="ABO36" s="139"/>
      <c r="ABP36" s="139"/>
      <c r="ABQ36" s="139"/>
      <c r="ABR36" s="139"/>
      <c r="ABS36" s="139"/>
      <c r="ABT36" s="139"/>
      <c r="ABU36" s="139"/>
      <c r="ABV36" s="139"/>
      <c r="ABW36" s="139"/>
      <c r="ABX36" s="139"/>
      <c r="ABY36" s="139"/>
      <c r="ABZ36" s="139"/>
      <c r="ACA36" s="139"/>
      <c r="ACB36" s="139"/>
      <c r="ACC36" s="139"/>
      <c r="ACD36" s="139"/>
      <c r="ACE36" s="139"/>
      <c r="ACF36" s="139"/>
      <c r="ACG36" s="139"/>
      <c r="ACH36" s="139"/>
      <c r="ACI36" s="139"/>
      <c r="ACJ36" s="139"/>
      <c r="ACK36" s="139"/>
      <c r="ACL36" s="139"/>
      <c r="ACM36" s="139"/>
      <c r="ACN36" s="139"/>
      <c r="ACO36" s="139"/>
      <c r="ACP36" s="139"/>
      <c r="ACQ36" s="139"/>
      <c r="ACR36" s="139"/>
      <c r="ACS36" s="139"/>
      <c r="ACT36" s="139"/>
      <c r="ACU36" s="139"/>
      <c r="ACV36" s="139"/>
      <c r="ACW36" s="139"/>
      <c r="ACX36" s="139"/>
      <c r="ACY36" s="139"/>
      <c r="ACZ36" s="139"/>
      <c r="ADA36" s="139"/>
      <c r="ADB36" s="139"/>
      <c r="ADC36" s="139"/>
      <c r="ADD36" s="139"/>
      <c r="ADE36" s="139"/>
      <c r="ADF36" s="139"/>
      <c r="ADG36" s="139"/>
      <c r="ADH36" s="139"/>
      <c r="ADI36" s="139"/>
      <c r="ADJ36" s="139"/>
      <c r="ADK36" s="139"/>
      <c r="ADL36" s="139"/>
      <c r="ADM36" s="139"/>
      <c r="ADN36" s="139"/>
      <c r="ADO36" s="139"/>
      <c r="ADP36" s="139"/>
      <c r="ADQ36" s="139"/>
      <c r="ADR36" s="139"/>
      <c r="ADS36" s="139"/>
      <c r="ADT36" s="139"/>
      <c r="ADU36" s="139"/>
      <c r="ADV36" s="139"/>
      <c r="ADW36" s="139"/>
      <c r="ADX36" s="139"/>
      <c r="ADY36" s="139"/>
      <c r="ADZ36" s="139"/>
      <c r="AEA36" s="139"/>
      <c r="AEB36" s="139"/>
      <c r="AEC36" s="139"/>
      <c r="AED36" s="139"/>
      <c r="AEE36" s="139"/>
      <c r="AEF36" s="139"/>
      <c r="AEG36" s="139"/>
      <c r="AEH36" s="139"/>
      <c r="AEI36" s="139"/>
      <c r="AEJ36" s="139"/>
      <c r="AEK36" s="139"/>
      <c r="AEL36" s="139"/>
      <c r="AEM36" s="139"/>
      <c r="AEN36" s="139"/>
      <c r="AEO36" s="139"/>
      <c r="AEP36" s="139"/>
      <c r="AEQ36" s="139"/>
      <c r="AER36" s="139"/>
      <c r="AES36" s="139"/>
      <c r="AET36" s="139"/>
      <c r="AEU36" s="139"/>
      <c r="AEV36" s="139"/>
      <c r="AEW36" s="139"/>
      <c r="AEX36" s="139"/>
      <c r="AEY36" s="139"/>
      <c r="AEZ36" s="139"/>
      <c r="AFA36" s="139"/>
      <c r="AFB36" s="139"/>
      <c r="AFC36" s="139"/>
      <c r="AFD36" s="139"/>
      <c r="AFE36" s="139"/>
      <c r="AFF36" s="139"/>
      <c r="AFG36" s="139"/>
      <c r="AFH36" s="139"/>
      <c r="AFI36" s="139"/>
      <c r="AFJ36" s="139"/>
      <c r="AFK36" s="139"/>
      <c r="AFL36" s="139"/>
      <c r="AFM36" s="139"/>
      <c r="AFN36" s="139"/>
      <c r="AFO36" s="139"/>
      <c r="AFP36" s="139"/>
      <c r="AFQ36" s="139"/>
      <c r="AFR36" s="139"/>
      <c r="AFS36" s="139"/>
      <c r="AFT36" s="139"/>
      <c r="AFU36" s="139"/>
      <c r="AFV36" s="139"/>
      <c r="AFW36" s="139"/>
      <c r="AFX36" s="139"/>
      <c r="AFY36" s="139"/>
      <c r="AFZ36" s="139"/>
      <c r="AGA36" s="139"/>
      <c r="AGB36" s="139"/>
      <c r="AGC36" s="139"/>
      <c r="AGD36" s="139"/>
      <c r="AGE36" s="139"/>
      <c r="AGF36" s="139"/>
      <c r="AGG36" s="139"/>
      <c r="AGH36" s="139"/>
      <c r="AGI36" s="139"/>
      <c r="AGJ36" s="139"/>
      <c r="AGK36" s="139"/>
      <c r="AGL36" s="139"/>
      <c r="AGM36" s="139"/>
      <c r="AGN36" s="139"/>
      <c r="AGO36" s="139"/>
      <c r="AGP36" s="139"/>
      <c r="AGQ36" s="139"/>
      <c r="AGR36" s="139"/>
      <c r="AGS36" s="139"/>
      <c r="AGT36" s="139"/>
      <c r="AGU36" s="139"/>
      <c r="AGV36" s="139"/>
      <c r="AGW36" s="139"/>
      <c r="AGX36" s="139"/>
      <c r="AGY36" s="139"/>
      <c r="AGZ36" s="139"/>
      <c r="AHA36" s="139"/>
      <c r="AHB36" s="139"/>
      <c r="AHC36" s="139"/>
      <c r="AHD36" s="139"/>
      <c r="AHE36" s="139"/>
      <c r="AHF36" s="139"/>
      <c r="AHG36" s="139"/>
      <c r="AHH36" s="139"/>
      <c r="AHI36" s="139"/>
      <c r="AHJ36" s="139"/>
      <c r="AHK36" s="139"/>
      <c r="AHL36" s="139"/>
      <c r="AHM36" s="139"/>
      <c r="AHN36" s="139"/>
      <c r="AHO36" s="139"/>
      <c r="AHP36" s="139"/>
      <c r="AHQ36" s="139"/>
      <c r="AHR36" s="139"/>
      <c r="AHS36" s="139"/>
      <c r="AHT36" s="139"/>
      <c r="AHU36" s="139"/>
      <c r="AHV36" s="139"/>
      <c r="AHW36" s="139"/>
      <c r="AHX36" s="139"/>
      <c r="AHY36" s="139"/>
      <c r="AHZ36" s="139"/>
      <c r="AIA36" s="139"/>
      <c r="AIB36" s="139"/>
      <c r="AIC36" s="139"/>
      <c r="AID36" s="139"/>
      <c r="AIE36" s="139"/>
      <c r="AIF36" s="139"/>
      <c r="AIG36" s="139"/>
      <c r="AIH36" s="139"/>
      <c r="AII36" s="139"/>
      <c r="AIJ36" s="139"/>
      <c r="AIK36" s="139"/>
      <c r="AIL36" s="139"/>
      <c r="AIM36" s="139"/>
      <c r="AIN36" s="139"/>
      <c r="AIO36" s="139"/>
      <c r="AIP36" s="139"/>
      <c r="AIQ36" s="139"/>
      <c r="AIR36" s="139"/>
      <c r="AIS36" s="139"/>
      <c r="AIT36" s="139"/>
      <c r="AIU36" s="139"/>
      <c r="AIV36" s="139"/>
      <c r="AIW36" s="139"/>
      <c r="AIX36" s="139"/>
      <c r="AIY36" s="139"/>
      <c r="AIZ36" s="139"/>
      <c r="AJA36" s="139"/>
      <c r="AJB36" s="139"/>
      <c r="AJC36" s="139"/>
      <c r="AJD36" s="139"/>
      <c r="AJE36" s="139"/>
      <c r="AJF36" s="139"/>
      <c r="AJG36" s="139"/>
      <c r="AJH36" s="139"/>
      <c r="AJI36" s="139"/>
      <c r="AJJ36" s="139"/>
      <c r="AJK36" s="139"/>
      <c r="AJL36" s="139"/>
      <c r="AJM36" s="139"/>
      <c r="AJN36" s="139"/>
      <c r="AJO36" s="139"/>
      <c r="AJP36" s="139"/>
      <c r="AJQ36" s="139"/>
      <c r="AJR36" s="139"/>
      <c r="AJS36" s="139"/>
      <c r="AJT36" s="139"/>
      <c r="AJU36" s="139"/>
      <c r="AJV36" s="139"/>
      <c r="AJW36" s="139"/>
      <c r="AJX36" s="139"/>
      <c r="AJY36" s="139"/>
      <c r="AJZ36" s="139"/>
      <c r="AKA36" s="139"/>
      <c r="AKB36" s="139"/>
      <c r="AKC36" s="139"/>
      <c r="AKD36" s="139"/>
      <c r="AKE36" s="139"/>
      <c r="AKF36" s="139"/>
      <c r="AKG36" s="139"/>
      <c r="AKH36" s="139"/>
      <c r="AKI36" s="139"/>
      <c r="AKJ36" s="139"/>
      <c r="AKK36" s="139"/>
      <c r="AKL36" s="139"/>
      <c r="AKM36" s="139"/>
      <c r="AKN36" s="139"/>
      <c r="AKO36" s="139"/>
      <c r="AKP36" s="139"/>
      <c r="AKQ36" s="139"/>
      <c r="AKR36" s="139"/>
      <c r="AKS36" s="139"/>
      <c r="AKT36" s="139"/>
      <c r="AKU36" s="139"/>
      <c r="AKV36" s="139"/>
      <c r="AKW36" s="139"/>
      <c r="AKX36" s="139"/>
      <c r="AKY36" s="139"/>
      <c r="AKZ36" s="139"/>
      <c r="ALA36" s="139"/>
      <c r="ALB36" s="139"/>
      <c r="ALC36" s="139"/>
      <c r="ALD36" s="139"/>
      <c r="ALE36" s="139"/>
      <c r="ALF36" s="139"/>
      <c r="ALG36" s="139"/>
      <c r="ALH36" s="139"/>
      <c r="ALI36" s="139"/>
      <c r="ALJ36" s="139"/>
      <c r="ALK36" s="139"/>
      <c r="ALL36" s="139"/>
      <c r="ALM36" s="139"/>
      <c r="ALN36" s="139"/>
      <c r="ALO36" s="139"/>
      <c r="ALP36" s="139"/>
      <c r="ALQ36" s="139"/>
      <c r="ALR36" s="139"/>
      <c r="ALS36" s="139"/>
      <c r="ALT36" s="139"/>
      <c r="ALU36" s="139"/>
      <c r="ALV36" s="139"/>
      <c r="ALW36" s="139"/>
      <c r="ALX36" s="139"/>
      <c r="ALY36" s="139"/>
      <c r="ALZ36" s="139"/>
      <c r="AMA36" s="139"/>
      <c r="AMB36" s="139"/>
      <c r="AMC36" s="139"/>
      <c r="AMD36" s="139"/>
      <c r="AME36" s="139"/>
      <c r="AMF36" s="139"/>
      <c r="AMG36" s="139"/>
      <c r="AMH36" s="139"/>
      <c r="AMI36" s="139"/>
      <c r="AMJ36" s="139"/>
      <c r="AMK36" s="139"/>
      <c r="AML36" s="139"/>
      <c r="AMM36" s="139"/>
    </row>
    <row r="37" spans="1:1027" s="140" customFormat="1" ht="16.5" customHeight="1" x14ac:dyDescent="0.2">
      <c r="A37" s="187" t="s">
        <v>119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44">
        <f>SUM(L35:L36)</f>
        <v>11300.416874999999</v>
      </c>
      <c r="M37" s="138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  <c r="EW37" s="139"/>
      <c r="EX37" s="139"/>
      <c r="EY37" s="139"/>
      <c r="EZ37" s="139"/>
      <c r="FA37" s="139"/>
      <c r="FB37" s="139"/>
      <c r="FC37" s="139"/>
      <c r="FD37" s="139"/>
      <c r="FE37" s="139"/>
      <c r="FF37" s="139"/>
      <c r="FG37" s="139"/>
      <c r="FH37" s="139"/>
      <c r="FI37" s="139"/>
      <c r="FJ37" s="139"/>
      <c r="FK37" s="139"/>
      <c r="FL37" s="139"/>
      <c r="FM37" s="139"/>
      <c r="FN37" s="139"/>
      <c r="FO37" s="139"/>
      <c r="FP37" s="139"/>
      <c r="FQ37" s="139"/>
      <c r="FR37" s="139"/>
      <c r="FS37" s="139"/>
      <c r="FT37" s="139"/>
      <c r="FU37" s="139"/>
      <c r="FV37" s="139"/>
      <c r="FW37" s="139"/>
      <c r="FX37" s="139"/>
      <c r="FY37" s="139"/>
      <c r="FZ37" s="139"/>
      <c r="GA37" s="139"/>
      <c r="GB37" s="139"/>
      <c r="GC37" s="139"/>
      <c r="GD37" s="139"/>
      <c r="GE37" s="139"/>
      <c r="GF37" s="139"/>
      <c r="GG37" s="139"/>
      <c r="GH37" s="139"/>
      <c r="GI37" s="139"/>
      <c r="GJ37" s="139"/>
      <c r="GK37" s="139"/>
      <c r="GL37" s="139"/>
      <c r="GM37" s="139"/>
      <c r="GN37" s="139"/>
      <c r="GO37" s="139"/>
      <c r="GP37" s="139"/>
      <c r="GQ37" s="139"/>
      <c r="GR37" s="139"/>
      <c r="GS37" s="139"/>
      <c r="GT37" s="139"/>
      <c r="GU37" s="139"/>
      <c r="GV37" s="139"/>
      <c r="GW37" s="139"/>
      <c r="GX37" s="139"/>
      <c r="GY37" s="139"/>
      <c r="GZ37" s="139"/>
      <c r="HA37" s="139"/>
      <c r="HB37" s="139"/>
      <c r="HC37" s="139"/>
      <c r="HD37" s="139"/>
      <c r="HE37" s="139"/>
      <c r="HF37" s="139"/>
      <c r="HG37" s="139"/>
      <c r="HH37" s="139"/>
      <c r="HI37" s="139"/>
      <c r="HJ37" s="139"/>
      <c r="HK37" s="139"/>
      <c r="HL37" s="139"/>
      <c r="HM37" s="139"/>
      <c r="HN37" s="139"/>
      <c r="HO37" s="139"/>
      <c r="HP37" s="139"/>
      <c r="HQ37" s="139"/>
      <c r="HR37" s="139"/>
      <c r="HS37" s="139"/>
      <c r="HT37" s="139"/>
      <c r="HU37" s="139"/>
      <c r="HV37" s="139"/>
      <c r="HW37" s="139"/>
      <c r="HX37" s="139"/>
      <c r="HY37" s="139"/>
      <c r="HZ37" s="139"/>
      <c r="IA37" s="139"/>
      <c r="IB37" s="139"/>
      <c r="IC37" s="139"/>
      <c r="ID37" s="139"/>
      <c r="IE37" s="139"/>
      <c r="IF37" s="139"/>
      <c r="IG37" s="139"/>
      <c r="IH37" s="139"/>
      <c r="II37" s="139"/>
      <c r="IJ37" s="139"/>
      <c r="IK37" s="139"/>
      <c r="IL37" s="139"/>
      <c r="IM37" s="139"/>
      <c r="IN37" s="139"/>
      <c r="IO37" s="139"/>
      <c r="IP37" s="139"/>
      <c r="IQ37" s="139"/>
      <c r="IR37" s="139"/>
      <c r="IS37" s="139"/>
      <c r="IT37" s="139"/>
      <c r="IU37" s="139"/>
      <c r="IV37" s="139"/>
      <c r="IW37" s="139"/>
      <c r="IX37" s="139"/>
      <c r="IY37" s="139"/>
      <c r="IZ37" s="139"/>
      <c r="JA37" s="139"/>
      <c r="JB37" s="139"/>
      <c r="JC37" s="139"/>
      <c r="JD37" s="139"/>
      <c r="JE37" s="139"/>
      <c r="JF37" s="139"/>
      <c r="JG37" s="139"/>
      <c r="JH37" s="139"/>
      <c r="JI37" s="139"/>
      <c r="JJ37" s="139"/>
      <c r="JK37" s="139"/>
      <c r="JL37" s="139"/>
      <c r="JM37" s="139"/>
      <c r="JN37" s="139"/>
      <c r="JO37" s="139"/>
      <c r="JP37" s="139"/>
      <c r="JQ37" s="139"/>
      <c r="JR37" s="139"/>
      <c r="JS37" s="139"/>
      <c r="JT37" s="139"/>
      <c r="JU37" s="139"/>
      <c r="JV37" s="139"/>
      <c r="JW37" s="139"/>
      <c r="JX37" s="139"/>
      <c r="JY37" s="139"/>
      <c r="JZ37" s="139"/>
      <c r="KA37" s="139"/>
      <c r="KB37" s="139"/>
      <c r="KC37" s="139"/>
      <c r="KD37" s="139"/>
      <c r="KE37" s="139"/>
      <c r="KF37" s="139"/>
      <c r="KG37" s="139"/>
      <c r="KH37" s="139"/>
      <c r="KI37" s="139"/>
      <c r="KJ37" s="139"/>
      <c r="KK37" s="139"/>
      <c r="KL37" s="139"/>
      <c r="KM37" s="139"/>
      <c r="KN37" s="139"/>
      <c r="KO37" s="139"/>
      <c r="KP37" s="139"/>
      <c r="KQ37" s="139"/>
      <c r="KR37" s="139"/>
      <c r="KS37" s="139"/>
      <c r="KT37" s="139"/>
      <c r="KU37" s="139"/>
      <c r="KV37" s="139"/>
      <c r="KW37" s="139"/>
      <c r="KX37" s="139"/>
      <c r="KY37" s="139"/>
      <c r="KZ37" s="139"/>
      <c r="LA37" s="139"/>
      <c r="LB37" s="139"/>
      <c r="LC37" s="139"/>
      <c r="LD37" s="139"/>
      <c r="LE37" s="139"/>
      <c r="LF37" s="139"/>
      <c r="LG37" s="139"/>
      <c r="LH37" s="139"/>
      <c r="LI37" s="139"/>
      <c r="LJ37" s="139"/>
      <c r="LK37" s="139"/>
      <c r="LL37" s="139"/>
      <c r="LM37" s="139"/>
      <c r="LN37" s="139"/>
      <c r="LO37" s="139"/>
      <c r="LP37" s="139"/>
      <c r="LQ37" s="139"/>
      <c r="LR37" s="139"/>
      <c r="LS37" s="139"/>
      <c r="LT37" s="139"/>
      <c r="LU37" s="139"/>
      <c r="LV37" s="139"/>
      <c r="LW37" s="139"/>
      <c r="LX37" s="139"/>
      <c r="LY37" s="139"/>
      <c r="LZ37" s="139"/>
      <c r="MA37" s="139"/>
      <c r="MB37" s="139"/>
      <c r="MC37" s="139"/>
      <c r="MD37" s="139"/>
      <c r="ME37" s="139"/>
      <c r="MF37" s="139"/>
      <c r="MG37" s="139"/>
      <c r="MH37" s="139"/>
      <c r="MI37" s="139"/>
      <c r="MJ37" s="139"/>
      <c r="MK37" s="139"/>
      <c r="ML37" s="139"/>
      <c r="MM37" s="139"/>
      <c r="MN37" s="139"/>
      <c r="MO37" s="139"/>
      <c r="MP37" s="139"/>
      <c r="MQ37" s="139"/>
      <c r="MR37" s="139"/>
      <c r="MS37" s="139"/>
      <c r="MT37" s="139"/>
      <c r="MU37" s="139"/>
      <c r="MV37" s="139"/>
      <c r="MW37" s="139"/>
      <c r="MX37" s="139"/>
      <c r="MY37" s="139"/>
      <c r="MZ37" s="139"/>
      <c r="NA37" s="139"/>
      <c r="NB37" s="139"/>
      <c r="NC37" s="139"/>
      <c r="ND37" s="139"/>
      <c r="NE37" s="139"/>
      <c r="NF37" s="139"/>
      <c r="NG37" s="139"/>
      <c r="NH37" s="139"/>
      <c r="NI37" s="139"/>
      <c r="NJ37" s="139"/>
      <c r="NK37" s="139"/>
      <c r="NL37" s="139"/>
      <c r="NM37" s="139"/>
      <c r="NN37" s="139"/>
      <c r="NO37" s="139"/>
      <c r="NP37" s="139"/>
      <c r="NQ37" s="139"/>
      <c r="NR37" s="139"/>
      <c r="NS37" s="139"/>
      <c r="NT37" s="139"/>
      <c r="NU37" s="139"/>
      <c r="NV37" s="139"/>
      <c r="NW37" s="139"/>
      <c r="NX37" s="139"/>
      <c r="NY37" s="139"/>
      <c r="NZ37" s="139"/>
      <c r="OA37" s="139"/>
      <c r="OB37" s="139"/>
      <c r="OC37" s="139"/>
      <c r="OD37" s="139"/>
      <c r="OE37" s="139"/>
      <c r="OF37" s="139"/>
      <c r="OG37" s="139"/>
      <c r="OH37" s="139"/>
      <c r="OI37" s="139"/>
      <c r="OJ37" s="139"/>
      <c r="OK37" s="139"/>
      <c r="OL37" s="139"/>
      <c r="OM37" s="139"/>
      <c r="ON37" s="139"/>
      <c r="OO37" s="139"/>
      <c r="OP37" s="139"/>
      <c r="OQ37" s="139"/>
      <c r="OR37" s="139"/>
      <c r="OS37" s="139"/>
      <c r="OT37" s="139"/>
      <c r="OU37" s="139"/>
      <c r="OV37" s="139"/>
      <c r="OW37" s="139"/>
      <c r="OX37" s="139"/>
      <c r="OY37" s="139"/>
      <c r="OZ37" s="139"/>
      <c r="PA37" s="139"/>
      <c r="PB37" s="139"/>
      <c r="PC37" s="139"/>
      <c r="PD37" s="139"/>
      <c r="PE37" s="139"/>
      <c r="PF37" s="139"/>
      <c r="PG37" s="139"/>
      <c r="PH37" s="139"/>
      <c r="PI37" s="139"/>
      <c r="PJ37" s="139"/>
      <c r="PK37" s="139"/>
      <c r="PL37" s="139"/>
      <c r="PM37" s="139"/>
      <c r="PN37" s="139"/>
      <c r="PO37" s="139"/>
      <c r="PP37" s="139"/>
      <c r="PQ37" s="139"/>
      <c r="PR37" s="139"/>
      <c r="PS37" s="139"/>
      <c r="PT37" s="139"/>
      <c r="PU37" s="139"/>
      <c r="PV37" s="139"/>
      <c r="PW37" s="139"/>
      <c r="PX37" s="139"/>
      <c r="PY37" s="139"/>
      <c r="PZ37" s="139"/>
      <c r="QA37" s="139"/>
      <c r="QB37" s="139"/>
      <c r="QC37" s="139"/>
      <c r="QD37" s="139"/>
      <c r="QE37" s="139"/>
      <c r="QF37" s="139"/>
      <c r="QG37" s="139"/>
      <c r="QH37" s="139"/>
      <c r="QI37" s="139"/>
      <c r="QJ37" s="139"/>
      <c r="QK37" s="139"/>
      <c r="QL37" s="139"/>
      <c r="QM37" s="139"/>
      <c r="QN37" s="139"/>
      <c r="QO37" s="139"/>
      <c r="QP37" s="139"/>
      <c r="QQ37" s="139"/>
      <c r="QR37" s="139"/>
      <c r="QS37" s="139"/>
      <c r="QT37" s="139"/>
      <c r="QU37" s="139"/>
      <c r="QV37" s="139"/>
      <c r="QW37" s="139"/>
      <c r="QX37" s="139"/>
      <c r="QY37" s="139"/>
      <c r="QZ37" s="139"/>
      <c r="RA37" s="139"/>
      <c r="RB37" s="139"/>
      <c r="RC37" s="139"/>
      <c r="RD37" s="139"/>
      <c r="RE37" s="139"/>
      <c r="RF37" s="139"/>
      <c r="RG37" s="139"/>
      <c r="RH37" s="139"/>
      <c r="RI37" s="139"/>
      <c r="RJ37" s="139"/>
      <c r="RK37" s="139"/>
      <c r="RL37" s="139"/>
      <c r="RM37" s="139"/>
      <c r="RN37" s="139"/>
      <c r="RO37" s="139"/>
      <c r="RP37" s="139"/>
      <c r="RQ37" s="139"/>
      <c r="RR37" s="139"/>
      <c r="RS37" s="139"/>
      <c r="RT37" s="139"/>
      <c r="RU37" s="139"/>
      <c r="RV37" s="139"/>
      <c r="RW37" s="139"/>
      <c r="RX37" s="139"/>
      <c r="RY37" s="139"/>
      <c r="RZ37" s="139"/>
      <c r="SA37" s="139"/>
      <c r="SB37" s="139"/>
      <c r="SC37" s="139"/>
      <c r="SD37" s="139"/>
      <c r="SE37" s="139"/>
      <c r="SF37" s="139"/>
      <c r="SG37" s="139"/>
      <c r="SH37" s="139"/>
      <c r="SI37" s="139"/>
      <c r="SJ37" s="139"/>
      <c r="SK37" s="139"/>
      <c r="SL37" s="139"/>
      <c r="SM37" s="139"/>
      <c r="SN37" s="139"/>
      <c r="SO37" s="139"/>
      <c r="SP37" s="139"/>
      <c r="SQ37" s="139"/>
      <c r="SR37" s="139"/>
      <c r="SS37" s="139"/>
      <c r="ST37" s="139"/>
      <c r="SU37" s="139"/>
      <c r="SV37" s="139"/>
      <c r="SW37" s="139"/>
      <c r="SX37" s="139"/>
      <c r="SY37" s="139"/>
      <c r="SZ37" s="139"/>
      <c r="TA37" s="139"/>
      <c r="TB37" s="139"/>
      <c r="TC37" s="139"/>
      <c r="TD37" s="139"/>
      <c r="TE37" s="139"/>
      <c r="TF37" s="139"/>
      <c r="TG37" s="139"/>
      <c r="TH37" s="139"/>
      <c r="TI37" s="139"/>
      <c r="TJ37" s="139"/>
      <c r="TK37" s="139"/>
      <c r="TL37" s="139"/>
      <c r="TM37" s="139"/>
      <c r="TN37" s="139"/>
      <c r="TO37" s="139"/>
      <c r="TP37" s="139"/>
      <c r="TQ37" s="139"/>
      <c r="TR37" s="139"/>
      <c r="TS37" s="139"/>
      <c r="TT37" s="139"/>
      <c r="TU37" s="139"/>
      <c r="TV37" s="139"/>
      <c r="TW37" s="139"/>
      <c r="TX37" s="139"/>
      <c r="TY37" s="139"/>
      <c r="TZ37" s="139"/>
      <c r="UA37" s="139"/>
      <c r="UB37" s="139"/>
      <c r="UC37" s="139"/>
      <c r="UD37" s="139"/>
      <c r="UE37" s="139"/>
      <c r="UF37" s="139"/>
      <c r="UG37" s="139"/>
      <c r="UH37" s="139"/>
      <c r="UI37" s="139"/>
      <c r="UJ37" s="139"/>
      <c r="UK37" s="139"/>
      <c r="UL37" s="139"/>
      <c r="UM37" s="139"/>
      <c r="UN37" s="139"/>
      <c r="UO37" s="139"/>
      <c r="UP37" s="139"/>
      <c r="UQ37" s="139"/>
      <c r="UR37" s="139"/>
      <c r="US37" s="139"/>
      <c r="UT37" s="139"/>
      <c r="UU37" s="139"/>
      <c r="UV37" s="139"/>
      <c r="UW37" s="139"/>
      <c r="UX37" s="139"/>
      <c r="UY37" s="139"/>
      <c r="UZ37" s="139"/>
      <c r="VA37" s="139"/>
      <c r="VB37" s="139"/>
      <c r="VC37" s="139"/>
      <c r="VD37" s="139"/>
      <c r="VE37" s="139"/>
      <c r="VF37" s="139"/>
      <c r="VG37" s="139"/>
      <c r="VH37" s="139"/>
      <c r="VI37" s="139"/>
      <c r="VJ37" s="139"/>
      <c r="VK37" s="139"/>
      <c r="VL37" s="139"/>
      <c r="VM37" s="139"/>
      <c r="VN37" s="139"/>
      <c r="VO37" s="139"/>
      <c r="VP37" s="139"/>
      <c r="VQ37" s="139"/>
      <c r="VR37" s="139"/>
      <c r="VS37" s="139"/>
      <c r="VT37" s="139"/>
      <c r="VU37" s="139"/>
      <c r="VV37" s="139"/>
      <c r="VW37" s="139"/>
      <c r="VX37" s="139"/>
      <c r="VY37" s="139"/>
      <c r="VZ37" s="139"/>
      <c r="WA37" s="139"/>
      <c r="WB37" s="139"/>
      <c r="WC37" s="139"/>
      <c r="WD37" s="139"/>
      <c r="WE37" s="139"/>
      <c r="WF37" s="139"/>
      <c r="WG37" s="139"/>
      <c r="WH37" s="139"/>
      <c r="WI37" s="139"/>
      <c r="WJ37" s="139"/>
      <c r="WK37" s="139"/>
      <c r="WL37" s="139"/>
      <c r="WM37" s="139"/>
      <c r="WN37" s="139"/>
      <c r="WO37" s="139"/>
      <c r="WP37" s="139"/>
      <c r="WQ37" s="139"/>
      <c r="WR37" s="139"/>
      <c r="WS37" s="139"/>
      <c r="WT37" s="139"/>
      <c r="WU37" s="139"/>
      <c r="WV37" s="139"/>
      <c r="WW37" s="139"/>
      <c r="WX37" s="139"/>
      <c r="WY37" s="139"/>
      <c r="WZ37" s="139"/>
      <c r="XA37" s="139"/>
      <c r="XB37" s="139"/>
      <c r="XC37" s="139"/>
      <c r="XD37" s="139"/>
      <c r="XE37" s="139"/>
      <c r="XF37" s="139"/>
      <c r="XG37" s="139"/>
      <c r="XH37" s="139"/>
      <c r="XI37" s="139"/>
      <c r="XJ37" s="139"/>
      <c r="XK37" s="139"/>
      <c r="XL37" s="139"/>
      <c r="XM37" s="139"/>
      <c r="XN37" s="139"/>
      <c r="XO37" s="139"/>
      <c r="XP37" s="139"/>
      <c r="XQ37" s="139"/>
      <c r="XR37" s="139"/>
      <c r="XS37" s="139"/>
      <c r="XT37" s="139"/>
      <c r="XU37" s="139"/>
      <c r="XV37" s="139"/>
      <c r="XW37" s="139"/>
      <c r="XX37" s="139"/>
      <c r="XY37" s="139"/>
      <c r="XZ37" s="139"/>
      <c r="YA37" s="139"/>
      <c r="YB37" s="139"/>
      <c r="YC37" s="139"/>
      <c r="YD37" s="139"/>
      <c r="YE37" s="139"/>
      <c r="YF37" s="139"/>
      <c r="YG37" s="139"/>
      <c r="YH37" s="139"/>
      <c r="YI37" s="139"/>
      <c r="YJ37" s="139"/>
      <c r="YK37" s="139"/>
      <c r="YL37" s="139"/>
      <c r="YM37" s="139"/>
      <c r="YN37" s="139"/>
      <c r="YO37" s="139"/>
      <c r="YP37" s="139"/>
      <c r="YQ37" s="139"/>
      <c r="YR37" s="139"/>
      <c r="YS37" s="139"/>
      <c r="YT37" s="139"/>
      <c r="YU37" s="139"/>
      <c r="YV37" s="139"/>
      <c r="YW37" s="139"/>
      <c r="YX37" s="139"/>
      <c r="YY37" s="139"/>
      <c r="YZ37" s="139"/>
      <c r="ZA37" s="139"/>
      <c r="ZB37" s="139"/>
      <c r="ZC37" s="139"/>
      <c r="ZD37" s="139"/>
      <c r="ZE37" s="139"/>
      <c r="ZF37" s="139"/>
      <c r="ZG37" s="139"/>
      <c r="ZH37" s="139"/>
      <c r="ZI37" s="139"/>
      <c r="ZJ37" s="139"/>
      <c r="ZK37" s="139"/>
      <c r="ZL37" s="139"/>
      <c r="ZM37" s="139"/>
      <c r="ZN37" s="139"/>
      <c r="ZO37" s="139"/>
      <c r="ZP37" s="139"/>
      <c r="ZQ37" s="139"/>
      <c r="ZR37" s="139"/>
      <c r="ZS37" s="139"/>
      <c r="ZT37" s="139"/>
      <c r="ZU37" s="139"/>
      <c r="ZV37" s="139"/>
      <c r="ZW37" s="139"/>
      <c r="ZX37" s="139"/>
      <c r="ZY37" s="139"/>
      <c r="ZZ37" s="139"/>
      <c r="AAA37" s="139"/>
      <c r="AAB37" s="139"/>
      <c r="AAC37" s="139"/>
      <c r="AAD37" s="139"/>
      <c r="AAE37" s="139"/>
      <c r="AAF37" s="139"/>
      <c r="AAG37" s="139"/>
      <c r="AAH37" s="139"/>
      <c r="AAI37" s="139"/>
      <c r="AAJ37" s="139"/>
      <c r="AAK37" s="139"/>
      <c r="AAL37" s="139"/>
      <c r="AAM37" s="139"/>
      <c r="AAN37" s="139"/>
      <c r="AAO37" s="139"/>
      <c r="AAP37" s="139"/>
      <c r="AAQ37" s="139"/>
      <c r="AAR37" s="139"/>
      <c r="AAS37" s="139"/>
      <c r="AAT37" s="139"/>
      <c r="AAU37" s="139"/>
      <c r="AAV37" s="139"/>
      <c r="AAW37" s="139"/>
      <c r="AAX37" s="139"/>
      <c r="AAY37" s="139"/>
      <c r="AAZ37" s="139"/>
      <c r="ABA37" s="139"/>
      <c r="ABB37" s="139"/>
      <c r="ABC37" s="139"/>
      <c r="ABD37" s="139"/>
      <c r="ABE37" s="139"/>
      <c r="ABF37" s="139"/>
      <c r="ABG37" s="139"/>
      <c r="ABH37" s="139"/>
      <c r="ABI37" s="139"/>
      <c r="ABJ37" s="139"/>
      <c r="ABK37" s="139"/>
      <c r="ABL37" s="139"/>
      <c r="ABM37" s="139"/>
      <c r="ABN37" s="139"/>
      <c r="ABO37" s="139"/>
      <c r="ABP37" s="139"/>
      <c r="ABQ37" s="139"/>
      <c r="ABR37" s="139"/>
      <c r="ABS37" s="139"/>
      <c r="ABT37" s="139"/>
      <c r="ABU37" s="139"/>
      <c r="ABV37" s="139"/>
      <c r="ABW37" s="139"/>
      <c r="ABX37" s="139"/>
      <c r="ABY37" s="139"/>
      <c r="ABZ37" s="139"/>
      <c r="ACA37" s="139"/>
      <c r="ACB37" s="139"/>
      <c r="ACC37" s="139"/>
      <c r="ACD37" s="139"/>
      <c r="ACE37" s="139"/>
      <c r="ACF37" s="139"/>
      <c r="ACG37" s="139"/>
      <c r="ACH37" s="139"/>
      <c r="ACI37" s="139"/>
      <c r="ACJ37" s="139"/>
      <c r="ACK37" s="139"/>
      <c r="ACL37" s="139"/>
      <c r="ACM37" s="139"/>
      <c r="ACN37" s="139"/>
      <c r="ACO37" s="139"/>
      <c r="ACP37" s="139"/>
      <c r="ACQ37" s="139"/>
      <c r="ACR37" s="139"/>
      <c r="ACS37" s="139"/>
      <c r="ACT37" s="139"/>
      <c r="ACU37" s="139"/>
      <c r="ACV37" s="139"/>
      <c r="ACW37" s="139"/>
      <c r="ACX37" s="139"/>
      <c r="ACY37" s="139"/>
      <c r="ACZ37" s="139"/>
      <c r="ADA37" s="139"/>
      <c r="ADB37" s="139"/>
      <c r="ADC37" s="139"/>
      <c r="ADD37" s="139"/>
      <c r="ADE37" s="139"/>
      <c r="ADF37" s="139"/>
      <c r="ADG37" s="139"/>
      <c r="ADH37" s="139"/>
      <c r="ADI37" s="139"/>
      <c r="ADJ37" s="139"/>
      <c r="ADK37" s="139"/>
      <c r="ADL37" s="139"/>
      <c r="ADM37" s="139"/>
      <c r="ADN37" s="139"/>
      <c r="ADO37" s="139"/>
      <c r="ADP37" s="139"/>
      <c r="ADQ37" s="139"/>
      <c r="ADR37" s="139"/>
      <c r="ADS37" s="139"/>
      <c r="ADT37" s="139"/>
      <c r="ADU37" s="139"/>
      <c r="ADV37" s="139"/>
      <c r="ADW37" s="139"/>
      <c r="ADX37" s="139"/>
      <c r="ADY37" s="139"/>
      <c r="ADZ37" s="139"/>
      <c r="AEA37" s="139"/>
      <c r="AEB37" s="139"/>
      <c r="AEC37" s="139"/>
      <c r="AED37" s="139"/>
      <c r="AEE37" s="139"/>
      <c r="AEF37" s="139"/>
      <c r="AEG37" s="139"/>
      <c r="AEH37" s="139"/>
      <c r="AEI37" s="139"/>
      <c r="AEJ37" s="139"/>
      <c r="AEK37" s="139"/>
      <c r="AEL37" s="139"/>
      <c r="AEM37" s="139"/>
      <c r="AEN37" s="139"/>
      <c r="AEO37" s="139"/>
      <c r="AEP37" s="139"/>
      <c r="AEQ37" s="139"/>
      <c r="AER37" s="139"/>
      <c r="AES37" s="139"/>
      <c r="AET37" s="139"/>
      <c r="AEU37" s="139"/>
      <c r="AEV37" s="139"/>
      <c r="AEW37" s="139"/>
      <c r="AEX37" s="139"/>
      <c r="AEY37" s="139"/>
      <c r="AEZ37" s="139"/>
      <c r="AFA37" s="139"/>
      <c r="AFB37" s="139"/>
      <c r="AFC37" s="139"/>
      <c r="AFD37" s="139"/>
      <c r="AFE37" s="139"/>
      <c r="AFF37" s="139"/>
      <c r="AFG37" s="139"/>
      <c r="AFH37" s="139"/>
      <c r="AFI37" s="139"/>
      <c r="AFJ37" s="139"/>
      <c r="AFK37" s="139"/>
      <c r="AFL37" s="139"/>
      <c r="AFM37" s="139"/>
      <c r="AFN37" s="139"/>
      <c r="AFO37" s="139"/>
      <c r="AFP37" s="139"/>
      <c r="AFQ37" s="139"/>
      <c r="AFR37" s="139"/>
      <c r="AFS37" s="139"/>
      <c r="AFT37" s="139"/>
      <c r="AFU37" s="139"/>
      <c r="AFV37" s="139"/>
      <c r="AFW37" s="139"/>
      <c r="AFX37" s="139"/>
      <c r="AFY37" s="139"/>
      <c r="AFZ37" s="139"/>
      <c r="AGA37" s="139"/>
      <c r="AGB37" s="139"/>
      <c r="AGC37" s="139"/>
      <c r="AGD37" s="139"/>
      <c r="AGE37" s="139"/>
      <c r="AGF37" s="139"/>
      <c r="AGG37" s="139"/>
      <c r="AGH37" s="139"/>
      <c r="AGI37" s="139"/>
      <c r="AGJ37" s="139"/>
      <c r="AGK37" s="139"/>
      <c r="AGL37" s="139"/>
      <c r="AGM37" s="139"/>
      <c r="AGN37" s="139"/>
      <c r="AGO37" s="139"/>
      <c r="AGP37" s="139"/>
      <c r="AGQ37" s="139"/>
      <c r="AGR37" s="139"/>
      <c r="AGS37" s="139"/>
      <c r="AGT37" s="139"/>
      <c r="AGU37" s="139"/>
      <c r="AGV37" s="139"/>
      <c r="AGW37" s="139"/>
      <c r="AGX37" s="139"/>
      <c r="AGY37" s="139"/>
      <c r="AGZ37" s="139"/>
      <c r="AHA37" s="139"/>
      <c r="AHB37" s="139"/>
      <c r="AHC37" s="139"/>
      <c r="AHD37" s="139"/>
      <c r="AHE37" s="139"/>
      <c r="AHF37" s="139"/>
      <c r="AHG37" s="139"/>
      <c r="AHH37" s="139"/>
      <c r="AHI37" s="139"/>
      <c r="AHJ37" s="139"/>
      <c r="AHK37" s="139"/>
      <c r="AHL37" s="139"/>
      <c r="AHM37" s="139"/>
      <c r="AHN37" s="139"/>
      <c r="AHO37" s="139"/>
      <c r="AHP37" s="139"/>
      <c r="AHQ37" s="139"/>
      <c r="AHR37" s="139"/>
      <c r="AHS37" s="139"/>
      <c r="AHT37" s="139"/>
      <c r="AHU37" s="139"/>
      <c r="AHV37" s="139"/>
      <c r="AHW37" s="139"/>
      <c r="AHX37" s="139"/>
      <c r="AHY37" s="139"/>
      <c r="AHZ37" s="139"/>
      <c r="AIA37" s="139"/>
      <c r="AIB37" s="139"/>
      <c r="AIC37" s="139"/>
      <c r="AID37" s="139"/>
      <c r="AIE37" s="139"/>
      <c r="AIF37" s="139"/>
      <c r="AIG37" s="139"/>
      <c r="AIH37" s="139"/>
      <c r="AII37" s="139"/>
      <c r="AIJ37" s="139"/>
      <c r="AIK37" s="139"/>
      <c r="AIL37" s="139"/>
      <c r="AIM37" s="139"/>
      <c r="AIN37" s="139"/>
      <c r="AIO37" s="139"/>
      <c r="AIP37" s="139"/>
      <c r="AIQ37" s="139"/>
      <c r="AIR37" s="139"/>
      <c r="AIS37" s="139"/>
      <c r="AIT37" s="139"/>
      <c r="AIU37" s="139"/>
      <c r="AIV37" s="139"/>
      <c r="AIW37" s="139"/>
      <c r="AIX37" s="139"/>
      <c r="AIY37" s="139"/>
      <c r="AIZ37" s="139"/>
      <c r="AJA37" s="139"/>
      <c r="AJB37" s="139"/>
      <c r="AJC37" s="139"/>
      <c r="AJD37" s="139"/>
      <c r="AJE37" s="139"/>
      <c r="AJF37" s="139"/>
      <c r="AJG37" s="139"/>
      <c r="AJH37" s="139"/>
      <c r="AJI37" s="139"/>
      <c r="AJJ37" s="139"/>
      <c r="AJK37" s="139"/>
      <c r="AJL37" s="139"/>
      <c r="AJM37" s="139"/>
      <c r="AJN37" s="139"/>
      <c r="AJO37" s="139"/>
      <c r="AJP37" s="139"/>
      <c r="AJQ37" s="139"/>
      <c r="AJR37" s="139"/>
      <c r="AJS37" s="139"/>
      <c r="AJT37" s="139"/>
      <c r="AJU37" s="139"/>
      <c r="AJV37" s="139"/>
      <c r="AJW37" s="139"/>
      <c r="AJX37" s="139"/>
      <c r="AJY37" s="139"/>
      <c r="AJZ37" s="139"/>
      <c r="AKA37" s="139"/>
      <c r="AKB37" s="139"/>
      <c r="AKC37" s="139"/>
      <c r="AKD37" s="139"/>
      <c r="AKE37" s="139"/>
      <c r="AKF37" s="139"/>
      <c r="AKG37" s="139"/>
      <c r="AKH37" s="139"/>
      <c r="AKI37" s="139"/>
      <c r="AKJ37" s="139"/>
      <c r="AKK37" s="139"/>
      <c r="AKL37" s="139"/>
      <c r="AKM37" s="139"/>
      <c r="AKN37" s="139"/>
      <c r="AKO37" s="139"/>
      <c r="AKP37" s="139"/>
      <c r="AKQ37" s="139"/>
      <c r="AKR37" s="139"/>
      <c r="AKS37" s="139"/>
      <c r="AKT37" s="139"/>
      <c r="AKU37" s="139"/>
      <c r="AKV37" s="139"/>
      <c r="AKW37" s="139"/>
      <c r="AKX37" s="139"/>
      <c r="AKY37" s="139"/>
      <c r="AKZ37" s="139"/>
      <c r="ALA37" s="139"/>
      <c r="ALB37" s="139"/>
      <c r="ALC37" s="139"/>
      <c r="ALD37" s="139"/>
      <c r="ALE37" s="139"/>
      <c r="ALF37" s="139"/>
      <c r="ALG37" s="139"/>
      <c r="ALH37" s="139"/>
      <c r="ALI37" s="139"/>
      <c r="ALJ37" s="139"/>
      <c r="ALK37" s="139"/>
      <c r="ALL37" s="139"/>
      <c r="ALM37" s="139"/>
      <c r="ALN37" s="139"/>
      <c r="ALO37" s="139"/>
      <c r="ALP37" s="139"/>
      <c r="ALQ37" s="139"/>
      <c r="ALR37" s="139"/>
      <c r="ALS37" s="139"/>
      <c r="ALT37" s="139"/>
      <c r="ALU37" s="139"/>
      <c r="ALV37" s="139"/>
      <c r="ALW37" s="139"/>
      <c r="ALX37" s="139"/>
      <c r="ALY37" s="139"/>
      <c r="ALZ37" s="139"/>
      <c r="AMA37" s="139"/>
      <c r="AMB37" s="139"/>
      <c r="AMC37" s="139"/>
      <c r="AMD37" s="139"/>
      <c r="AME37" s="139"/>
      <c r="AMF37" s="139"/>
      <c r="AMG37" s="139"/>
      <c r="AMH37" s="139"/>
      <c r="AMI37" s="139"/>
      <c r="AMJ37" s="139"/>
      <c r="AMK37" s="139"/>
      <c r="AML37" s="139"/>
      <c r="AMM37" s="139"/>
    </row>
    <row r="38" spans="1:1027" ht="18" customHeight="1" x14ac:dyDescent="0.2">
      <c r="A38" s="44"/>
      <c r="B38" s="45"/>
      <c r="C38" s="45"/>
      <c r="D38" s="45"/>
      <c r="E38" s="45"/>
      <c r="F38" s="46"/>
      <c r="G38" s="46"/>
      <c r="H38" s="97"/>
      <c r="I38" s="97"/>
      <c r="J38" s="46"/>
      <c r="K38" s="103"/>
      <c r="L38" s="103"/>
      <c r="M38" s="46"/>
      <c r="P38" s="47"/>
    </row>
    <row r="39" spans="1:1027" ht="57" customHeight="1" x14ac:dyDescent="0.2">
      <c r="A39" s="32" t="s">
        <v>64</v>
      </c>
      <c r="B39" s="188" t="s">
        <v>4</v>
      </c>
      <c r="C39" s="188"/>
      <c r="D39" s="48" t="s">
        <v>5</v>
      </c>
      <c r="E39" s="25" t="s">
        <v>6</v>
      </c>
      <c r="F39" s="34" t="s">
        <v>7</v>
      </c>
      <c r="G39" s="4" t="s">
        <v>8</v>
      </c>
      <c r="H39" s="99" t="s">
        <v>187</v>
      </c>
      <c r="I39" s="99" t="s">
        <v>188</v>
      </c>
      <c r="J39" s="4" t="s">
        <v>9</v>
      </c>
      <c r="K39" s="100" t="s">
        <v>177</v>
      </c>
      <c r="L39" s="100" t="s">
        <v>176</v>
      </c>
      <c r="M39" s="60" t="s">
        <v>68</v>
      </c>
    </row>
    <row r="40" spans="1:1027" ht="118.5" customHeight="1" x14ac:dyDescent="0.2">
      <c r="A40" s="37" t="s">
        <v>121</v>
      </c>
      <c r="B40" s="181" t="s">
        <v>122</v>
      </c>
      <c r="C40" s="181"/>
      <c r="D40" s="7" t="s">
        <v>75</v>
      </c>
      <c r="E40" s="38">
        <v>90</v>
      </c>
      <c r="F40" s="8" t="s">
        <v>123</v>
      </c>
      <c r="G40" s="6">
        <v>5</v>
      </c>
      <c r="H40" s="96">
        <v>1</v>
      </c>
      <c r="I40" s="96">
        <v>27</v>
      </c>
      <c r="J40" s="88">
        <f t="shared" ref="J40" si="25">I40/H40</f>
        <v>27</v>
      </c>
      <c r="K40" s="102">
        <f t="shared" ref="K40:K42" si="26">J40*E40</f>
        <v>2430</v>
      </c>
      <c r="L40" s="102">
        <f t="shared" ref="L40" si="27">K40*((100+G40)/100)</f>
        <v>2551.5</v>
      </c>
      <c r="M40" s="74" t="s">
        <v>214</v>
      </c>
    </row>
    <row r="41" spans="1:1027" ht="102" x14ac:dyDescent="0.2">
      <c r="A41" s="37" t="s">
        <v>124</v>
      </c>
      <c r="B41" s="181" t="s">
        <v>186</v>
      </c>
      <c r="C41" s="181"/>
      <c r="D41" s="7" t="s">
        <v>10</v>
      </c>
      <c r="E41" s="38">
        <v>15</v>
      </c>
      <c r="F41" s="8" t="s">
        <v>125</v>
      </c>
      <c r="G41" s="6">
        <v>5</v>
      </c>
      <c r="H41" s="96">
        <v>20</v>
      </c>
      <c r="I41" s="96">
        <v>200</v>
      </c>
      <c r="J41" s="88">
        <f t="shared" ref="J41" si="28">I41/H41</f>
        <v>10</v>
      </c>
      <c r="K41" s="102">
        <v>200</v>
      </c>
      <c r="L41" s="102">
        <f t="shared" ref="L41" si="29">K41*((100+G41)/100)</f>
        <v>210</v>
      </c>
      <c r="M41" s="60" t="s">
        <v>215</v>
      </c>
    </row>
    <row r="42" spans="1:1027" s="140" customFormat="1" ht="102" x14ac:dyDescent="0.2">
      <c r="A42" s="130" t="s">
        <v>126</v>
      </c>
      <c r="B42" s="186" t="s">
        <v>127</v>
      </c>
      <c r="C42" s="186"/>
      <c r="D42" s="131" t="s">
        <v>10</v>
      </c>
      <c r="E42" s="132">
        <v>15000</v>
      </c>
      <c r="F42" s="133" t="s">
        <v>128</v>
      </c>
      <c r="G42" s="134">
        <v>21</v>
      </c>
      <c r="H42" s="135">
        <v>500</v>
      </c>
      <c r="I42" s="135">
        <v>16</v>
      </c>
      <c r="J42" s="136">
        <f t="shared" ref="J42" si="30">I42/H42</f>
        <v>3.2000000000000001E-2</v>
      </c>
      <c r="K42" s="137">
        <f t="shared" si="26"/>
        <v>480</v>
      </c>
      <c r="L42" s="137">
        <f t="shared" ref="L42" si="31">K42*((100+G42)/100)</f>
        <v>580.79999999999995</v>
      </c>
      <c r="M42" s="138" t="s">
        <v>216</v>
      </c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  <c r="DY42" s="139"/>
      <c r="DZ42" s="139"/>
      <c r="EA42" s="139"/>
      <c r="EB42" s="139"/>
      <c r="EC42" s="139"/>
      <c r="ED42" s="139"/>
      <c r="EE42" s="139"/>
      <c r="EF42" s="139"/>
      <c r="EG42" s="139"/>
      <c r="EH42" s="139"/>
      <c r="EI42" s="139"/>
      <c r="EJ42" s="139"/>
      <c r="EK42" s="139"/>
      <c r="EL42" s="139"/>
      <c r="EM42" s="139"/>
      <c r="EN42" s="139"/>
      <c r="EO42" s="139"/>
      <c r="EP42" s="139"/>
      <c r="EQ42" s="139"/>
      <c r="ER42" s="139"/>
      <c r="ES42" s="139"/>
      <c r="ET42" s="139"/>
      <c r="EU42" s="139"/>
      <c r="EV42" s="139"/>
      <c r="EW42" s="139"/>
      <c r="EX42" s="139"/>
      <c r="EY42" s="139"/>
      <c r="EZ42" s="139"/>
      <c r="FA42" s="139"/>
      <c r="FB42" s="139"/>
      <c r="FC42" s="139"/>
      <c r="FD42" s="139"/>
      <c r="FE42" s="139"/>
      <c r="FF42" s="139"/>
      <c r="FG42" s="139"/>
      <c r="FH42" s="139"/>
      <c r="FI42" s="139"/>
      <c r="FJ42" s="139"/>
      <c r="FK42" s="139"/>
      <c r="FL42" s="139"/>
      <c r="FM42" s="139"/>
      <c r="FN42" s="139"/>
      <c r="FO42" s="139"/>
      <c r="FP42" s="139"/>
      <c r="FQ42" s="139"/>
      <c r="FR42" s="139"/>
      <c r="FS42" s="139"/>
      <c r="FT42" s="139"/>
      <c r="FU42" s="139"/>
      <c r="FV42" s="139"/>
      <c r="FW42" s="139"/>
      <c r="FX42" s="139"/>
      <c r="FY42" s="139"/>
      <c r="FZ42" s="139"/>
      <c r="GA42" s="139"/>
      <c r="GB42" s="139"/>
      <c r="GC42" s="139"/>
      <c r="GD42" s="139"/>
      <c r="GE42" s="139"/>
      <c r="GF42" s="139"/>
      <c r="GG42" s="139"/>
      <c r="GH42" s="139"/>
      <c r="GI42" s="139"/>
      <c r="GJ42" s="139"/>
      <c r="GK42" s="139"/>
      <c r="GL42" s="139"/>
      <c r="GM42" s="139"/>
      <c r="GN42" s="139"/>
      <c r="GO42" s="139"/>
      <c r="GP42" s="139"/>
      <c r="GQ42" s="139"/>
      <c r="GR42" s="139"/>
      <c r="GS42" s="139"/>
      <c r="GT42" s="139"/>
      <c r="GU42" s="139"/>
      <c r="GV42" s="139"/>
      <c r="GW42" s="139"/>
      <c r="GX42" s="139"/>
      <c r="GY42" s="139"/>
      <c r="GZ42" s="139"/>
      <c r="HA42" s="139"/>
      <c r="HB42" s="139"/>
      <c r="HC42" s="139"/>
      <c r="HD42" s="139"/>
      <c r="HE42" s="139"/>
      <c r="HF42" s="139"/>
      <c r="HG42" s="139"/>
      <c r="HH42" s="139"/>
      <c r="HI42" s="139"/>
      <c r="HJ42" s="139"/>
      <c r="HK42" s="139"/>
      <c r="HL42" s="139"/>
      <c r="HM42" s="139"/>
      <c r="HN42" s="139"/>
      <c r="HO42" s="139"/>
      <c r="HP42" s="139"/>
      <c r="HQ42" s="139"/>
      <c r="HR42" s="139"/>
      <c r="HS42" s="139"/>
      <c r="HT42" s="139"/>
      <c r="HU42" s="139"/>
      <c r="HV42" s="139"/>
      <c r="HW42" s="139"/>
      <c r="HX42" s="139"/>
      <c r="HY42" s="139"/>
      <c r="HZ42" s="139"/>
      <c r="IA42" s="139"/>
      <c r="IB42" s="139"/>
      <c r="IC42" s="139"/>
      <c r="ID42" s="139"/>
      <c r="IE42" s="139"/>
      <c r="IF42" s="139"/>
      <c r="IG42" s="139"/>
      <c r="IH42" s="139"/>
      <c r="II42" s="139"/>
      <c r="IJ42" s="139"/>
      <c r="IK42" s="139"/>
      <c r="IL42" s="139"/>
      <c r="IM42" s="139"/>
      <c r="IN42" s="139"/>
      <c r="IO42" s="139"/>
      <c r="IP42" s="139"/>
      <c r="IQ42" s="139"/>
      <c r="IR42" s="139"/>
      <c r="IS42" s="139"/>
      <c r="IT42" s="139"/>
      <c r="IU42" s="139"/>
      <c r="IV42" s="139"/>
      <c r="IW42" s="139"/>
      <c r="IX42" s="139"/>
      <c r="IY42" s="139"/>
      <c r="IZ42" s="139"/>
      <c r="JA42" s="139"/>
      <c r="JB42" s="139"/>
      <c r="JC42" s="139"/>
      <c r="JD42" s="139"/>
      <c r="JE42" s="139"/>
      <c r="JF42" s="139"/>
      <c r="JG42" s="139"/>
      <c r="JH42" s="139"/>
      <c r="JI42" s="139"/>
      <c r="JJ42" s="139"/>
      <c r="JK42" s="139"/>
      <c r="JL42" s="139"/>
      <c r="JM42" s="139"/>
      <c r="JN42" s="139"/>
      <c r="JO42" s="139"/>
      <c r="JP42" s="139"/>
      <c r="JQ42" s="139"/>
      <c r="JR42" s="139"/>
      <c r="JS42" s="139"/>
      <c r="JT42" s="139"/>
      <c r="JU42" s="139"/>
      <c r="JV42" s="139"/>
      <c r="JW42" s="139"/>
      <c r="JX42" s="139"/>
      <c r="JY42" s="139"/>
      <c r="JZ42" s="139"/>
      <c r="KA42" s="139"/>
      <c r="KB42" s="139"/>
      <c r="KC42" s="139"/>
      <c r="KD42" s="139"/>
      <c r="KE42" s="139"/>
      <c r="KF42" s="139"/>
      <c r="KG42" s="139"/>
      <c r="KH42" s="139"/>
      <c r="KI42" s="139"/>
      <c r="KJ42" s="139"/>
      <c r="KK42" s="139"/>
      <c r="KL42" s="139"/>
      <c r="KM42" s="139"/>
      <c r="KN42" s="139"/>
      <c r="KO42" s="139"/>
      <c r="KP42" s="139"/>
      <c r="KQ42" s="139"/>
      <c r="KR42" s="139"/>
      <c r="KS42" s="139"/>
      <c r="KT42" s="139"/>
      <c r="KU42" s="139"/>
      <c r="KV42" s="139"/>
      <c r="KW42" s="139"/>
      <c r="KX42" s="139"/>
      <c r="KY42" s="139"/>
      <c r="KZ42" s="139"/>
      <c r="LA42" s="139"/>
      <c r="LB42" s="139"/>
      <c r="LC42" s="139"/>
      <c r="LD42" s="139"/>
      <c r="LE42" s="139"/>
      <c r="LF42" s="139"/>
      <c r="LG42" s="139"/>
      <c r="LH42" s="139"/>
      <c r="LI42" s="139"/>
      <c r="LJ42" s="139"/>
      <c r="LK42" s="139"/>
      <c r="LL42" s="139"/>
      <c r="LM42" s="139"/>
      <c r="LN42" s="139"/>
      <c r="LO42" s="139"/>
      <c r="LP42" s="139"/>
      <c r="LQ42" s="139"/>
      <c r="LR42" s="139"/>
      <c r="LS42" s="139"/>
      <c r="LT42" s="139"/>
      <c r="LU42" s="139"/>
      <c r="LV42" s="139"/>
      <c r="LW42" s="139"/>
      <c r="LX42" s="139"/>
      <c r="LY42" s="139"/>
      <c r="LZ42" s="139"/>
      <c r="MA42" s="139"/>
      <c r="MB42" s="139"/>
      <c r="MC42" s="139"/>
      <c r="MD42" s="139"/>
      <c r="ME42" s="139"/>
      <c r="MF42" s="139"/>
      <c r="MG42" s="139"/>
      <c r="MH42" s="139"/>
      <c r="MI42" s="139"/>
      <c r="MJ42" s="139"/>
      <c r="MK42" s="139"/>
      <c r="ML42" s="139"/>
      <c r="MM42" s="139"/>
      <c r="MN42" s="139"/>
      <c r="MO42" s="139"/>
      <c r="MP42" s="139"/>
      <c r="MQ42" s="139"/>
      <c r="MR42" s="139"/>
      <c r="MS42" s="139"/>
      <c r="MT42" s="139"/>
      <c r="MU42" s="139"/>
      <c r="MV42" s="139"/>
      <c r="MW42" s="139"/>
      <c r="MX42" s="139"/>
      <c r="MY42" s="139"/>
      <c r="MZ42" s="139"/>
      <c r="NA42" s="139"/>
      <c r="NB42" s="139"/>
      <c r="NC42" s="139"/>
      <c r="ND42" s="139"/>
      <c r="NE42" s="139"/>
      <c r="NF42" s="139"/>
      <c r="NG42" s="139"/>
      <c r="NH42" s="139"/>
      <c r="NI42" s="139"/>
      <c r="NJ42" s="139"/>
      <c r="NK42" s="139"/>
      <c r="NL42" s="139"/>
      <c r="NM42" s="139"/>
      <c r="NN42" s="139"/>
      <c r="NO42" s="139"/>
      <c r="NP42" s="139"/>
      <c r="NQ42" s="139"/>
      <c r="NR42" s="139"/>
      <c r="NS42" s="139"/>
      <c r="NT42" s="139"/>
      <c r="NU42" s="139"/>
      <c r="NV42" s="139"/>
      <c r="NW42" s="139"/>
      <c r="NX42" s="139"/>
      <c r="NY42" s="139"/>
      <c r="NZ42" s="139"/>
      <c r="OA42" s="139"/>
      <c r="OB42" s="139"/>
      <c r="OC42" s="139"/>
      <c r="OD42" s="139"/>
      <c r="OE42" s="139"/>
      <c r="OF42" s="139"/>
      <c r="OG42" s="139"/>
      <c r="OH42" s="139"/>
      <c r="OI42" s="139"/>
      <c r="OJ42" s="139"/>
      <c r="OK42" s="139"/>
      <c r="OL42" s="139"/>
      <c r="OM42" s="139"/>
      <c r="ON42" s="139"/>
      <c r="OO42" s="139"/>
      <c r="OP42" s="139"/>
      <c r="OQ42" s="139"/>
      <c r="OR42" s="139"/>
      <c r="OS42" s="139"/>
      <c r="OT42" s="139"/>
      <c r="OU42" s="139"/>
      <c r="OV42" s="139"/>
      <c r="OW42" s="139"/>
      <c r="OX42" s="139"/>
      <c r="OY42" s="139"/>
      <c r="OZ42" s="139"/>
      <c r="PA42" s="139"/>
      <c r="PB42" s="139"/>
      <c r="PC42" s="139"/>
      <c r="PD42" s="139"/>
      <c r="PE42" s="139"/>
      <c r="PF42" s="139"/>
      <c r="PG42" s="139"/>
      <c r="PH42" s="139"/>
      <c r="PI42" s="139"/>
      <c r="PJ42" s="139"/>
      <c r="PK42" s="139"/>
      <c r="PL42" s="139"/>
      <c r="PM42" s="139"/>
      <c r="PN42" s="139"/>
      <c r="PO42" s="139"/>
      <c r="PP42" s="139"/>
      <c r="PQ42" s="139"/>
      <c r="PR42" s="139"/>
      <c r="PS42" s="139"/>
      <c r="PT42" s="139"/>
      <c r="PU42" s="139"/>
      <c r="PV42" s="139"/>
      <c r="PW42" s="139"/>
      <c r="PX42" s="139"/>
      <c r="PY42" s="139"/>
      <c r="PZ42" s="139"/>
      <c r="QA42" s="139"/>
      <c r="QB42" s="139"/>
      <c r="QC42" s="139"/>
      <c r="QD42" s="139"/>
      <c r="QE42" s="139"/>
      <c r="QF42" s="139"/>
      <c r="QG42" s="139"/>
      <c r="QH42" s="139"/>
      <c r="QI42" s="139"/>
      <c r="QJ42" s="139"/>
      <c r="QK42" s="139"/>
      <c r="QL42" s="139"/>
      <c r="QM42" s="139"/>
      <c r="QN42" s="139"/>
      <c r="QO42" s="139"/>
      <c r="QP42" s="139"/>
      <c r="QQ42" s="139"/>
      <c r="QR42" s="139"/>
      <c r="QS42" s="139"/>
      <c r="QT42" s="139"/>
      <c r="QU42" s="139"/>
      <c r="QV42" s="139"/>
      <c r="QW42" s="139"/>
      <c r="QX42" s="139"/>
      <c r="QY42" s="139"/>
      <c r="QZ42" s="139"/>
      <c r="RA42" s="139"/>
      <c r="RB42" s="139"/>
      <c r="RC42" s="139"/>
      <c r="RD42" s="139"/>
      <c r="RE42" s="139"/>
      <c r="RF42" s="139"/>
      <c r="RG42" s="139"/>
      <c r="RH42" s="139"/>
      <c r="RI42" s="139"/>
      <c r="RJ42" s="139"/>
      <c r="RK42" s="139"/>
      <c r="RL42" s="139"/>
      <c r="RM42" s="139"/>
      <c r="RN42" s="139"/>
      <c r="RO42" s="139"/>
      <c r="RP42" s="139"/>
      <c r="RQ42" s="139"/>
      <c r="RR42" s="139"/>
      <c r="RS42" s="139"/>
      <c r="RT42" s="139"/>
      <c r="RU42" s="139"/>
      <c r="RV42" s="139"/>
      <c r="RW42" s="139"/>
      <c r="RX42" s="139"/>
      <c r="RY42" s="139"/>
      <c r="RZ42" s="139"/>
      <c r="SA42" s="139"/>
      <c r="SB42" s="139"/>
      <c r="SC42" s="139"/>
      <c r="SD42" s="139"/>
      <c r="SE42" s="139"/>
      <c r="SF42" s="139"/>
      <c r="SG42" s="139"/>
      <c r="SH42" s="139"/>
      <c r="SI42" s="139"/>
      <c r="SJ42" s="139"/>
      <c r="SK42" s="139"/>
      <c r="SL42" s="139"/>
      <c r="SM42" s="139"/>
      <c r="SN42" s="139"/>
      <c r="SO42" s="139"/>
      <c r="SP42" s="139"/>
      <c r="SQ42" s="139"/>
      <c r="SR42" s="139"/>
      <c r="SS42" s="139"/>
      <c r="ST42" s="139"/>
      <c r="SU42" s="139"/>
      <c r="SV42" s="139"/>
      <c r="SW42" s="139"/>
      <c r="SX42" s="139"/>
      <c r="SY42" s="139"/>
      <c r="SZ42" s="139"/>
      <c r="TA42" s="139"/>
      <c r="TB42" s="139"/>
      <c r="TC42" s="139"/>
      <c r="TD42" s="139"/>
      <c r="TE42" s="139"/>
      <c r="TF42" s="139"/>
      <c r="TG42" s="139"/>
      <c r="TH42" s="139"/>
      <c r="TI42" s="139"/>
      <c r="TJ42" s="139"/>
      <c r="TK42" s="139"/>
      <c r="TL42" s="139"/>
      <c r="TM42" s="139"/>
      <c r="TN42" s="139"/>
      <c r="TO42" s="139"/>
      <c r="TP42" s="139"/>
      <c r="TQ42" s="139"/>
      <c r="TR42" s="139"/>
      <c r="TS42" s="139"/>
      <c r="TT42" s="139"/>
      <c r="TU42" s="139"/>
      <c r="TV42" s="139"/>
      <c r="TW42" s="139"/>
      <c r="TX42" s="139"/>
      <c r="TY42" s="139"/>
      <c r="TZ42" s="139"/>
      <c r="UA42" s="139"/>
      <c r="UB42" s="139"/>
      <c r="UC42" s="139"/>
      <c r="UD42" s="139"/>
      <c r="UE42" s="139"/>
      <c r="UF42" s="139"/>
      <c r="UG42" s="139"/>
      <c r="UH42" s="139"/>
      <c r="UI42" s="139"/>
      <c r="UJ42" s="139"/>
      <c r="UK42" s="139"/>
      <c r="UL42" s="139"/>
      <c r="UM42" s="139"/>
      <c r="UN42" s="139"/>
      <c r="UO42" s="139"/>
      <c r="UP42" s="139"/>
      <c r="UQ42" s="139"/>
      <c r="UR42" s="139"/>
      <c r="US42" s="139"/>
      <c r="UT42" s="139"/>
      <c r="UU42" s="139"/>
      <c r="UV42" s="139"/>
      <c r="UW42" s="139"/>
      <c r="UX42" s="139"/>
      <c r="UY42" s="139"/>
      <c r="UZ42" s="139"/>
      <c r="VA42" s="139"/>
      <c r="VB42" s="139"/>
      <c r="VC42" s="139"/>
      <c r="VD42" s="139"/>
      <c r="VE42" s="139"/>
      <c r="VF42" s="139"/>
      <c r="VG42" s="139"/>
      <c r="VH42" s="139"/>
      <c r="VI42" s="139"/>
      <c r="VJ42" s="139"/>
      <c r="VK42" s="139"/>
      <c r="VL42" s="139"/>
      <c r="VM42" s="139"/>
      <c r="VN42" s="139"/>
      <c r="VO42" s="139"/>
      <c r="VP42" s="139"/>
      <c r="VQ42" s="139"/>
      <c r="VR42" s="139"/>
      <c r="VS42" s="139"/>
      <c r="VT42" s="139"/>
      <c r="VU42" s="139"/>
      <c r="VV42" s="139"/>
      <c r="VW42" s="139"/>
      <c r="VX42" s="139"/>
      <c r="VY42" s="139"/>
      <c r="VZ42" s="139"/>
      <c r="WA42" s="139"/>
      <c r="WB42" s="139"/>
      <c r="WC42" s="139"/>
      <c r="WD42" s="139"/>
      <c r="WE42" s="139"/>
      <c r="WF42" s="139"/>
      <c r="WG42" s="139"/>
      <c r="WH42" s="139"/>
      <c r="WI42" s="139"/>
      <c r="WJ42" s="139"/>
      <c r="WK42" s="139"/>
      <c r="WL42" s="139"/>
      <c r="WM42" s="139"/>
      <c r="WN42" s="139"/>
      <c r="WO42" s="139"/>
      <c r="WP42" s="139"/>
      <c r="WQ42" s="139"/>
      <c r="WR42" s="139"/>
      <c r="WS42" s="139"/>
      <c r="WT42" s="139"/>
      <c r="WU42" s="139"/>
      <c r="WV42" s="139"/>
      <c r="WW42" s="139"/>
      <c r="WX42" s="139"/>
      <c r="WY42" s="139"/>
      <c r="WZ42" s="139"/>
      <c r="XA42" s="139"/>
      <c r="XB42" s="139"/>
      <c r="XC42" s="139"/>
      <c r="XD42" s="139"/>
      <c r="XE42" s="139"/>
      <c r="XF42" s="139"/>
      <c r="XG42" s="139"/>
      <c r="XH42" s="139"/>
      <c r="XI42" s="139"/>
      <c r="XJ42" s="139"/>
      <c r="XK42" s="139"/>
      <c r="XL42" s="139"/>
      <c r="XM42" s="139"/>
      <c r="XN42" s="139"/>
      <c r="XO42" s="139"/>
      <c r="XP42" s="139"/>
      <c r="XQ42" s="139"/>
      <c r="XR42" s="139"/>
      <c r="XS42" s="139"/>
      <c r="XT42" s="139"/>
      <c r="XU42" s="139"/>
      <c r="XV42" s="139"/>
      <c r="XW42" s="139"/>
      <c r="XX42" s="139"/>
      <c r="XY42" s="139"/>
      <c r="XZ42" s="139"/>
      <c r="YA42" s="139"/>
      <c r="YB42" s="139"/>
      <c r="YC42" s="139"/>
      <c r="YD42" s="139"/>
      <c r="YE42" s="139"/>
      <c r="YF42" s="139"/>
      <c r="YG42" s="139"/>
      <c r="YH42" s="139"/>
      <c r="YI42" s="139"/>
      <c r="YJ42" s="139"/>
      <c r="YK42" s="139"/>
      <c r="YL42" s="139"/>
      <c r="YM42" s="139"/>
      <c r="YN42" s="139"/>
      <c r="YO42" s="139"/>
      <c r="YP42" s="139"/>
      <c r="YQ42" s="139"/>
      <c r="YR42" s="139"/>
      <c r="YS42" s="139"/>
      <c r="YT42" s="139"/>
      <c r="YU42" s="139"/>
      <c r="YV42" s="139"/>
      <c r="YW42" s="139"/>
      <c r="YX42" s="139"/>
      <c r="YY42" s="139"/>
      <c r="YZ42" s="139"/>
      <c r="ZA42" s="139"/>
      <c r="ZB42" s="139"/>
      <c r="ZC42" s="139"/>
      <c r="ZD42" s="139"/>
      <c r="ZE42" s="139"/>
      <c r="ZF42" s="139"/>
      <c r="ZG42" s="139"/>
      <c r="ZH42" s="139"/>
      <c r="ZI42" s="139"/>
      <c r="ZJ42" s="139"/>
      <c r="ZK42" s="139"/>
      <c r="ZL42" s="139"/>
      <c r="ZM42" s="139"/>
      <c r="ZN42" s="139"/>
      <c r="ZO42" s="139"/>
      <c r="ZP42" s="139"/>
      <c r="ZQ42" s="139"/>
      <c r="ZR42" s="139"/>
      <c r="ZS42" s="139"/>
      <c r="ZT42" s="139"/>
      <c r="ZU42" s="139"/>
      <c r="ZV42" s="139"/>
      <c r="ZW42" s="139"/>
      <c r="ZX42" s="139"/>
      <c r="ZY42" s="139"/>
      <c r="ZZ42" s="139"/>
      <c r="AAA42" s="139"/>
      <c r="AAB42" s="139"/>
      <c r="AAC42" s="139"/>
      <c r="AAD42" s="139"/>
      <c r="AAE42" s="139"/>
      <c r="AAF42" s="139"/>
      <c r="AAG42" s="139"/>
      <c r="AAH42" s="139"/>
      <c r="AAI42" s="139"/>
      <c r="AAJ42" s="139"/>
      <c r="AAK42" s="139"/>
      <c r="AAL42" s="139"/>
      <c r="AAM42" s="139"/>
      <c r="AAN42" s="139"/>
      <c r="AAO42" s="139"/>
      <c r="AAP42" s="139"/>
      <c r="AAQ42" s="139"/>
      <c r="AAR42" s="139"/>
      <c r="AAS42" s="139"/>
      <c r="AAT42" s="139"/>
      <c r="AAU42" s="139"/>
      <c r="AAV42" s="139"/>
      <c r="AAW42" s="139"/>
      <c r="AAX42" s="139"/>
      <c r="AAY42" s="139"/>
      <c r="AAZ42" s="139"/>
      <c r="ABA42" s="139"/>
      <c r="ABB42" s="139"/>
      <c r="ABC42" s="139"/>
      <c r="ABD42" s="139"/>
      <c r="ABE42" s="139"/>
      <c r="ABF42" s="139"/>
      <c r="ABG42" s="139"/>
      <c r="ABH42" s="139"/>
      <c r="ABI42" s="139"/>
      <c r="ABJ42" s="139"/>
      <c r="ABK42" s="139"/>
      <c r="ABL42" s="139"/>
      <c r="ABM42" s="139"/>
      <c r="ABN42" s="139"/>
      <c r="ABO42" s="139"/>
      <c r="ABP42" s="139"/>
      <c r="ABQ42" s="139"/>
      <c r="ABR42" s="139"/>
      <c r="ABS42" s="139"/>
      <c r="ABT42" s="139"/>
      <c r="ABU42" s="139"/>
      <c r="ABV42" s="139"/>
      <c r="ABW42" s="139"/>
      <c r="ABX42" s="139"/>
      <c r="ABY42" s="139"/>
      <c r="ABZ42" s="139"/>
      <c r="ACA42" s="139"/>
      <c r="ACB42" s="139"/>
      <c r="ACC42" s="139"/>
      <c r="ACD42" s="139"/>
      <c r="ACE42" s="139"/>
      <c r="ACF42" s="139"/>
      <c r="ACG42" s="139"/>
      <c r="ACH42" s="139"/>
      <c r="ACI42" s="139"/>
      <c r="ACJ42" s="139"/>
      <c r="ACK42" s="139"/>
      <c r="ACL42" s="139"/>
      <c r="ACM42" s="139"/>
      <c r="ACN42" s="139"/>
      <c r="ACO42" s="139"/>
      <c r="ACP42" s="139"/>
      <c r="ACQ42" s="139"/>
      <c r="ACR42" s="139"/>
      <c r="ACS42" s="139"/>
      <c r="ACT42" s="139"/>
      <c r="ACU42" s="139"/>
      <c r="ACV42" s="139"/>
      <c r="ACW42" s="139"/>
      <c r="ACX42" s="139"/>
      <c r="ACY42" s="139"/>
      <c r="ACZ42" s="139"/>
      <c r="ADA42" s="139"/>
      <c r="ADB42" s="139"/>
      <c r="ADC42" s="139"/>
      <c r="ADD42" s="139"/>
      <c r="ADE42" s="139"/>
      <c r="ADF42" s="139"/>
      <c r="ADG42" s="139"/>
      <c r="ADH42" s="139"/>
      <c r="ADI42" s="139"/>
      <c r="ADJ42" s="139"/>
      <c r="ADK42" s="139"/>
      <c r="ADL42" s="139"/>
      <c r="ADM42" s="139"/>
      <c r="ADN42" s="139"/>
      <c r="ADO42" s="139"/>
      <c r="ADP42" s="139"/>
      <c r="ADQ42" s="139"/>
      <c r="ADR42" s="139"/>
      <c r="ADS42" s="139"/>
      <c r="ADT42" s="139"/>
      <c r="ADU42" s="139"/>
      <c r="ADV42" s="139"/>
      <c r="ADW42" s="139"/>
      <c r="ADX42" s="139"/>
      <c r="ADY42" s="139"/>
      <c r="ADZ42" s="139"/>
      <c r="AEA42" s="139"/>
      <c r="AEB42" s="139"/>
      <c r="AEC42" s="139"/>
      <c r="AED42" s="139"/>
      <c r="AEE42" s="139"/>
      <c r="AEF42" s="139"/>
      <c r="AEG42" s="139"/>
      <c r="AEH42" s="139"/>
      <c r="AEI42" s="139"/>
      <c r="AEJ42" s="139"/>
      <c r="AEK42" s="139"/>
      <c r="AEL42" s="139"/>
      <c r="AEM42" s="139"/>
      <c r="AEN42" s="139"/>
      <c r="AEO42" s="139"/>
      <c r="AEP42" s="139"/>
      <c r="AEQ42" s="139"/>
      <c r="AER42" s="139"/>
      <c r="AES42" s="139"/>
      <c r="AET42" s="139"/>
      <c r="AEU42" s="139"/>
      <c r="AEV42" s="139"/>
      <c r="AEW42" s="139"/>
      <c r="AEX42" s="139"/>
      <c r="AEY42" s="139"/>
      <c r="AEZ42" s="139"/>
      <c r="AFA42" s="139"/>
      <c r="AFB42" s="139"/>
      <c r="AFC42" s="139"/>
      <c r="AFD42" s="139"/>
      <c r="AFE42" s="139"/>
      <c r="AFF42" s="139"/>
      <c r="AFG42" s="139"/>
      <c r="AFH42" s="139"/>
      <c r="AFI42" s="139"/>
      <c r="AFJ42" s="139"/>
      <c r="AFK42" s="139"/>
      <c r="AFL42" s="139"/>
      <c r="AFM42" s="139"/>
      <c r="AFN42" s="139"/>
      <c r="AFO42" s="139"/>
      <c r="AFP42" s="139"/>
      <c r="AFQ42" s="139"/>
      <c r="AFR42" s="139"/>
      <c r="AFS42" s="139"/>
      <c r="AFT42" s="139"/>
      <c r="AFU42" s="139"/>
      <c r="AFV42" s="139"/>
      <c r="AFW42" s="139"/>
      <c r="AFX42" s="139"/>
      <c r="AFY42" s="139"/>
      <c r="AFZ42" s="139"/>
      <c r="AGA42" s="139"/>
      <c r="AGB42" s="139"/>
      <c r="AGC42" s="139"/>
      <c r="AGD42" s="139"/>
      <c r="AGE42" s="139"/>
      <c r="AGF42" s="139"/>
      <c r="AGG42" s="139"/>
      <c r="AGH42" s="139"/>
      <c r="AGI42" s="139"/>
      <c r="AGJ42" s="139"/>
      <c r="AGK42" s="139"/>
      <c r="AGL42" s="139"/>
      <c r="AGM42" s="139"/>
      <c r="AGN42" s="139"/>
      <c r="AGO42" s="139"/>
      <c r="AGP42" s="139"/>
      <c r="AGQ42" s="139"/>
      <c r="AGR42" s="139"/>
      <c r="AGS42" s="139"/>
      <c r="AGT42" s="139"/>
      <c r="AGU42" s="139"/>
      <c r="AGV42" s="139"/>
      <c r="AGW42" s="139"/>
      <c r="AGX42" s="139"/>
      <c r="AGY42" s="139"/>
      <c r="AGZ42" s="139"/>
      <c r="AHA42" s="139"/>
      <c r="AHB42" s="139"/>
      <c r="AHC42" s="139"/>
      <c r="AHD42" s="139"/>
      <c r="AHE42" s="139"/>
      <c r="AHF42" s="139"/>
      <c r="AHG42" s="139"/>
      <c r="AHH42" s="139"/>
      <c r="AHI42" s="139"/>
      <c r="AHJ42" s="139"/>
      <c r="AHK42" s="139"/>
      <c r="AHL42" s="139"/>
      <c r="AHM42" s="139"/>
      <c r="AHN42" s="139"/>
      <c r="AHO42" s="139"/>
      <c r="AHP42" s="139"/>
      <c r="AHQ42" s="139"/>
      <c r="AHR42" s="139"/>
      <c r="AHS42" s="139"/>
      <c r="AHT42" s="139"/>
      <c r="AHU42" s="139"/>
      <c r="AHV42" s="139"/>
      <c r="AHW42" s="139"/>
      <c r="AHX42" s="139"/>
      <c r="AHY42" s="139"/>
      <c r="AHZ42" s="139"/>
      <c r="AIA42" s="139"/>
      <c r="AIB42" s="139"/>
      <c r="AIC42" s="139"/>
      <c r="AID42" s="139"/>
      <c r="AIE42" s="139"/>
      <c r="AIF42" s="139"/>
      <c r="AIG42" s="139"/>
      <c r="AIH42" s="139"/>
      <c r="AII42" s="139"/>
      <c r="AIJ42" s="139"/>
      <c r="AIK42" s="139"/>
      <c r="AIL42" s="139"/>
      <c r="AIM42" s="139"/>
      <c r="AIN42" s="139"/>
      <c r="AIO42" s="139"/>
      <c r="AIP42" s="139"/>
      <c r="AIQ42" s="139"/>
      <c r="AIR42" s="139"/>
      <c r="AIS42" s="139"/>
      <c r="AIT42" s="139"/>
      <c r="AIU42" s="139"/>
      <c r="AIV42" s="139"/>
      <c r="AIW42" s="139"/>
      <c r="AIX42" s="139"/>
      <c r="AIY42" s="139"/>
      <c r="AIZ42" s="139"/>
      <c r="AJA42" s="139"/>
      <c r="AJB42" s="139"/>
      <c r="AJC42" s="139"/>
      <c r="AJD42" s="139"/>
      <c r="AJE42" s="139"/>
      <c r="AJF42" s="139"/>
      <c r="AJG42" s="139"/>
      <c r="AJH42" s="139"/>
      <c r="AJI42" s="139"/>
      <c r="AJJ42" s="139"/>
      <c r="AJK42" s="139"/>
      <c r="AJL42" s="139"/>
      <c r="AJM42" s="139"/>
      <c r="AJN42" s="139"/>
      <c r="AJO42" s="139"/>
      <c r="AJP42" s="139"/>
      <c r="AJQ42" s="139"/>
      <c r="AJR42" s="139"/>
      <c r="AJS42" s="139"/>
      <c r="AJT42" s="139"/>
      <c r="AJU42" s="139"/>
      <c r="AJV42" s="139"/>
      <c r="AJW42" s="139"/>
      <c r="AJX42" s="139"/>
      <c r="AJY42" s="139"/>
      <c r="AJZ42" s="139"/>
      <c r="AKA42" s="139"/>
      <c r="AKB42" s="139"/>
      <c r="AKC42" s="139"/>
      <c r="AKD42" s="139"/>
      <c r="AKE42" s="139"/>
      <c r="AKF42" s="139"/>
      <c r="AKG42" s="139"/>
      <c r="AKH42" s="139"/>
      <c r="AKI42" s="139"/>
      <c r="AKJ42" s="139"/>
      <c r="AKK42" s="139"/>
      <c r="AKL42" s="139"/>
      <c r="AKM42" s="139"/>
      <c r="AKN42" s="139"/>
      <c r="AKO42" s="139"/>
      <c r="AKP42" s="139"/>
      <c r="AKQ42" s="139"/>
      <c r="AKR42" s="139"/>
      <c r="AKS42" s="139"/>
      <c r="AKT42" s="139"/>
      <c r="AKU42" s="139"/>
      <c r="AKV42" s="139"/>
      <c r="AKW42" s="139"/>
      <c r="AKX42" s="139"/>
      <c r="AKY42" s="139"/>
      <c r="AKZ42" s="139"/>
      <c r="ALA42" s="139"/>
      <c r="ALB42" s="139"/>
      <c r="ALC42" s="139"/>
      <c r="ALD42" s="139"/>
      <c r="ALE42" s="139"/>
      <c r="ALF42" s="139"/>
      <c r="ALG42" s="139"/>
      <c r="ALH42" s="139"/>
      <c r="ALI42" s="139"/>
      <c r="ALJ42" s="139"/>
      <c r="ALK42" s="139"/>
      <c r="ALL42" s="139"/>
      <c r="ALM42" s="139"/>
      <c r="ALN42" s="139"/>
      <c r="ALO42" s="139"/>
      <c r="ALP42" s="139"/>
      <c r="ALQ42" s="139"/>
      <c r="ALR42" s="139"/>
      <c r="ALS42" s="139"/>
      <c r="ALT42" s="139"/>
      <c r="ALU42" s="139"/>
      <c r="ALV42" s="139"/>
      <c r="ALW42" s="139"/>
      <c r="ALX42" s="139"/>
      <c r="ALY42" s="139"/>
      <c r="ALZ42" s="139"/>
      <c r="AMA42" s="139"/>
      <c r="AMB42" s="139"/>
      <c r="AMC42" s="139"/>
      <c r="AMD42" s="139"/>
      <c r="AME42" s="139"/>
      <c r="AMF42" s="139"/>
      <c r="AMG42" s="139"/>
      <c r="AMH42" s="139"/>
      <c r="AMI42" s="139"/>
      <c r="AMJ42" s="139"/>
      <c r="AMK42" s="139"/>
      <c r="AML42" s="139"/>
      <c r="AMM42" s="139"/>
    </row>
  </sheetData>
  <mergeCells count="36">
    <mergeCell ref="B42:C42"/>
    <mergeCell ref="B36:C36"/>
    <mergeCell ref="A37:K37"/>
    <mergeCell ref="B39:C39"/>
    <mergeCell ref="B40:C40"/>
    <mergeCell ref="B41:C41"/>
    <mergeCell ref="B30:C30"/>
    <mergeCell ref="A31:K31"/>
    <mergeCell ref="B33:C33"/>
    <mergeCell ref="A34:M34"/>
    <mergeCell ref="B35:C35"/>
    <mergeCell ref="B24:C24"/>
    <mergeCell ref="A25:K25"/>
    <mergeCell ref="B27:C27"/>
    <mergeCell ref="A28:M28"/>
    <mergeCell ref="B29:C29"/>
    <mergeCell ref="A18:K18"/>
    <mergeCell ref="B20:C20"/>
    <mergeCell ref="A21:M21"/>
    <mergeCell ref="B22:C22"/>
    <mergeCell ref="B23:C23"/>
    <mergeCell ref="B13:C13"/>
    <mergeCell ref="A14:M14"/>
    <mergeCell ref="B15:C15"/>
    <mergeCell ref="B16:C16"/>
    <mergeCell ref="B17:C17"/>
    <mergeCell ref="A7:M7"/>
    <mergeCell ref="B8:C8"/>
    <mergeCell ref="B9:C9"/>
    <mergeCell ref="B10:C10"/>
    <mergeCell ref="A11:K11"/>
    <mergeCell ref="A1:L1"/>
    <mergeCell ref="A2:L2"/>
    <mergeCell ref="A4:M4"/>
    <mergeCell ref="A5:M5"/>
    <mergeCell ref="B6:C6"/>
  </mergeCells>
  <pageMargins left="0.70866141732283472" right="0.70866141732283472" top="0.74803149606299213" bottom="0.74803149606299213" header="0.51181102362204722" footer="0.51181102362204722"/>
  <pageSetup paperSize="9" scale="65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M35"/>
  <sheetViews>
    <sheetView zoomScaleNormal="100" workbookViewId="0">
      <selection activeCell="O32" sqref="O32"/>
    </sheetView>
  </sheetViews>
  <sheetFormatPr defaultRowHeight="12.75" x14ac:dyDescent="0.2"/>
  <cols>
    <col min="1" max="1" width="8.42578125" style="3" customWidth="1"/>
    <col min="2" max="2" width="9.140625" style="3" customWidth="1"/>
    <col min="3" max="3" width="15.85546875" style="3" customWidth="1"/>
    <col min="4" max="4" width="9.140625" style="3" customWidth="1"/>
    <col min="5" max="5" width="10.7109375" style="3" customWidth="1"/>
    <col min="6" max="6" width="29.42578125" style="3" customWidth="1"/>
    <col min="7" max="7" width="6.28515625" style="3" customWidth="1"/>
    <col min="8" max="8" width="9.7109375" style="111" customWidth="1"/>
    <col min="9" max="9" width="10.28515625" style="111" customWidth="1"/>
    <col min="10" max="10" width="9.140625" style="3" customWidth="1"/>
    <col min="11" max="12" width="10.28515625" style="126" customWidth="1"/>
    <col min="13" max="13" width="11.7109375" style="128" customWidth="1"/>
    <col min="14" max="1027" width="9.140625" style="3" customWidth="1"/>
  </cols>
  <sheetData>
    <row r="1" spans="1:13" ht="12.75" customHeight="1" x14ac:dyDescent="0.2">
      <c r="K1" s="158"/>
      <c r="L1" s="158"/>
      <c r="M1" s="158"/>
    </row>
    <row r="2" spans="1:13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3" x14ac:dyDescent="0.2">
      <c r="A3" s="158" t="s">
        <v>129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5" spans="1:13" ht="14.65" customHeight="1" x14ac:dyDescent="0.2">
      <c r="A5" s="189" t="s">
        <v>130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12.75" customHeight="1" x14ac:dyDescent="0.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7" spans="1:13" x14ac:dyDescent="0.2">
      <c r="A7" s="49"/>
      <c r="B7" s="49"/>
      <c r="C7" s="49"/>
      <c r="D7" s="49"/>
      <c r="E7" s="49"/>
      <c r="F7" s="49"/>
      <c r="G7" s="49"/>
      <c r="H7" s="112"/>
      <c r="I7" s="112"/>
      <c r="J7" s="49"/>
      <c r="K7" s="123"/>
      <c r="L7" s="123"/>
      <c r="M7" s="129"/>
    </row>
    <row r="8" spans="1:13" ht="63.75" customHeight="1" x14ac:dyDescent="0.2">
      <c r="A8" s="32" t="s">
        <v>64</v>
      </c>
      <c r="B8" s="191" t="s">
        <v>4</v>
      </c>
      <c r="C8" s="191"/>
      <c r="D8" s="4" t="s">
        <v>5</v>
      </c>
      <c r="E8" s="4" t="s">
        <v>6</v>
      </c>
      <c r="F8" s="4" t="s">
        <v>7</v>
      </c>
      <c r="G8" s="4" t="s">
        <v>8</v>
      </c>
      <c r="H8" s="99" t="s">
        <v>187</v>
      </c>
      <c r="I8" s="99" t="s">
        <v>188</v>
      </c>
      <c r="J8" s="4" t="s">
        <v>9</v>
      </c>
      <c r="K8" s="100" t="s">
        <v>177</v>
      </c>
      <c r="L8" s="100" t="s">
        <v>176</v>
      </c>
      <c r="M8" s="116" t="s">
        <v>68</v>
      </c>
    </row>
    <row r="9" spans="1:13" ht="12.75" customHeight="1" x14ac:dyDescent="0.2">
      <c r="A9" s="192" t="s">
        <v>131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</row>
    <row r="10" spans="1:13" ht="102" x14ac:dyDescent="0.2">
      <c r="A10" s="25" t="s">
        <v>132</v>
      </c>
      <c r="B10" s="181" t="s">
        <v>133</v>
      </c>
      <c r="C10" s="181"/>
      <c r="D10" s="7" t="s">
        <v>120</v>
      </c>
      <c r="E10" s="7">
        <v>1200</v>
      </c>
      <c r="F10" s="8" t="s">
        <v>134</v>
      </c>
      <c r="G10" s="25">
        <v>5</v>
      </c>
      <c r="H10" s="113" t="s">
        <v>226</v>
      </c>
      <c r="I10" s="113">
        <v>5.8</v>
      </c>
      <c r="J10" s="25">
        <v>5.8</v>
      </c>
      <c r="K10" s="102">
        <f t="shared" ref="K10" si="0">J10*E10</f>
        <v>6960</v>
      </c>
      <c r="L10" s="102">
        <f t="shared" ref="L10" si="1">K10*((100+G10)/100)</f>
        <v>7308</v>
      </c>
      <c r="M10" s="116" t="s">
        <v>234</v>
      </c>
    </row>
    <row r="11" spans="1:13" ht="102" x14ac:dyDescent="0.2">
      <c r="A11" s="25" t="s">
        <v>135</v>
      </c>
      <c r="B11" s="181" t="s">
        <v>133</v>
      </c>
      <c r="C11" s="181"/>
      <c r="D11" s="7" t="s">
        <v>120</v>
      </c>
      <c r="E11" s="7">
        <v>250</v>
      </c>
      <c r="F11" s="8" t="s">
        <v>136</v>
      </c>
      <c r="G11" s="25">
        <v>5</v>
      </c>
      <c r="H11" s="113" t="s">
        <v>227</v>
      </c>
      <c r="I11" s="113">
        <v>10.5</v>
      </c>
      <c r="J11" s="25">
        <v>10.5</v>
      </c>
      <c r="K11" s="102">
        <f t="shared" ref="K11:K12" si="2">J11*E11</f>
        <v>2625</v>
      </c>
      <c r="L11" s="102">
        <f t="shared" ref="L11:L12" si="3">K11*((100+G11)/100)</f>
        <v>2756.25</v>
      </c>
      <c r="M11" s="116" t="s">
        <v>235</v>
      </c>
    </row>
    <row r="12" spans="1:13" ht="114.75" x14ac:dyDescent="0.2">
      <c r="A12" s="25" t="s">
        <v>137</v>
      </c>
      <c r="B12" s="181" t="s">
        <v>133</v>
      </c>
      <c r="C12" s="181"/>
      <c r="D12" s="7" t="s">
        <v>120</v>
      </c>
      <c r="E12" s="7">
        <v>800</v>
      </c>
      <c r="F12" s="8" t="s">
        <v>138</v>
      </c>
      <c r="G12" s="25">
        <v>5</v>
      </c>
      <c r="H12" s="113" t="s">
        <v>228</v>
      </c>
      <c r="I12" s="113">
        <v>15.2</v>
      </c>
      <c r="J12" s="25">
        <v>15.2</v>
      </c>
      <c r="K12" s="102">
        <f t="shared" si="2"/>
        <v>12160</v>
      </c>
      <c r="L12" s="102">
        <f t="shared" si="3"/>
        <v>12768</v>
      </c>
      <c r="M12" s="116" t="s">
        <v>236</v>
      </c>
    </row>
    <row r="13" spans="1:13" ht="12.75" customHeight="1" x14ac:dyDescent="0.2">
      <c r="A13" s="171" t="s">
        <v>139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10">
        <f>SUM(L10:L12)</f>
        <v>22832.25</v>
      </c>
      <c r="M13" s="26"/>
    </row>
    <row r="14" spans="1:13" x14ac:dyDescent="0.2">
      <c r="A14" s="50"/>
      <c r="B14" s="50"/>
      <c r="C14" s="50"/>
      <c r="D14" s="50"/>
      <c r="E14" s="50"/>
      <c r="F14" s="50"/>
      <c r="G14" s="50"/>
      <c r="H14" s="114"/>
      <c r="I14" s="114"/>
      <c r="J14" s="50"/>
      <c r="K14" s="124"/>
      <c r="L14" s="124"/>
      <c r="M14" s="50"/>
    </row>
    <row r="15" spans="1:13" ht="63.75" customHeight="1" x14ac:dyDescent="0.2">
      <c r="A15" s="32" t="s">
        <v>64</v>
      </c>
      <c r="B15" s="191" t="s">
        <v>4</v>
      </c>
      <c r="C15" s="191"/>
      <c r="D15" s="4" t="s">
        <v>5</v>
      </c>
      <c r="E15" s="4" t="s">
        <v>6</v>
      </c>
      <c r="F15" s="4" t="s">
        <v>7</v>
      </c>
      <c r="G15" s="4" t="s">
        <v>8</v>
      </c>
      <c r="H15" s="99" t="s">
        <v>187</v>
      </c>
      <c r="I15" s="99" t="s">
        <v>188</v>
      </c>
      <c r="J15" s="4" t="s">
        <v>9</v>
      </c>
      <c r="K15" s="100" t="s">
        <v>177</v>
      </c>
      <c r="L15" s="100" t="s">
        <v>176</v>
      </c>
      <c r="M15" s="116" t="s">
        <v>68</v>
      </c>
    </row>
    <row r="16" spans="1:13" ht="127.5" x14ac:dyDescent="0.2">
      <c r="A16" s="32" t="s">
        <v>140</v>
      </c>
      <c r="B16" s="193" t="s">
        <v>220</v>
      </c>
      <c r="C16" s="193"/>
      <c r="D16" s="7" t="s">
        <v>44</v>
      </c>
      <c r="E16" s="7">
        <v>800</v>
      </c>
      <c r="F16" s="43" t="s">
        <v>180</v>
      </c>
      <c r="G16" s="25">
        <v>5</v>
      </c>
      <c r="H16" s="113">
        <v>5</v>
      </c>
      <c r="I16" s="113">
        <v>14.2</v>
      </c>
      <c r="J16" s="88">
        <f t="shared" ref="J16:J17" si="4">I16/H16</f>
        <v>2.84</v>
      </c>
      <c r="K16" s="102">
        <f t="shared" ref="K16:K17" si="5">J16*E16</f>
        <v>2272</v>
      </c>
      <c r="L16" s="102">
        <f t="shared" ref="L16:L17" si="6">K16*((100+G16)/100)</f>
        <v>2385.6</v>
      </c>
      <c r="M16" s="116" t="s">
        <v>231</v>
      </c>
    </row>
    <row r="17" spans="1:14" ht="66" customHeight="1" x14ac:dyDescent="0.2">
      <c r="A17" s="32" t="s">
        <v>141</v>
      </c>
      <c r="B17" s="194" t="s">
        <v>142</v>
      </c>
      <c r="C17" s="194"/>
      <c r="D17" s="25" t="s">
        <v>44</v>
      </c>
      <c r="E17" s="25">
        <v>1300</v>
      </c>
      <c r="F17" s="43" t="s">
        <v>143</v>
      </c>
      <c r="G17" s="25">
        <v>5</v>
      </c>
      <c r="H17" s="113">
        <v>5</v>
      </c>
      <c r="I17" s="113">
        <v>21.8</v>
      </c>
      <c r="J17" s="88">
        <f t="shared" si="4"/>
        <v>4.3600000000000003</v>
      </c>
      <c r="K17" s="102">
        <f t="shared" si="5"/>
        <v>5668</v>
      </c>
      <c r="L17" s="102">
        <f t="shared" si="6"/>
        <v>5951.4000000000005</v>
      </c>
      <c r="M17" s="116" t="s">
        <v>232</v>
      </c>
    </row>
    <row r="18" spans="1:14" ht="63.75" x14ac:dyDescent="0.2">
      <c r="A18" s="32" t="s">
        <v>144</v>
      </c>
      <c r="B18" s="193" t="s">
        <v>145</v>
      </c>
      <c r="C18" s="193"/>
      <c r="D18" s="7" t="s">
        <v>146</v>
      </c>
      <c r="E18" s="7">
        <v>900</v>
      </c>
      <c r="F18" s="43" t="s">
        <v>147</v>
      </c>
      <c r="G18" s="25">
        <v>5</v>
      </c>
      <c r="H18" s="113">
        <v>8</v>
      </c>
      <c r="I18" s="113">
        <v>38.61</v>
      </c>
      <c r="J18" s="88">
        <f t="shared" ref="J18" si="7">I18/H18</f>
        <v>4.8262499999999999</v>
      </c>
      <c r="K18" s="102">
        <f t="shared" ref="K18" si="8">J18*E18</f>
        <v>4343.625</v>
      </c>
      <c r="L18" s="102">
        <f t="shared" ref="L18" si="9">K18*((100+G18)/100)</f>
        <v>4560.8062500000005</v>
      </c>
      <c r="M18" s="116" t="s">
        <v>221</v>
      </c>
    </row>
    <row r="19" spans="1:14" ht="51" customHeight="1" x14ac:dyDescent="0.2">
      <c r="A19" s="32" t="s">
        <v>148</v>
      </c>
      <c r="B19" s="194" t="s">
        <v>149</v>
      </c>
      <c r="C19" s="194"/>
      <c r="D19" s="25" t="s">
        <v>44</v>
      </c>
      <c r="E19" s="25">
        <v>2</v>
      </c>
      <c r="F19" s="43" t="s">
        <v>150</v>
      </c>
      <c r="G19" s="25">
        <v>5</v>
      </c>
      <c r="H19" s="113">
        <v>1</v>
      </c>
      <c r="I19" s="113">
        <v>8.3000000000000007</v>
      </c>
      <c r="J19" s="88">
        <f t="shared" ref="J19:J23" si="10">I19/H19</f>
        <v>8.3000000000000007</v>
      </c>
      <c r="K19" s="102">
        <f t="shared" ref="K19:K23" si="11">J19*E19</f>
        <v>16.600000000000001</v>
      </c>
      <c r="L19" s="102">
        <f t="shared" ref="L19:L23" si="12">K19*((100+G19)/100)</f>
        <v>17.430000000000003</v>
      </c>
      <c r="M19" s="116" t="s">
        <v>233</v>
      </c>
      <c r="N19"/>
    </row>
    <row r="20" spans="1:14" ht="66.75" customHeight="1" x14ac:dyDescent="0.2">
      <c r="A20" s="32" t="s">
        <v>151</v>
      </c>
      <c r="B20" s="194" t="s">
        <v>152</v>
      </c>
      <c r="C20" s="194"/>
      <c r="D20" s="25" t="s">
        <v>44</v>
      </c>
      <c r="E20" s="25">
        <v>3</v>
      </c>
      <c r="F20" s="43" t="s">
        <v>179</v>
      </c>
      <c r="G20" s="25">
        <v>5</v>
      </c>
      <c r="H20" s="113">
        <v>1</v>
      </c>
      <c r="I20" s="113">
        <v>32</v>
      </c>
      <c r="J20" s="88">
        <f t="shared" si="10"/>
        <v>32</v>
      </c>
      <c r="K20" s="102">
        <f t="shared" si="11"/>
        <v>96</v>
      </c>
      <c r="L20" s="102">
        <f t="shared" si="12"/>
        <v>100.80000000000001</v>
      </c>
      <c r="M20" s="116" t="s">
        <v>222</v>
      </c>
    </row>
    <row r="21" spans="1:14" ht="40.5" customHeight="1" x14ac:dyDescent="0.2">
      <c r="A21" s="25" t="s">
        <v>153</v>
      </c>
      <c r="B21" s="181" t="s">
        <v>154</v>
      </c>
      <c r="C21" s="181"/>
      <c r="D21" s="7" t="s">
        <v>44</v>
      </c>
      <c r="E21" s="7">
        <v>40</v>
      </c>
      <c r="F21" s="8" t="s">
        <v>155</v>
      </c>
      <c r="G21" s="25">
        <v>5</v>
      </c>
      <c r="H21" s="113">
        <v>2.5</v>
      </c>
      <c r="I21" s="113">
        <v>62</v>
      </c>
      <c r="J21" s="88">
        <f t="shared" si="10"/>
        <v>24.8</v>
      </c>
      <c r="K21" s="102">
        <f t="shared" si="11"/>
        <v>992</v>
      </c>
      <c r="L21" s="102">
        <f t="shared" si="12"/>
        <v>1041.6000000000001</v>
      </c>
      <c r="M21" s="116" t="s">
        <v>223</v>
      </c>
    </row>
    <row r="22" spans="1:14" ht="51" x14ac:dyDescent="0.2">
      <c r="A22" s="25" t="s">
        <v>156</v>
      </c>
      <c r="B22" s="181" t="s">
        <v>157</v>
      </c>
      <c r="C22" s="181"/>
      <c r="D22" s="7" t="s">
        <v>44</v>
      </c>
      <c r="E22" s="7">
        <v>40</v>
      </c>
      <c r="F22" s="8" t="s">
        <v>155</v>
      </c>
      <c r="G22" s="25">
        <v>5</v>
      </c>
      <c r="H22" s="113">
        <v>1</v>
      </c>
      <c r="I22" s="113">
        <v>18</v>
      </c>
      <c r="J22" s="88">
        <f t="shared" si="10"/>
        <v>18</v>
      </c>
      <c r="K22" s="102">
        <f t="shared" si="11"/>
        <v>720</v>
      </c>
      <c r="L22" s="102">
        <f t="shared" si="12"/>
        <v>756</v>
      </c>
      <c r="M22" s="116" t="s">
        <v>224</v>
      </c>
    </row>
    <row r="23" spans="1:14" ht="103.5" customHeight="1" x14ac:dyDescent="0.2">
      <c r="A23" s="32" t="s">
        <v>158</v>
      </c>
      <c r="B23" s="194" t="s">
        <v>159</v>
      </c>
      <c r="C23" s="194"/>
      <c r="D23" s="25" t="s">
        <v>44</v>
      </c>
      <c r="E23" s="25">
        <v>2</v>
      </c>
      <c r="F23" s="43" t="s">
        <v>181</v>
      </c>
      <c r="G23" s="25">
        <v>5</v>
      </c>
      <c r="H23" s="113">
        <v>1</v>
      </c>
      <c r="I23" s="113">
        <v>40</v>
      </c>
      <c r="J23" s="88">
        <f t="shared" si="10"/>
        <v>40</v>
      </c>
      <c r="K23" s="102">
        <f t="shared" si="11"/>
        <v>80</v>
      </c>
      <c r="L23" s="102">
        <f t="shared" si="12"/>
        <v>84</v>
      </c>
      <c r="M23" s="116" t="s">
        <v>225</v>
      </c>
    </row>
    <row r="24" spans="1:14" x14ac:dyDescent="0.2">
      <c r="A24" s="35"/>
      <c r="B24" s="30"/>
      <c r="C24" s="30"/>
      <c r="D24" s="31"/>
      <c r="E24" s="31"/>
      <c r="F24" s="51"/>
      <c r="G24" s="31"/>
      <c r="H24" s="115"/>
      <c r="I24" s="115"/>
      <c r="J24" s="31"/>
      <c r="K24" s="125"/>
      <c r="L24" s="125"/>
      <c r="M24" s="31"/>
    </row>
    <row r="25" spans="1:14" ht="63.75" customHeight="1" x14ac:dyDescent="0.2">
      <c r="A25" s="32" t="s">
        <v>64</v>
      </c>
      <c r="B25" s="195" t="s">
        <v>4</v>
      </c>
      <c r="C25" s="195"/>
      <c r="D25" s="36" t="s">
        <v>5</v>
      </c>
      <c r="E25" s="57" t="s">
        <v>6</v>
      </c>
      <c r="F25" s="52" t="s">
        <v>7</v>
      </c>
      <c r="G25" s="4" t="s">
        <v>8</v>
      </c>
      <c r="H25" s="99" t="s">
        <v>187</v>
      </c>
      <c r="I25" s="99" t="s">
        <v>188</v>
      </c>
      <c r="J25" s="4" t="s">
        <v>9</v>
      </c>
      <c r="K25" s="100" t="s">
        <v>177</v>
      </c>
      <c r="L25" s="100" t="s">
        <v>176</v>
      </c>
      <c r="M25" s="116" t="s">
        <v>68</v>
      </c>
    </row>
    <row r="26" spans="1:14" ht="114.75" x14ac:dyDescent="0.2">
      <c r="A26" s="32" t="s">
        <v>160</v>
      </c>
      <c r="B26" s="194" t="s">
        <v>161</v>
      </c>
      <c r="C26" s="194"/>
      <c r="D26" s="25" t="s">
        <v>44</v>
      </c>
      <c r="E26" s="25">
        <v>10</v>
      </c>
      <c r="F26" s="43" t="s">
        <v>162</v>
      </c>
      <c r="G26" s="25">
        <v>5</v>
      </c>
      <c r="H26" s="113">
        <v>1</v>
      </c>
      <c r="I26" s="113">
        <v>33.200000000000003</v>
      </c>
      <c r="J26" s="88">
        <f t="shared" ref="J26" si="13">I26/H26</f>
        <v>33.200000000000003</v>
      </c>
      <c r="K26" s="102">
        <f t="shared" ref="K26" si="14">J26*E26</f>
        <v>332</v>
      </c>
      <c r="L26" s="102">
        <f t="shared" ref="L26" si="15">K26*((100+G26)/100)</f>
        <v>348.6</v>
      </c>
      <c r="M26" s="116" t="s">
        <v>237</v>
      </c>
    </row>
    <row r="27" spans="1:14" ht="89.25" x14ac:dyDescent="0.2">
      <c r="A27" s="32" t="s">
        <v>163</v>
      </c>
      <c r="B27" s="194" t="s">
        <v>164</v>
      </c>
      <c r="C27" s="194"/>
      <c r="D27" s="60" t="s">
        <v>60</v>
      </c>
      <c r="E27" s="60">
        <v>35000</v>
      </c>
      <c r="F27" s="61" t="s">
        <v>165</v>
      </c>
      <c r="G27" s="60">
        <v>5</v>
      </c>
      <c r="H27" s="113">
        <v>100</v>
      </c>
      <c r="I27" s="113">
        <v>5.68</v>
      </c>
      <c r="J27" s="88">
        <f t="shared" ref="J27" si="16">I27/H27</f>
        <v>5.6799999999999996E-2</v>
      </c>
      <c r="K27" s="102">
        <f t="shared" ref="K27" si="17">J27*E27</f>
        <v>1987.9999999999998</v>
      </c>
      <c r="L27" s="102">
        <f t="shared" ref="L27" si="18">K27*((100+G27)/100)</f>
        <v>2087.3999999999996</v>
      </c>
      <c r="M27" s="116" t="s">
        <v>238</v>
      </c>
    </row>
    <row r="28" spans="1:14" x14ac:dyDescent="0.2">
      <c r="A28" s="35"/>
      <c r="B28" s="30"/>
      <c r="C28" s="30"/>
      <c r="D28" s="31"/>
      <c r="E28" s="31"/>
      <c r="F28" s="51"/>
      <c r="G28" s="31"/>
      <c r="H28" s="115"/>
      <c r="I28" s="115"/>
      <c r="J28" s="31"/>
      <c r="K28" s="125"/>
      <c r="L28" s="125"/>
      <c r="M28" s="31"/>
    </row>
    <row r="29" spans="1:14" ht="63.75" customHeight="1" x14ac:dyDescent="0.2">
      <c r="A29" s="32" t="s">
        <v>64</v>
      </c>
      <c r="B29" s="191" t="s">
        <v>4</v>
      </c>
      <c r="C29" s="191"/>
      <c r="D29" s="4" t="s">
        <v>5</v>
      </c>
      <c r="E29" s="4" t="s">
        <v>6</v>
      </c>
      <c r="F29" s="4" t="s">
        <v>7</v>
      </c>
      <c r="G29" s="4" t="s">
        <v>8</v>
      </c>
      <c r="H29" s="99" t="s">
        <v>187</v>
      </c>
      <c r="I29" s="99" t="s">
        <v>188</v>
      </c>
      <c r="J29" s="4" t="s">
        <v>9</v>
      </c>
      <c r="K29" s="100" t="s">
        <v>177</v>
      </c>
      <c r="L29" s="100" t="s">
        <v>176</v>
      </c>
      <c r="M29" s="116" t="s">
        <v>68</v>
      </c>
    </row>
    <row r="30" spans="1:14" ht="12.75" customHeight="1" x14ac:dyDescent="0.2">
      <c r="A30" s="196" t="s">
        <v>166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</row>
    <row r="31" spans="1:14" ht="89.25" x14ac:dyDescent="0.2">
      <c r="A31" s="25" t="s">
        <v>167</v>
      </c>
      <c r="B31" s="181" t="s">
        <v>168</v>
      </c>
      <c r="C31" s="181"/>
      <c r="D31" s="7" t="s">
        <v>44</v>
      </c>
      <c r="E31" s="7">
        <v>30</v>
      </c>
      <c r="F31" s="8" t="s">
        <v>169</v>
      </c>
      <c r="G31" s="25">
        <v>5</v>
      </c>
      <c r="H31" s="113">
        <v>2.5</v>
      </c>
      <c r="I31" s="113">
        <v>75</v>
      </c>
      <c r="J31" s="88">
        <f t="shared" ref="J31" si="19">I31/H31</f>
        <v>30</v>
      </c>
      <c r="K31" s="102">
        <f t="shared" ref="K31" si="20">J31*E31</f>
        <v>900</v>
      </c>
      <c r="L31" s="102">
        <f t="shared" ref="L31" si="21">K31*((100+G31)/100)</f>
        <v>945</v>
      </c>
      <c r="M31" s="116" t="s">
        <v>239</v>
      </c>
    </row>
    <row r="32" spans="1:14" ht="51" x14ac:dyDescent="0.2">
      <c r="A32" s="25" t="s">
        <v>170</v>
      </c>
      <c r="B32" s="181" t="s">
        <v>171</v>
      </c>
      <c r="C32" s="181"/>
      <c r="D32" s="7" t="s">
        <v>44</v>
      </c>
      <c r="E32" s="7">
        <v>20</v>
      </c>
      <c r="F32" s="8" t="s">
        <v>172</v>
      </c>
      <c r="G32" s="25">
        <v>5</v>
      </c>
      <c r="H32" s="113">
        <v>3.5</v>
      </c>
      <c r="I32" s="113">
        <v>50</v>
      </c>
      <c r="J32" s="88">
        <f t="shared" ref="J32:J33" si="22">I32/H32</f>
        <v>14.285714285714286</v>
      </c>
      <c r="K32" s="102">
        <f t="shared" ref="K32:K33" si="23">J32*E32</f>
        <v>285.71428571428572</v>
      </c>
      <c r="L32" s="102">
        <f t="shared" ref="L32:L33" si="24">K32*((100+G32)/100)</f>
        <v>300</v>
      </c>
      <c r="M32" s="116" t="s">
        <v>240</v>
      </c>
    </row>
    <row r="33" spans="1:13" ht="51" x14ac:dyDescent="0.2">
      <c r="A33" s="25" t="s">
        <v>173</v>
      </c>
      <c r="B33" s="181" t="s">
        <v>174</v>
      </c>
      <c r="C33" s="181"/>
      <c r="D33" s="7" t="s">
        <v>44</v>
      </c>
      <c r="E33" s="7">
        <v>20</v>
      </c>
      <c r="F33" s="54" t="s">
        <v>172</v>
      </c>
      <c r="G33" s="25">
        <v>5</v>
      </c>
      <c r="H33" s="113">
        <v>4.5</v>
      </c>
      <c r="I33" s="113">
        <v>54</v>
      </c>
      <c r="J33" s="88">
        <f t="shared" si="22"/>
        <v>12</v>
      </c>
      <c r="K33" s="102">
        <f t="shared" si="23"/>
        <v>240</v>
      </c>
      <c r="L33" s="102">
        <f t="shared" si="24"/>
        <v>252</v>
      </c>
      <c r="M33" s="116" t="s">
        <v>241</v>
      </c>
    </row>
    <row r="34" spans="1:13" ht="12.75" customHeight="1" x14ac:dyDescent="0.2">
      <c r="A34" s="171" t="s">
        <v>175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10">
        <f>SUM(L31:L33)</f>
        <v>1497</v>
      </c>
      <c r="M34" s="26"/>
    </row>
    <row r="35" spans="1:13" ht="26.25" customHeight="1" x14ac:dyDescent="0.2"/>
  </sheetData>
  <mergeCells count="29">
    <mergeCell ref="B31:C31"/>
    <mergeCell ref="B32:C32"/>
    <mergeCell ref="B33:C33"/>
    <mergeCell ref="A34:K34"/>
    <mergeCell ref="B25:C25"/>
    <mergeCell ref="B26:C26"/>
    <mergeCell ref="B27:C27"/>
    <mergeCell ref="B29:C29"/>
    <mergeCell ref="A30:M30"/>
    <mergeCell ref="B19:C19"/>
    <mergeCell ref="B20:C20"/>
    <mergeCell ref="B21:C21"/>
    <mergeCell ref="B22:C22"/>
    <mergeCell ref="B23:C23"/>
    <mergeCell ref="A13:K13"/>
    <mergeCell ref="B15:C15"/>
    <mergeCell ref="B16:C16"/>
    <mergeCell ref="B17:C17"/>
    <mergeCell ref="B18:C18"/>
    <mergeCell ref="B8:C8"/>
    <mergeCell ref="A9:M9"/>
    <mergeCell ref="B10:C10"/>
    <mergeCell ref="B11:C11"/>
    <mergeCell ref="B12:C12"/>
    <mergeCell ref="K1:M1"/>
    <mergeCell ref="A2:L2"/>
    <mergeCell ref="A3:L3"/>
    <mergeCell ref="A5:M5"/>
    <mergeCell ref="A6:M6"/>
  </mergeCells>
  <pageMargins left="0.7" right="0.7" top="0.75" bottom="0.75" header="0.51180555555555496" footer="0.51180555555555496"/>
  <pageSetup paperSize="9" scale="6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1-41 PD reagentai laboratorijai</vt:lpstr>
      <vt:lpstr>93-165 PD mikrobiolog labor</vt:lpstr>
      <vt:lpstr>168-211 PD patolog anatom</vt:lpstr>
      <vt:lpstr>'93-165 PD mikrobiolog labor'!Print_Area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Viesieji1</cp:lastModifiedBy>
  <cp:revision>1</cp:revision>
  <cp:lastPrinted>2018-10-04T07:09:54Z</cp:lastPrinted>
  <dcterms:created xsi:type="dcterms:W3CDTF">2018-09-23T11:34:01Z</dcterms:created>
  <dcterms:modified xsi:type="dcterms:W3CDTF">2019-02-19T10:46:14Z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