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C:\Users\Viesieji1\Desktop\Konkursai\Dgn reagentu, laboratoriniu pr ir serumu pirkimas\Laimeje pasiulymai\Inolabus\"/>
    </mc:Choice>
  </mc:AlternateContent>
  <xr:revisionPtr revIDLastSave="0" documentId="8_{FBEA9FFB-7F07-450A-A0BE-0761D5D2A259}" xr6:coauthVersionLast="40" xr6:coauthVersionMax="40" xr10:uidLastSave="{00000000-0000-0000-0000-000000000000}"/>
  <bookViews>
    <workbookView xWindow="-120" yWindow="-120" windowWidth="29040" windowHeight="15840" tabRatio="500" firstSheet="1" activeTab="1" xr2:uid="{00000000-000D-0000-FFFF-FFFF00000000}"/>
  </bookViews>
  <sheets>
    <sheet name="1-41 PD reagentai laboratorijai" sheetId="1" r:id="rId1"/>
    <sheet name="42 Pirkimo dalis" sheetId="2" r:id="rId2"/>
  </sheets>
  <definedNames>
    <definedName name="__DdeLink__3133_798421166" localSheetId="1">'42 Pirkimo dalis'!$O$42</definedName>
    <definedName name="_xlnm.Print_Area" localSheetId="1">'42 Pirkimo dalis'!$A$1:$J$49</definedName>
  </definedNames>
  <calcPr calcId="181029" calcMode="manual"/>
  <extLst>
    <ext xmlns:loext="http://schemas.libreoffice.org/" uri="{7626C862-2A13-11E5-B345-FEFF819CDC9F}">
      <loext:extCalcPr stringRefSyntax="ExcelA1"/>
    </ext>
  </extLst>
</workbook>
</file>

<file path=xl/calcChain.xml><?xml version="1.0" encoding="utf-8"?>
<calcChain xmlns="http://schemas.openxmlformats.org/spreadsheetml/2006/main">
  <c r="I31" i="2" l="1"/>
  <c r="I28" i="2"/>
  <c r="H27" i="2"/>
  <c r="I27" i="2" s="1"/>
  <c r="H25" i="2"/>
  <c r="I25" i="2" s="1"/>
  <c r="H24" i="2"/>
  <c r="I24" i="2" s="1"/>
  <c r="I29" i="2" l="1"/>
  <c r="I32" i="2" s="1"/>
</calcChain>
</file>

<file path=xl/sharedStrings.xml><?xml version="1.0" encoding="utf-8"?>
<sst xmlns="http://schemas.openxmlformats.org/spreadsheetml/2006/main" count="469" uniqueCount="296">
  <si>
    <t xml:space="preserve">Diagnostikos reagentų, laboratorinių priemonių ir serumų pirkimo atviro konkurso sąlygų </t>
  </si>
  <si>
    <t xml:space="preserve">DIAGNOSTIKOS REAGENTŲ, LABORATORINIŲ PRIEMONIŲ IR SERUMŲ </t>
  </si>
  <si>
    <t>TECHNINĖ SPECIFIKACIJA</t>
  </si>
  <si>
    <t xml:space="preserve">DIAGNOSTIKOS REAGENTAI IR KITOS LABORATORINĖS PRIEMONĖS LABORATORIJAI </t>
  </si>
  <si>
    <t>Eil. Nr.</t>
  </si>
  <si>
    <t>Priemonės pavadinimas</t>
  </si>
  <si>
    <t>Mato vienetas</t>
  </si>
  <si>
    <t>Orientacinis poreikis 36 mėnesiams</t>
  </si>
  <si>
    <t>Techniniai reikalavimai</t>
  </si>
  <si>
    <t>PVM tarifas (%)</t>
  </si>
  <si>
    <t>Vieneto kaina be PVM, Eur</t>
  </si>
  <si>
    <t>1. Lancetai (Būtina pateikti pasiūlymą visoms pirkimo dalies pozicijoms)</t>
  </si>
  <si>
    <t>1.1.</t>
  </si>
  <si>
    <t>Saugūs poodinio sluoksnio lancetai</t>
  </si>
  <si>
    <t>vnt.</t>
  </si>
  <si>
    <t>Naujagimio kraujo iš kulniuko paimti. Automatiniai, vienkartiniai lancetai, aktyvuojami spaudžiant viršutinį dangtelį; dūrio gylis fiksuotas 2,0 mm; adatos diametras 17G, koduojamas spalva.</t>
  </si>
  <si>
    <t>1.2.</t>
  </si>
  <si>
    <t>1.3.</t>
  </si>
  <si>
    <t>1 pirkimo dalis iš viso (Eur):</t>
  </si>
  <si>
    <t>2.</t>
  </si>
  <si>
    <t>Slapto kraujo nustatymui</t>
  </si>
  <si>
    <t>Tyrimas</t>
  </si>
  <si>
    <t>Imunocheminis IFOBT, storosios žarnos vėžio diagnost.</t>
  </si>
  <si>
    <t>3.</t>
  </si>
  <si>
    <t>Diagnostinis rinkinys slaptam kraujui išmatose nustatyti</t>
  </si>
  <si>
    <t>Pakuotėje 100 testų. Metodas – guaiac peroksidazės</t>
  </si>
  <si>
    <t>4.</t>
  </si>
  <si>
    <t xml:space="preserve">RPR </t>
  </si>
  <si>
    <t>1. Ilgas galiojimo laikas (ne mažiau 4 mėn. nuo pristatymo į laboratoriją datos);
2. Reagentai stabilūs visą galiojimo laiką;
3.Diagnostinis jatrumas 100%,diagnostinis specifiškumas 100%;
4. Tarptautinės kokybės kontrolės tyrimų rezultati turi patekti į statistiškai patikimas ribas.</t>
  </si>
  <si>
    <t>5.</t>
  </si>
  <si>
    <t>Mikromėgintuvėlis su kapiliaru</t>
  </si>
  <si>
    <t>Su EDTA K3 (sausas pavidalas) 200 µl; Galiojimo laikas ir antikoaguliantas nurodytas ant kiekvieno mikromėgintuvėlio, mikromėgintuvėlis ir kapiliaras padengtas sausu EDTA K3,mikromėgintuvėlio dugnas apvalus U raidės formos, turėti du lengvai nuimamus kamštelius, turi būti galimybė surinkti kraują mėgintuvėlio kraštu (turi būti nurodyta instrukcijoje). Mikromėgintuvėlio aukštis 36 – 40 mm. (brūkšninio kodo klijavimo vieta)</t>
  </si>
  <si>
    <t>6.</t>
  </si>
  <si>
    <t>Plastikinis indelis užsukamu dangteliu (šlapimo surinkimo indelis)</t>
  </si>
  <si>
    <t>120 - 150 ml., diametras 60 - 70 mm.</t>
  </si>
  <si>
    <t>7.</t>
  </si>
  <si>
    <t>Kamštukai vakuuminiams mėgintuvėliams</t>
  </si>
  <si>
    <t>Diam. 12 mm, plastikiniai. Kamštelio pagrindas plokščias.</t>
  </si>
  <si>
    <t>8.</t>
  </si>
  <si>
    <t>Antgaliai tepinėliams atlikti</t>
  </si>
  <si>
    <t>Plastikiniai su metalinių pradurėju.</t>
  </si>
  <si>
    <t>9.</t>
  </si>
  <si>
    <t>Stovai mėgintuvėliams</t>
  </si>
  <si>
    <t>246 x 101 x 70 mm, diametras 13 mm</t>
  </si>
  <si>
    <t>10.</t>
  </si>
  <si>
    <t>180 x 94 x 50 mm, diametras 13 mm</t>
  </si>
  <si>
    <t>11.</t>
  </si>
  <si>
    <t>225 x 114 x 60 mm, diametras 17 mm</t>
  </si>
  <si>
    <t>12.</t>
  </si>
  <si>
    <t xml:space="preserve">Mėgintuvėlis su kamštuku </t>
  </si>
  <si>
    <t>1,5 ml, graduotas.</t>
  </si>
  <si>
    <t>13.</t>
  </si>
  <si>
    <t>Antgaliai automatinėms pip. 100-1000 µl</t>
  </si>
  <si>
    <t>Eppendorf tipas.</t>
  </si>
  <si>
    <t>14.</t>
  </si>
  <si>
    <t>Antgaliai automatinėms pip. 500-5000 µl</t>
  </si>
  <si>
    <t>Skirtos Finnpipette tipo.</t>
  </si>
  <si>
    <t>15.</t>
  </si>
  <si>
    <t>Antgaliai automatinėms pip. 1000-5000 µl</t>
  </si>
  <si>
    <t>16.</t>
  </si>
  <si>
    <t>Antgaliai automatinėms pip. 200-1000 µl</t>
  </si>
  <si>
    <t>Gilson tipas. Universalių nesiūlyti</t>
  </si>
  <si>
    <t>17.</t>
  </si>
  <si>
    <t>Antgaliai automatinėms  pipetėms  5-200  µl</t>
  </si>
  <si>
    <t>18.</t>
  </si>
  <si>
    <t>Antgaliai automatinėms pipetėms  500- 5000  µl</t>
  </si>
  <si>
    <t>BIOHIT tipas. Universalių nesiūlyti</t>
  </si>
  <si>
    <t>19.</t>
  </si>
  <si>
    <t>Antgaliai automatinėms pipetėms 100-1000  µl</t>
  </si>
  <si>
    <t> </t>
  </si>
  <si>
    <t>20.</t>
  </si>
  <si>
    <t>Antgaliai automatinėms pipetėms 20-200  µl</t>
  </si>
  <si>
    <t>21.</t>
  </si>
  <si>
    <t>Antgaliai automatinėms pipetėms  1-5 ml</t>
  </si>
  <si>
    <t>Lenpipet tipas. Universalių nesiūlyti</t>
  </si>
  <si>
    <t>22. Automatinės reguliuojamo tūrio pipetės (Būtina pateikti vieno gamintojo pasiūlymą visoms pirkimo dalies pozicijoms)</t>
  </si>
  <si>
    <t>22.1.</t>
  </si>
  <si>
    <t>Automatinė 2-20 µl tūrio pipetė</t>
  </si>
  <si>
    <t>Pipetės tikslumas trijuose taškuose:
Ties 20 µl: tikslumas - 0.8 %, variacijos koeficientas - 0.4 %, padala 0.02 µl.
Ties 10 µl: tikslumas – 1.2 %, variacijos koeficientas - 0.7 %.
Ties 2 µl: tikslumas – 5 %, variacijos koeficientas - 2 %.</t>
  </si>
  <si>
    <t>22.2.</t>
  </si>
  <si>
    <t>Automatinė 20-200 µl tūrio pipetė</t>
  </si>
  <si>
    <t>Pipetės tikslumas trijuose taškuose:
Ties 200 µl: tikslumas - 0.6 %, variacijos koeficientas - 0.2 %, padala 0.2 µl.
Ties 100 µl: tikslumas – 0.8 %, variacijos koeficientas - 0.3 %.
Ties 20 µl: tikslumas – 3 %, variacijos koeficientas - 0.6 %.</t>
  </si>
  <si>
    <t>22.3.</t>
  </si>
  <si>
    <t>Automatinė 100-1000 µl tūrio pipetė</t>
  </si>
  <si>
    <t>Pipetės tikslumas trijuose taškuose:
Ties 1000 µl: tikslumas - 0.6 %, variacijos koeficientas - 0.2 %, padala 1 µl.
Ties 500 µl: tikslumas – 0.8 %, variacijos koeficientas - 0.3 %.
Ties 100 µl: tikslumas – 3 %, variacijos koeficientas - 0.6 %.</t>
  </si>
  <si>
    <t>22.4.</t>
  </si>
  <si>
    <t>Automatinių pipečių stovas</t>
  </si>
  <si>
    <t>Karuselinis stovas 6 automatinėms pipetėms</t>
  </si>
  <si>
    <t>22 pirkimo dalis iš viso (Eur):</t>
  </si>
  <si>
    <t>23.</t>
  </si>
  <si>
    <t>Plastikiniai mėgintuvėliai</t>
  </si>
  <si>
    <t>5ml, 12 x 75mm.</t>
  </si>
  <si>
    <t>24.</t>
  </si>
  <si>
    <t xml:space="preserve">Plastikiniai mėgintuvėliai </t>
  </si>
  <si>
    <t>5 ml su kamšteliais</t>
  </si>
  <si>
    <t>25.</t>
  </si>
  <si>
    <t xml:space="preserve">Centrifuginiai mėgintuvėliai </t>
  </si>
  <si>
    <t>10 ml, negraduoti, plastikiniai, 16x99 mm</t>
  </si>
  <si>
    <t>26.</t>
  </si>
  <si>
    <t>Cilindrai</t>
  </si>
  <si>
    <t>100 ml. Stiklinis</t>
  </si>
  <si>
    <t>27.</t>
  </si>
  <si>
    <t>50 ml. Stiklinis</t>
  </si>
  <si>
    <t>28.</t>
  </si>
  <si>
    <t>1 % Metileno mėlio tirpalas</t>
  </si>
  <si>
    <t>ml.</t>
  </si>
  <si>
    <t xml:space="preserve">Talpa 100 ml.Tirpalas ginekologiniams tepinėliams.Tirpalo sudetis:metileno mėlio 4.2 g/l, etanolis 190 g/l, tirpalo pH 8.0-8.6 </t>
  </si>
  <si>
    <t>29.</t>
  </si>
  <si>
    <t>Greito dažymo rinkinys hematologijai, citologijai</t>
  </si>
  <si>
    <t>pakuotė</t>
  </si>
  <si>
    <t>Siūlomas rinkinys su trimis komponentais: fiksažas, eozino (raudonasis) tirpalas ir mėlynasis tirpalas. Tirpalai po 100 ml, plačiakakliuose užsukamuose buteliukuose. Rinkinio išeiga iki 200 tyrimų. Kraujo tepinėlių dažymo laikas 15 sekundžių. Tepinėlių plovimui nereikalingas buferinis tirpalas.</t>
  </si>
  <si>
    <t>30.</t>
  </si>
  <si>
    <t>Kirminų kiaušinių nustatymas</t>
  </si>
  <si>
    <t>Koncentracijos metodas</t>
  </si>
  <si>
    <t>31.</t>
  </si>
  <si>
    <t>Dėžutė objektiniams stikleliams</t>
  </si>
  <si>
    <t>Pagaminta iš plastiko atsparaus smūgiams, tinkama transportavimui, dangtelis permatomo plastiko, stikleliai dedami vertikaliai, turi tilpti 25 stikleliai.</t>
  </si>
  <si>
    <t>32.</t>
  </si>
  <si>
    <t>Pagaminta iš plastiko atsparaus smūgiams, tinkama transportavimui, dangtelis permatomo plastiko, stikleliai dedami vertikaliai, turi tilpti 50 stikleliai.</t>
  </si>
  <si>
    <t>33. Objektinių stiklelių dažymo reikmenys (Būtina pateikti vieno gamintojo pasiūlymą visoms pirkimo dalies pozicijoms)</t>
  </si>
  <si>
    <t>33.1.</t>
  </si>
  <si>
    <t>Stiklinis objektinių stiklelių dažymo indas</t>
  </si>
  <si>
    <t>Pagamintas iš stiklo, su stikliniu dangteliu. Vienu metu turi tilpti 20 stiklelių. Turi tikti pasiūlytam objektinių stiklelių laikikliui</t>
  </si>
  <si>
    <t>33.2.</t>
  </si>
  <si>
    <t>Laikiklis objektinių stiklelių dažymui</t>
  </si>
  <si>
    <t>Vienu metu turi tilpti 20 stiklelių sudėtų vertikaliai (turi likti nenudažytas brūkšninis kodas). Turi tikti pasiūlytam objektinių stiklelių dažymo indui</t>
  </si>
  <si>
    <t>33 pirkimo dalis iš viso (Eur):</t>
  </si>
  <si>
    <t>34.</t>
  </si>
  <si>
    <t>Noro viruso nustatymas</t>
  </si>
  <si>
    <t>Kokybinis, imunochromatografinis metodas, be centrifugavimo</t>
  </si>
  <si>
    <t>35.</t>
  </si>
  <si>
    <t>Plokšelės tepinėliams atlikti</t>
  </si>
  <si>
    <t>Plastikinis</t>
  </si>
  <si>
    <t>36. Priemonės tepinėlių dažymui (Būtina pateikti pasiūlymą visoms pirkimo dalies pozicijoms)</t>
  </si>
  <si>
    <t>36.1.</t>
  </si>
  <si>
    <t>Gimzos dažai</t>
  </si>
  <si>
    <t>l</t>
  </si>
  <si>
    <t>Hematologinių tepinėlių dažymui; koncentruoti; talpa 500 ml, turi būti vieno gamintojo (dažai, fiksažas ir buferis 7,2). Siūlyti tik stabilų tirpalą.</t>
  </si>
  <si>
    <t>36.2.</t>
  </si>
  <si>
    <t>May-Griunvaldo fiksažas</t>
  </si>
  <si>
    <t>talpa 1 litras</t>
  </si>
  <si>
    <t>36.3.</t>
  </si>
  <si>
    <t>Buferis (7,2)</t>
  </si>
  <si>
    <t>Tabl.</t>
  </si>
  <si>
    <t xml:space="preserve">1 tabletė x 1 ltr. </t>
  </si>
  <si>
    <t>36 pirkimo dalis iš viso (Eur):</t>
  </si>
  <si>
    <t>37. Reagentai Roto viruso/Adeno viruso nustatymui (Būtina pateikti pasiūlymą visoms pirkimo dalies pozicijoms)</t>
  </si>
  <si>
    <t>37.1.</t>
  </si>
  <si>
    <t>Roto viruso/Adeno viruso nustatymas</t>
  </si>
  <si>
    <t>Kokybinis, imunocromatografinis metodas, tyrimai vienoje kasetėje.</t>
  </si>
  <si>
    <t>37.2.</t>
  </si>
  <si>
    <t>Roto viruso/Adeno viruso nustatymo kontrolė</t>
  </si>
  <si>
    <t>ml</t>
  </si>
  <si>
    <t>Teigiama kontrolė, pagal gamintojo reikalavimus.</t>
  </si>
  <si>
    <t xml:space="preserve">37 pirkimo dalis iš viso (Eur): </t>
  </si>
  <si>
    <t>IMUNOLOGINIAMS TYRIMAMS NAUDOJAMI REAGENTAI IR REAGENTŲ RINKINIAI</t>
  </si>
  <si>
    <t>Pirkimo dalies Nr.</t>
  </si>
  <si>
    <t>Reagentų pavadinimas</t>
  </si>
  <si>
    <t>Metodas, kokybiniai ir techniniai reikalavimai</t>
  </si>
  <si>
    <t>PVM tarifas %</t>
  </si>
  <si>
    <t>Gamintojas, komercinis prekės pavadinimas</t>
  </si>
  <si>
    <t>38.1.</t>
  </si>
  <si>
    <t>Polispecifinė AHG kortelė antikūnų nustatymui (IgG+C3d)</t>
  </si>
  <si>
    <t>stovelis</t>
  </si>
  <si>
    <t>Gelinės stulpelinės agliutinacijos metodas. Pakuotėje 12 kortelių</t>
  </si>
  <si>
    <t>38.2.</t>
  </si>
  <si>
    <t>Pirminės ABO/D kraujo grupės nustatymo kortelė kartu su atvirkštine reakcija (A1, B)</t>
  </si>
  <si>
    <t>38.3.</t>
  </si>
  <si>
    <t>Skiediklis eritrocitų suspensijai</t>
  </si>
  <si>
    <t>Gelinės stulpelinės agliutinacijos metodas. Talpa ne didenė kaip 100 ml.</t>
  </si>
  <si>
    <t>38.4.</t>
  </si>
  <si>
    <t>pak.</t>
  </si>
  <si>
    <t>38.5.</t>
  </si>
  <si>
    <t>Standartiniai eritrocitai atvirkštinei reakcijai nustatyti</t>
  </si>
  <si>
    <t xml:space="preserve">Gelinės stulpelinės agliutinacijos metodas. </t>
  </si>
  <si>
    <t>38.6.</t>
  </si>
  <si>
    <t>Anti D</t>
  </si>
  <si>
    <t>but.</t>
  </si>
  <si>
    <t xml:space="preserve">Monokloniniai antikūnai. Talpa 10 ml. </t>
  </si>
  <si>
    <t>38.7.</t>
  </si>
  <si>
    <t>Anti A</t>
  </si>
  <si>
    <t>38.8.</t>
  </si>
  <si>
    <t>Anti B</t>
  </si>
  <si>
    <t>38.9.</t>
  </si>
  <si>
    <t>Anti AB</t>
  </si>
  <si>
    <t>38.10.</t>
  </si>
  <si>
    <t>ABO/Rh neigiama kontrolė</t>
  </si>
  <si>
    <t>38.11.</t>
  </si>
  <si>
    <t xml:space="preserve">Standartiniai eritrocitai (Kraujo grupių ir Rh kontrolei) </t>
  </si>
  <si>
    <t>Monokloniniai antikūnai. Talpa 4x10 ml</t>
  </si>
  <si>
    <t>Kokybės kontrolė Basic Q.C.</t>
  </si>
  <si>
    <t>Gelinės stulpelinės agliutinacijos metodas. Talpa 2x5 ml</t>
  </si>
  <si>
    <t xml:space="preserve">38 pirkimo dalis iš viso (Eur): </t>
  </si>
  <si>
    <t>39.</t>
  </si>
  <si>
    <t xml:space="preserve">Plokštelės imunohematologiniams tyrimams atlikti. </t>
  </si>
  <si>
    <t>vnt</t>
  </si>
  <si>
    <t xml:space="preserve">Karpomos, baltos. Plokštelių dydis nuo 20 iki 60 duobučių. </t>
  </si>
  <si>
    <t>40.</t>
  </si>
  <si>
    <t>Plastikinės maišymo lazdelės</t>
  </si>
  <si>
    <t>pak</t>
  </si>
  <si>
    <t>Vienkartinės, dydis ne &gt; 10 cm. Pakuotė po 100 vnt.</t>
  </si>
  <si>
    <t>41.</t>
  </si>
  <si>
    <t>Sternheimerio dažai supravitaliniam dažymui (Koncentruoti dažai šlapimo nuosėdoms)</t>
  </si>
  <si>
    <t>Talpa 12,5 ml.</t>
  </si>
  <si>
    <t>DIAGNOSTIKOS REAGENTŲ, LABORATORINIŲ PRIEMONIŲ IR SERUMŲ</t>
  </si>
  <si>
    <t>42 pirkimo dalis. Reagentai ir kitos reikalingos priemonės pH kraujo iš virkštelės tyrimui analizatoriui "ABL 5" arba tiekėjo siūlomam alternatyviam analizatoriui, skirtam pH kraujo iš virkštelės tyrimui</t>
  </si>
  <si>
    <t>Reikalavimai alternatyviam analizatoriui</t>
  </si>
  <si>
    <t>Pildyti ir siūlyti alternatyvų analizatorių tik tuomet, jei siūlomi reagentai netinka analizatoriui "ABL-5".
Jei tiekėjas siūlo reagentus ir kitas reikalingas priemones analizatoriui "ABL-5" alternatyvaus analizatoriaus siūlyti ir šios siūlomo analizatoriaus techninių parametrų lentelės pildyti nereikia</t>
  </si>
  <si>
    <t>Techninių parametrų pavadinimas</t>
  </si>
  <si>
    <t>Reikalaujami techniniai parametrai</t>
  </si>
  <si>
    <t>Siūlomi techniniai parametrai</t>
  </si>
  <si>
    <t>Reikalavimų atitikimas (būtina nurodyti tikslią nuorodą analizatoriaus dokumentacijoje (dokumentacijoje tiksliai pažymimas techninis parametras)</t>
  </si>
  <si>
    <t>1.</t>
  </si>
  <si>
    <t>Analizatorius - 1 vnt.</t>
  </si>
  <si>
    <t>Analizatoriaus pavadinimas, tipas/modelis, gamintojas</t>
  </si>
  <si>
    <t>Tyrimo metodas</t>
  </si>
  <si>
    <t>Klasikinės tirpalinės technologijos metodas</t>
  </si>
  <si>
    <t>Tyrimai turi būti atliekami automatizuota sistema, skirta pH tyrimui iš virkštelės, matuoti</t>
  </si>
  <si>
    <t>Būtina</t>
  </si>
  <si>
    <t>Tinkama matuoti mėginį paimtą iš virkštelės</t>
  </si>
  <si>
    <t>Kalibracija</t>
  </si>
  <si>
    <t>Automatinė 2 taškų kalibraciją be operatoriaus įsikišimo</t>
  </si>
  <si>
    <t>Tyrimo rezultatas</t>
  </si>
  <si>
    <t>Ne ilgiau kaip po 2 min</t>
  </si>
  <si>
    <t>Mikro režimas</t>
  </si>
  <si>
    <t>Ne daugiau 70 ɱl (atlikti tyrimą iš mažo kritinių pacientų mėginio tūrio)</t>
  </si>
  <si>
    <t>Kokybės kontrolės programa</t>
  </si>
  <si>
    <t>Kokybės kontrolės tirpalų matavimo programa, 3 skirtingi kontrolės lygiai per parą</t>
  </si>
  <si>
    <t xml:space="preserve">Elektrodų stabilumas </t>
  </si>
  <si>
    <t>Ne trumpesnis nei 15 mėn.</t>
  </si>
  <si>
    <t xml:space="preserve">Mėginio paėmimo priemonės </t>
  </si>
  <si>
    <t>Savaime užsipildantys, su sausu heparinu, orą išstumiančiu kamšteliu, subalansuoto heparino kiekis ne mažiau 60 IU/ml</t>
  </si>
  <si>
    <t>Adatos</t>
  </si>
  <si>
    <t>Adatos ilgis ne trumpesnis nei 25 mm, be silikono</t>
  </si>
  <si>
    <t>Prijungimas prie laboratorijoje įdiegtos informacinės sistemos</t>
  </si>
  <si>
    <t>Tiekėjas privalo savo lėšomis prijungti pasiūlytą alternatyvų analizatorių prie laboratorijoje įdiegtos informacinės sistemos  cobas IT Middleware</t>
  </si>
  <si>
    <t>Tyrimai / reagentai ir kitos priemonės</t>
  </si>
  <si>
    <t>Tyrimų / Diagnostinių reagentų, medžiagų pavadinimai</t>
  </si>
  <si>
    <t>Prelimina-rus tyrimų skaičius per 36 mėn.</t>
  </si>
  <si>
    <t>Reagentų ir priemonių kiekis (ml/vnt.) nurodytam tyrimų skaičiui</t>
  </si>
  <si>
    <t>Siūloma pakuotė</t>
  </si>
  <si>
    <t>Pakuočių kiekis</t>
  </si>
  <si>
    <t>Siūlomos pakuotės fiksuotas įkainis EUR su PVM</t>
  </si>
  <si>
    <t>Bendra pasiūlymo suma EUR su PVM</t>
  </si>
  <si>
    <t>Tiriamoji analitė: pH</t>
  </si>
  <si>
    <t>Reagentai ir/ar papildomos tyrimo priemonės, reikalingos tyrimui atlikti su nurodytu arba alternatyviu analizatoriumi
(įrašyti tikslius pavadinimus)</t>
  </si>
  <si>
    <t>Reagentų ir / ar papildomų priemonių suma iš viso, Eur su PVM:</t>
  </si>
  <si>
    <t>Alternatyvaus analizatoriaus 1 kalendorinio mėnesio nuomos kaina Eur su PVM:</t>
  </si>
  <si>
    <t>Alternatyvaus analizatoriaus 36 kalendorinių mėnesių nuomos kaina Eur su PVM:</t>
  </si>
  <si>
    <t>Bendra 42 pirkimo dalies kaina, Eur su PVM:</t>
  </si>
  <si>
    <t>PASTABOS:</t>
  </si>
  <si>
    <t>1. Tiekėjas privalo įvertinti ir nurodyti (įrašyti) visas reikiamas sudedamąsias dalis tyrimui atlikti, tame tarpe ir kontrolines bei pagalbines medžiagas, kitas papildomas priemones reikalingas analizatoriaus eksploatacijai, taip pat mėginio paėmimo priemones.</t>
  </si>
  <si>
    <t>3. Reagentai ir papildomos medžiagos/priemonės turi būti paženklinti CE arba lygiaverčiu ženklu.</t>
  </si>
  <si>
    <t>4. Visos siūlomos prekės turi būti originalios, tinkamos darbui nurodytam arba alternatyviam (siūlomam) analizatoriui. (Pateikti gamintojo patvirtinimą).</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</si>
  <si>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</si>
  <si>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Orientacinio poreikio suma su PVM, Eur</t>
  </si>
  <si>
    <t>2. Pateikti reikalingą reagentų, kitų priemonių ir kontrolinių medžiagų (atliekant kasdieninę 2-jų lygių kokybės kontrolę) kiekį, numatomam nurodytam tyrimų skaičiui atlikti. Būtina pateikti pasiūlymą visoms pirkimo dalies pozicijoms, visam nurodytam tyrimų skaičiui užtikrinti.</t>
  </si>
  <si>
    <t>5. Jei tiekėjas alternatyvų analizatorių perkančiajai organizacijai suteiks panaudos sutarties pagrindu, analizatoriaus nuomos kainos (nei 1 mėnesio, nei 36 mėnesių) nurodyti nereikia, šiuose langeliuose galima įrašyti 0 (nulius).</t>
  </si>
  <si>
    <t>Orientacinio poreikio suma be PVM, Eur</t>
  </si>
  <si>
    <r>
      <t xml:space="preserve">38. Reagentai kraujo grupių nustatymui </t>
    </r>
    <r>
      <rPr>
        <sz val="10"/>
        <rFont val="Times New Roman"/>
        <family val="1"/>
        <charset val="186"/>
      </rPr>
      <t>(Vertinama tik pilna pirkimo dalis, atitinkanti kokybinius ir techninius reikalavimus. Visos dalies pirkimas iš vieno tiekėjo. Kortelės turi tikti darbui su įstaigos naudojama ID6S centrifuga arba analogiška.)</t>
    </r>
  </si>
  <si>
    <t>6. Siūlomas analizatorius turi būti pagamintas ne anksčiau kaip prieš 3 metus.</t>
  </si>
  <si>
    <t>2 priedas</t>
  </si>
  <si>
    <t>Automatiniai vienkartiniai lancetai, aktyvuojmi kontakto metu, spaudžiant patį lancetą arba spaudžiant viršutinį dangtelį. Dūrio gylis fiksuotas 1,5 mm; Adatos diametras 25G koduojamas spalva.</t>
  </si>
  <si>
    <t>Automatiniai vienkartiniai lancetai, aktyvuojami spaudžiant viršutinį dangtelį. Dūrio gylis fiksuotas 1,8 mm; Adatos diametras 21 - 23G koduojamas spalva.</t>
  </si>
  <si>
    <t>Žr.: ABL 80Flex naudotojo vadovas 39psl.</t>
  </si>
  <si>
    <t>Apytiksliai 100–115 sekundžių</t>
  </si>
  <si>
    <t>Žr.: ABL 80Flex naudotojo vadovas 324psl.</t>
  </si>
  <si>
    <t>Žr.: ABL 80Flex naudotojo vadovas 110psl.</t>
  </si>
  <si>
    <t>Atitinka. Matuoja arterinį, veninį kraują paimtą iš virkštelės.</t>
  </si>
  <si>
    <r>
      <t>Reikalingas mėginio tūris 70</t>
    </r>
    <r>
      <rPr>
        <sz val="10"/>
        <rFont val="Calibri"/>
        <family val="2"/>
      </rPr>
      <t>µL</t>
    </r>
  </si>
  <si>
    <t>Automatinės kokybės kontrolės tirpalų matavimo programa, 3 skirtingi kontrolės lygiai per parą</t>
  </si>
  <si>
    <t>PICO savaime užsipildantys, su sausu heparinu, orą išstumiančiu kamšteliu, elektrolitų matavimams subalansuoto heparino kiekis ne mažiau 60 IU/ml.</t>
  </si>
  <si>
    <t>Adatos ilgis 25 mm, be silikono</t>
  </si>
  <si>
    <t>Įsipareigokjame savo lėšomis prijungti pasiūlytą alternatyvų analizatorių prie laboratorijoje įdiegtos informacinės sistemos  cobas IT Middleware</t>
  </si>
  <si>
    <t>ABL80Flex              Radiometer Medical ApS</t>
  </si>
  <si>
    <t xml:space="preserve">Inovatyvi jutiklinė sistema nereikalaujanti keičiamų elektrodų </t>
  </si>
  <si>
    <t>Žr.: ABL 80Flex naudotojo vadovas 40psl.</t>
  </si>
  <si>
    <t>Žr.: ABL 80Flex naudotojo vadovas 342psl. "956-522 PICO70 švirkštas art. kraujo paėmimui su adata 22Gx25mm 100 vnt."</t>
  </si>
  <si>
    <t>Žr.: ABL 80Flex naudotojo vadovas 93psl.</t>
  </si>
  <si>
    <t>25 mm</t>
  </si>
  <si>
    <t>Žr.: ABL 80Flex naudotojo vadovas 324 psl.</t>
  </si>
  <si>
    <t>Termo popierius</t>
  </si>
  <si>
    <t xml:space="preserve">956-529/522 PICO70 švirkštas art. kraujo paėmimui su adata 23Gx16mm </t>
  </si>
  <si>
    <t>Radiometer Medical ApS</t>
  </si>
  <si>
    <t>ŠVIRKŠTAI</t>
  </si>
  <si>
    <t>Automatizuota sistema, matuoja pH iš arterinio ir/ar venino kraujo (paimto iš virkštelės).</t>
  </si>
  <si>
    <t>Alternatyvus POCT mikrosensorinės-tirpalinės technologijos metodas. Pakete tirpalai kokybės kontrolei bei kalibravimui.</t>
  </si>
  <si>
    <t>1 rul.</t>
  </si>
  <si>
    <t>100 vnt.</t>
  </si>
  <si>
    <t>Radiometer Medical ApS                        944-174               ABL80 FLEX kalibracinis paketas</t>
  </si>
  <si>
    <t>Radiometer Medical ApS                         956-529/522 PICO70 švirkštas art. kraujo paėmimui su adata</t>
  </si>
  <si>
    <t>Radiometer Medical ApS                              945-678                 SC80 300/30 pH, kraujo dujos/Hct, QC3 (automatinė - 3 lygiai/per parą)</t>
  </si>
  <si>
    <t>300 tyr. pak. - 30 dienų</t>
  </si>
  <si>
    <t>Tyr. pak. - 30 dienų</t>
  </si>
  <si>
    <t xml:space="preserve">Žr.: Virkštelės punkcija kraujo dujų tyrimui (skaidrės).                                                          ABL 80Flex naudotojo vadovas 74psl.             </t>
  </si>
  <si>
    <t>Žr.: Virkštelės punkcija kraujo dujų tyrimui (skaidrės)                                                            ABL 80Flex naudotojo vadovas 74psl.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</si>
</sst>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amily val="2"/>
      <charset val="186"/>
    </font>
    <font>
      <sz val="10"/>
      <name val="Times New Roman"/>
      <family val="1"/>
      <charset val="1"/>
    </font>
    <font>
      <sz val="10"/>
      <name val="Times New Roman"/>
      <family val="1"/>
      <charset val="186"/>
    </font>
    <font>
      <b/>
      <sz val="10"/>
      <name val="Times New Roman"/>
      <family val="1"/>
      <charset val="186"/>
    </font>
    <font>
      <b/>
      <sz val="10"/>
      <name val="Times New Roman"/>
      <family val="1"/>
      <charset val="1"/>
    </font>
    <font>
      <b/>
      <u/>
      <sz val="10"/>
      <name val="Times New Roman"/>
      <family val="1"/>
      <charset val="1"/>
    </font>
    <font>
      <sz val="10"/>
      <color rgb="FF000000"/>
      <name val="Times New Roman"/>
      <family val="1"/>
      <charset val="186"/>
    </font>
    <font>
      <b/>
      <sz val="10"/>
      <name val="Arial"/>
      <family val="2"/>
      <charset val="186"/>
    </font>
    <font>
      <u/>
      <sz val="10"/>
      <name val="Arial"/>
      <family val="2"/>
      <charset val="186"/>
    </font>
    <font>
      <b/>
      <sz val="10"/>
      <color rgb="FF000000"/>
      <name val="Times New Roman"/>
      <family val="1"/>
      <charset val="186"/>
    </font>
    <font>
      <sz val="10"/>
      <color rgb="FF000000"/>
      <name val="Times New Roman"/>
      <family val="1"/>
      <charset val="1"/>
    </font>
    <font>
      <b/>
      <i/>
      <sz val="10"/>
      <color rgb="FF000000"/>
      <name val="Times New Roman"/>
      <family val="1"/>
      <charset val="186"/>
    </font>
    <font>
      <sz val="10"/>
      <color rgb="FFFF0000"/>
      <name val="Times New Roman"/>
      <family val="1"/>
      <charset val="186"/>
    </font>
    <font>
      <sz val="10"/>
      <name val="Arial"/>
      <family val="2"/>
      <charset val="186"/>
    </font>
    <font>
      <sz val="10"/>
      <name val="Calibri"/>
      <family val="2"/>
    </font>
    <font>
      <b/>
      <sz val="12"/>
      <color rgb="FF7030A0"/>
      <name val="Times New Roman"/>
      <family val="1"/>
      <charset val="186"/>
    </font>
    <font>
      <sz val="10"/>
      <color rgb="FF000000"/>
      <name val="Times New Roman"/>
      <family val="1"/>
    </font>
    <font>
      <sz val="10"/>
      <color theme="1"/>
      <name val="Times New Roman"/>
      <family val="1"/>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thin">
        <color auto="1"/>
      </top>
      <bottom style="thin">
        <color auto="1"/>
      </bottom>
      <diagonal/>
    </border>
  </borders>
  <cellStyleXfs count="2">
    <xf numFmtId="0" fontId="0" fillId="0" borderId="0"/>
    <xf numFmtId="0" fontId="13" fillId="0" borderId="0"/>
  </cellStyleXfs>
  <cellXfs count="152">
    <xf numFmtId="0" fontId="0" fillId="0" borderId="0" xfId="0"/>
    <xf numFmtId="0" fontId="1" fillId="0" borderId="0" xfId="0" applyFont="1"/>
    <xf numFmtId="0" fontId="1" fillId="0" borderId="0" xfId="0" applyFont="1" applyAlignment="1">
      <alignment vertical="top"/>
    </xf>
    <xf numFmtId="0" fontId="2" fillId="0" borderId="0" xfId="0" applyFont="1" applyAlignment="1">
      <alignment horizontal="left" vertical="center" wrapText="1"/>
    </xf>
    <xf numFmtId="0" fontId="3" fillId="0" borderId="0" xfId="0" applyFont="1" applyAlignment="1">
      <alignment horizontal="left" vertical="center" wrapText="1"/>
    </xf>
    <xf numFmtId="0" fontId="1" fillId="0" borderId="1" xfId="0" applyFont="1" applyBorder="1" applyAlignment="1">
      <alignment horizontal="center" vertical="top" wrapText="1" shrinkToFit="1"/>
    </xf>
    <xf numFmtId="0" fontId="2" fillId="0" borderId="2" xfId="0" applyFont="1" applyBorder="1" applyAlignment="1">
      <alignment horizontal="center" vertical="top" wrapText="1"/>
    </xf>
    <xf numFmtId="0" fontId="2" fillId="0" borderId="1" xfId="0" applyFont="1" applyBorder="1" applyAlignment="1">
      <alignment horizontal="center" vertical="top"/>
    </xf>
    <xf numFmtId="0" fontId="2" fillId="0" borderId="1" xfId="0" applyFont="1" applyBorder="1" applyAlignment="1">
      <alignment horizontal="left" vertical="top" wrapText="1"/>
    </xf>
    <xf numFmtId="0" fontId="6" fillId="0" borderId="1" xfId="0" applyFont="1" applyBorder="1" applyAlignment="1">
      <alignment horizontal="center" vertical="top" wrapText="1" readingOrder="1"/>
    </xf>
    <xf numFmtId="0" fontId="6" fillId="0" borderId="1" xfId="0" applyFont="1" applyBorder="1" applyAlignment="1">
      <alignment horizontal="left" vertical="top" wrapText="1" readingOrder="1"/>
    </xf>
    <xf numFmtId="0" fontId="1" fillId="0" borderId="1" xfId="0" applyFont="1" applyBorder="1" applyAlignment="1">
      <alignment horizontal="center" vertical="top"/>
    </xf>
    <xf numFmtId="0" fontId="3" fillId="0" borderId="2" xfId="0" applyFont="1" applyBorder="1" applyAlignment="1">
      <alignment horizontal="center" vertical="top"/>
    </xf>
    <xf numFmtId="49" fontId="1" fillId="0" borderId="3" xfId="0" applyNumberFormat="1" applyFont="1" applyBorder="1" applyAlignment="1">
      <alignment horizontal="center" vertical="top"/>
    </xf>
    <xf numFmtId="0" fontId="1" fillId="0" borderId="4" xfId="0" applyFont="1" applyBorder="1" applyAlignment="1">
      <alignment horizontal="center" vertical="top" wrapText="1" shrinkToFit="1"/>
    </xf>
    <xf numFmtId="49" fontId="1" fillId="0" borderId="1" xfId="0" applyNumberFormat="1" applyFont="1" applyBorder="1" applyAlignment="1">
      <alignment horizontal="center" vertical="top"/>
    </xf>
    <xf numFmtId="0" fontId="6" fillId="2" borderId="1" xfId="0" applyFont="1" applyFill="1" applyBorder="1" applyAlignment="1">
      <alignment horizontal="left" vertical="top" wrapText="1"/>
    </xf>
    <xf numFmtId="0" fontId="1" fillId="0" borderId="1" xfId="0" applyFont="1" applyBorder="1" applyAlignment="1">
      <alignment horizontal="left" vertical="top" wrapText="1"/>
    </xf>
    <xf numFmtId="0" fontId="6" fillId="0" borderId="3" xfId="0" applyFont="1" applyBorder="1" applyAlignment="1">
      <alignment horizontal="left" vertical="top" wrapText="1" readingOrder="1"/>
    </xf>
    <xf numFmtId="0" fontId="2" fillId="0" borderId="1" xfId="0" applyFont="1" applyBorder="1" applyAlignment="1">
      <alignment vertical="top" wrapText="1"/>
    </xf>
    <xf numFmtId="0" fontId="7" fillId="0" borderId="0" xfId="0" applyFont="1" applyAlignment="1">
      <alignment vertical="top" wrapText="1"/>
    </xf>
    <xf numFmtId="0" fontId="0" fillId="0" borderId="0" xfId="0" applyAlignment="1">
      <alignment vertical="top" wrapText="1"/>
    </xf>
    <xf numFmtId="49"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3" xfId="0" applyFont="1" applyBorder="1" applyAlignment="1">
      <alignment vertical="center" wrapText="1"/>
    </xf>
    <xf numFmtId="0" fontId="8" fillId="0" borderId="0" xfId="0" applyFont="1" applyAlignment="1">
      <alignment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vertical="top" wrapText="1"/>
    </xf>
    <xf numFmtId="0" fontId="1" fillId="0" borderId="2" xfId="0" applyFont="1" applyBorder="1" applyAlignment="1">
      <alignment horizontal="center" vertical="top"/>
    </xf>
    <xf numFmtId="49" fontId="1" fillId="0" borderId="4" xfId="0" applyNumberFormat="1" applyFont="1" applyBorder="1" applyAlignment="1">
      <alignment horizontal="center" vertical="top" wrapText="1"/>
    </xf>
    <xf numFmtId="0" fontId="1" fillId="0" borderId="0" xfId="0" applyFont="1" applyAlignment="1">
      <alignment vertical="top" wrapText="1"/>
    </xf>
    <xf numFmtId="0" fontId="10" fillId="0" borderId="5" xfId="0" applyFont="1" applyBorder="1" applyAlignment="1">
      <alignment horizontal="center" vertical="top" wrapText="1" readingOrder="1"/>
    </xf>
    <xf numFmtId="0" fontId="1" fillId="0" borderId="5" xfId="0" applyFont="1" applyBorder="1" applyAlignment="1">
      <alignment horizontal="center" vertical="top" wrapText="1"/>
    </xf>
    <xf numFmtId="0" fontId="1" fillId="0" borderId="5" xfId="0" applyFont="1" applyBorder="1" applyAlignment="1">
      <alignment horizontal="center" vertical="top"/>
    </xf>
    <xf numFmtId="0" fontId="1" fillId="0" borderId="1" xfId="0" applyFont="1" applyBorder="1" applyAlignment="1">
      <alignment vertical="top" wrapText="1"/>
    </xf>
    <xf numFmtId="0" fontId="10" fillId="0" borderId="1" xfId="0" applyFont="1" applyBorder="1" applyAlignment="1">
      <alignment horizontal="center" vertical="top" wrapText="1" readingOrder="1"/>
    </xf>
    <xf numFmtId="0" fontId="3" fillId="0" borderId="1" xfId="0" applyFont="1" applyBorder="1" applyAlignment="1">
      <alignment horizontal="center" vertical="top"/>
    </xf>
    <xf numFmtId="0" fontId="6" fillId="0" borderId="4" xfId="0" applyFont="1" applyBorder="1" applyAlignment="1">
      <alignment horizontal="left" vertical="top" wrapText="1" readingOrder="1"/>
    </xf>
    <xf numFmtId="0" fontId="6" fillId="0" borderId="4" xfId="0" applyFont="1" applyBorder="1" applyAlignment="1">
      <alignment horizontal="center" vertical="top" wrapText="1" readingOrder="1"/>
    </xf>
    <xf numFmtId="0" fontId="1" fillId="0" borderId="4" xfId="0" applyFont="1" applyBorder="1" applyAlignment="1">
      <alignment horizontal="center" vertical="top"/>
    </xf>
    <xf numFmtId="0" fontId="6" fillId="0" borderId="2" xfId="0" applyFont="1" applyBorder="1" applyAlignment="1">
      <alignment horizontal="left" vertical="top" wrapText="1" readingOrder="1"/>
    </xf>
    <xf numFmtId="0" fontId="6" fillId="0" borderId="3" xfId="0" applyFont="1" applyBorder="1" applyAlignment="1">
      <alignment horizontal="center" vertical="top" wrapText="1" readingOrder="1"/>
    </xf>
    <xf numFmtId="0" fontId="1" fillId="0" borderId="6" xfId="0" applyFont="1" applyBorder="1" applyAlignment="1">
      <alignment horizontal="center" vertical="top"/>
    </xf>
    <xf numFmtId="0" fontId="1" fillId="0" borderId="1" xfId="0" applyFont="1" applyBorder="1" applyAlignment="1">
      <alignment horizontal="left" vertical="top" wrapText="1" readingOrder="1"/>
    </xf>
    <xf numFmtId="0" fontId="1" fillId="0" borderId="1" xfId="0" applyFont="1" applyBorder="1" applyAlignment="1">
      <alignment horizontal="center" vertical="top" wrapText="1" readingOrder="1"/>
    </xf>
    <xf numFmtId="0" fontId="4" fillId="0" borderId="1" xfId="0" applyFont="1" applyBorder="1" applyAlignment="1">
      <alignment horizontal="center" vertical="top"/>
    </xf>
    <xf numFmtId="0" fontId="1" fillId="0" borderId="0" xfId="0" applyFont="1" applyAlignment="1">
      <alignment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2" fillId="0" borderId="0" xfId="0" applyFont="1" applyAlignment="1">
      <alignment vertical="center"/>
    </xf>
    <xf numFmtId="0" fontId="2" fillId="0" borderId="0" xfId="0" applyFont="1"/>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top"/>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1" applyFont="1" applyBorder="1" applyAlignment="1">
      <alignment vertical="top" wrapText="1"/>
    </xf>
    <xf numFmtId="0" fontId="2" fillId="0" borderId="2" xfId="0" applyFont="1" applyBorder="1" applyAlignment="1">
      <alignment vertical="center"/>
    </xf>
    <xf numFmtId="0" fontId="3" fillId="0" borderId="1" xfId="0" applyFont="1" applyBorder="1" applyAlignment="1">
      <alignment vertical="center" wrapText="1"/>
    </xf>
    <xf numFmtId="0" fontId="2" fillId="0" borderId="6" xfId="0" applyFont="1" applyBorder="1" applyAlignment="1">
      <alignment vertical="center"/>
    </xf>
    <xf numFmtId="0" fontId="3" fillId="0" borderId="0" xfId="0" applyFont="1" applyAlignment="1">
      <alignment horizontal="right" vertical="center" wrapText="1"/>
    </xf>
    <xf numFmtId="0" fontId="3" fillId="0" borderId="0" xfId="0" applyFont="1" applyAlignment="1">
      <alignment horizontal="right" vertical="top" wrapText="1"/>
    </xf>
    <xf numFmtId="49" fontId="2" fillId="0" borderId="1" xfId="0" applyNumberFormat="1" applyFont="1" applyBorder="1" applyAlignment="1">
      <alignment horizontal="center" vertical="top"/>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1" xfId="0" applyFont="1" applyBorder="1" applyAlignment="1">
      <alignment horizontal="right" vertical="center"/>
    </xf>
    <xf numFmtId="0" fontId="3" fillId="0" borderId="7" xfId="0" applyFont="1" applyBorder="1" applyAlignment="1">
      <alignment horizontal="right" vertical="top" wrapText="1"/>
    </xf>
    <xf numFmtId="0" fontId="3" fillId="0" borderId="8" xfId="0" applyFont="1" applyBorder="1" applyAlignment="1">
      <alignment horizontal="right" vertical="top" wrapText="1"/>
    </xf>
    <xf numFmtId="49" fontId="2" fillId="2" borderId="1" xfId="0" applyNumberFormat="1" applyFont="1" applyFill="1" applyBorder="1" applyAlignment="1">
      <alignment horizontal="center" vertical="center"/>
    </xf>
    <xf numFmtId="1" fontId="2" fillId="0" borderId="1" xfId="0" applyNumberFormat="1" applyFont="1" applyBorder="1" applyAlignment="1">
      <alignment horizontal="center" vertical="top"/>
    </xf>
    <xf numFmtId="0" fontId="2" fillId="0" borderId="3" xfId="0" applyFont="1" applyBorder="1" applyAlignment="1">
      <alignment vertical="center"/>
    </xf>
    <xf numFmtId="0" fontId="0" fillId="0" borderId="0" xfId="0" applyAlignment="1">
      <alignment vertical="top"/>
    </xf>
    <xf numFmtId="0" fontId="3" fillId="0" borderId="0" xfId="0" applyFont="1"/>
    <xf numFmtId="0" fontId="4" fillId="0" borderId="0" xfId="0" applyFont="1" applyAlignment="1">
      <alignment vertical="center"/>
    </xf>
    <xf numFmtId="0" fontId="2" fillId="0" borderId="1" xfId="0" applyFont="1" applyBorder="1" applyAlignment="1">
      <alignment horizontal="left" vertical="top"/>
    </xf>
    <xf numFmtId="0" fontId="6" fillId="0" borderId="1" xfId="0" applyFont="1" applyBorder="1" applyAlignment="1">
      <alignment horizontal="left" vertical="top" wrapText="1"/>
    </xf>
    <xf numFmtId="0" fontId="6" fillId="0" borderId="0" xfId="0" applyFont="1" applyAlignment="1">
      <alignment vertical="top" wrapText="1"/>
    </xf>
    <xf numFmtId="0" fontId="2" fillId="0" borderId="2" xfId="0" applyFont="1" applyBorder="1" applyAlignment="1">
      <alignment horizontal="left" vertical="top"/>
    </xf>
    <xf numFmtId="0" fontId="2" fillId="0" borderId="2" xfId="0" applyFont="1" applyBorder="1" applyAlignment="1">
      <alignment horizontal="left" vertical="top" wrapText="1"/>
    </xf>
    <xf numFmtId="0" fontId="6" fillId="0" borderId="1" xfId="0" applyFont="1" applyBorder="1" applyAlignment="1">
      <alignment vertical="top" wrapText="1"/>
    </xf>
    <xf numFmtId="0" fontId="9" fillId="0" borderId="1" xfId="0" applyFont="1" applyBorder="1" applyAlignment="1">
      <alignment horizontal="center" vertical="top" wrapText="1"/>
    </xf>
    <xf numFmtId="0" fontId="0" fillId="0" borderId="1" xfId="0" applyBorder="1" applyAlignment="1">
      <alignment horizontal="center" vertical="top"/>
    </xf>
    <xf numFmtId="0" fontId="2" fillId="0" borderId="1" xfId="0" applyFont="1" applyBorder="1" applyAlignment="1">
      <alignment vertical="top"/>
    </xf>
    <xf numFmtId="0" fontId="3" fillId="0" borderId="1" xfId="0" applyFont="1" applyBorder="1" applyAlignment="1">
      <alignment vertical="top" wrapText="1"/>
    </xf>
    <xf numFmtId="0" fontId="9" fillId="0" borderId="1" xfId="0" applyFont="1" applyBorder="1" applyAlignment="1">
      <alignment vertical="top" wrapText="1"/>
    </xf>
    <xf numFmtId="0" fontId="2" fillId="0" borderId="1" xfId="0" applyFont="1" applyBorder="1"/>
    <xf numFmtId="0" fontId="11" fillId="0" borderId="0" xfId="0" applyFont="1"/>
    <xf numFmtId="0" fontId="9" fillId="0" borderId="0" xfId="0" applyFont="1"/>
    <xf numFmtId="49" fontId="2" fillId="0" borderId="1" xfId="0" applyNumberFormat="1" applyFont="1" applyBorder="1" applyAlignment="1">
      <alignment horizontal="center" vertical="top" wrapText="1"/>
    </xf>
    <xf numFmtId="2" fontId="2" fillId="0" borderId="1" xfId="0" applyNumberFormat="1" applyFont="1" applyBorder="1" applyAlignment="1">
      <alignment horizontal="center" vertical="top"/>
    </xf>
    <xf numFmtId="0" fontId="6" fillId="0" borderId="2" xfId="0" applyFont="1" applyBorder="1" applyAlignment="1">
      <alignment horizontal="center" vertical="top" wrapText="1" readingOrder="1"/>
    </xf>
    <xf numFmtId="49" fontId="1" fillId="0" borderId="2" xfId="0" applyNumberFormat="1" applyFont="1" applyBorder="1" applyAlignment="1">
      <alignment horizontal="center" vertical="top"/>
    </xf>
    <xf numFmtId="49" fontId="2" fillId="0" borderId="2" xfId="0" applyNumberFormat="1" applyFont="1" applyBorder="1" applyAlignment="1">
      <alignment horizontal="center" vertical="top" wrapText="1"/>
    </xf>
    <xf numFmtId="0" fontId="2" fillId="0" borderId="2" xfId="0" applyFont="1" applyBorder="1" applyAlignment="1">
      <alignment vertical="center" wrapText="1"/>
    </xf>
    <xf numFmtId="49" fontId="2" fillId="0" borderId="5" xfId="0" applyNumberFormat="1" applyFont="1" applyBorder="1" applyAlignment="1">
      <alignment horizontal="center" vertical="top" wrapText="1"/>
    </xf>
    <xf numFmtId="0" fontId="2" fillId="0" borderId="5" xfId="0" applyFont="1" applyBorder="1" applyAlignment="1">
      <alignment horizontal="center" vertical="top" wrapText="1"/>
    </xf>
    <xf numFmtId="0" fontId="3" fillId="0" borderId="1" xfId="0" applyFont="1" applyBorder="1" applyAlignment="1">
      <alignment horizontal="center" vertical="top" wrapText="1" shrinkToFit="1"/>
    </xf>
    <xf numFmtId="0" fontId="6" fillId="3" borderId="1" xfId="0" applyFont="1" applyFill="1" applyBorder="1" applyAlignment="1">
      <alignment horizontal="left" vertical="top" wrapText="1" readingOrder="1"/>
    </xf>
    <xf numFmtId="0" fontId="2" fillId="0" borderId="3" xfId="0" applyFont="1" applyBorder="1" applyAlignment="1">
      <alignment horizontal="left" vertical="top"/>
    </xf>
    <xf numFmtId="0" fontId="0" fillId="0" borderId="0" xfId="0" applyAlignment="1">
      <alignment horizontal="left" vertical="top"/>
    </xf>
    <xf numFmtId="9" fontId="2" fillId="0" borderId="1" xfId="0" applyNumberFormat="1" applyFont="1" applyBorder="1" applyAlignment="1">
      <alignment horizontal="center" vertical="top"/>
    </xf>
    <xf numFmtId="0" fontId="16" fillId="0" borderId="1" xfId="0" applyFont="1" applyBorder="1" applyAlignment="1">
      <alignment vertical="top" wrapText="1"/>
    </xf>
    <xf numFmtId="2" fontId="2" fillId="0" borderId="1" xfId="0" applyNumberFormat="1" applyFont="1" applyBorder="1"/>
    <xf numFmtId="2" fontId="2" fillId="0" borderId="1" xfId="0" applyNumberFormat="1" applyFont="1" applyBorder="1" applyAlignment="1">
      <alignment horizontal="right"/>
    </xf>
    <xf numFmtId="0" fontId="3" fillId="3" borderId="1" xfId="0" applyFont="1" applyFill="1" applyBorder="1" applyAlignment="1">
      <alignment horizontal="center" vertical="top" wrapText="1"/>
    </xf>
    <xf numFmtId="0" fontId="0" fillId="3" borderId="1" xfId="0" applyFill="1" applyBorder="1" applyAlignment="1">
      <alignment horizontal="center" vertical="top"/>
    </xf>
    <xf numFmtId="0" fontId="2" fillId="3" borderId="1" xfId="0" applyFont="1" applyFill="1" applyBorder="1" applyAlignment="1">
      <alignment horizontal="center" vertical="top"/>
    </xf>
    <xf numFmtId="0" fontId="2" fillId="3" borderId="1" xfId="0" applyFont="1" applyFill="1" applyBorder="1" applyAlignment="1">
      <alignment horizontal="center" vertical="top" wrapText="1"/>
    </xf>
    <xf numFmtId="0" fontId="3" fillId="0" borderId="1" xfId="0" applyFont="1" applyBorder="1" applyAlignment="1">
      <alignment horizontal="right" wrapText="1"/>
    </xf>
    <xf numFmtId="0" fontId="3" fillId="0" borderId="0" xfId="0" applyFont="1" applyAlignment="1">
      <alignment horizontal="center" vertical="center"/>
    </xf>
    <xf numFmtId="49" fontId="3" fillId="0" borderId="1" xfId="0" applyNumberFormat="1" applyFont="1" applyBorder="1" applyAlignment="1">
      <alignment horizontal="left" vertical="center" wrapText="1"/>
    </xf>
    <xf numFmtId="0" fontId="3" fillId="0" borderId="1" xfId="0" applyFont="1" applyBorder="1" applyAlignment="1">
      <alignment horizontal="right" vertical="center" wrapText="1"/>
    </xf>
    <xf numFmtId="0" fontId="3" fillId="0" borderId="1" xfId="0" applyFont="1" applyBorder="1" applyAlignment="1">
      <alignment horizontal="right"/>
    </xf>
    <xf numFmtId="0" fontId="3" fillId="0" borderId="1" xfId="0" applyFont="1" applyBorder="1" applyAlignment="1">
      <alignment horizontal="center"/>
    </xf>
    <xf numFmtId="0" fontId="4" fillId="0" borderId="1" xfId="0" applyFont="1" applyBorder="1" applyAlignment="1">
      <alignment horizontal="left"/>
    </xf>
    <xf numFmtId="0" fontId="4" fillId="0" borderId="1" xfId="0" applyFont="1" applyBorder="1" applyAlignment="1">
      <alignment horizontal="right"/>
    </xf>
    <xf numFmtId="0" fontId="3" fillId="0" borderId="1" xfId="0" applyFont="1" applyBorder="1" applyAlignment="1">
      <alignment horizontal="left" wrapText="1"/>
    </xf>
    <xf numFmtId="0" fontId="9" fillId="0" borderId="1" xfId="0" applyFont="1" applyBorder="1" applyAlignment="1">
      <alignment horizontal="left" vertical="top"/>
    </xf>
    <xf numFmtId="49" fontId="1" fillId="0" borderId="9" xfId="0" applyNumberFormat="1" applyFont="1" applyBorder="1" applyAlignment="1">
      <alignment horizontal="center" vertical="top"/>
    </xf>
    <xf numFmtId="0" fontId="9" fillId="0" borderId="1" xfId="0" applyFont="1" applyBorder="1" applyAlignment="1">
      <alignment horizontal="left" vertical="top" wrapText="1"/>
    </xf>
    <xf numFmtId="0" fontId="1" fillId="0" borderId="0" xfId="0" applyFont="1" applyAlignment="1">
      <alignment horizontal="center"/>
    </xf>
    <xf numFmtId="0" fontId="3" fillId="0" borderId="1" xfId="0" applyFont="1" applyBorder="1" applyAlignment="1">
      <alignment horizontal="left"/>
    </xf>
    <xf numFmtId="0" fontId="3" fillId="0" borderId="2" xfId="0" applyFont="1" applyBorder="1" applyAlignment="1">
      <alignment horizontal="right"/>
    </xf>
    <xf numFmtId="49" fontId="1" fillId="0" borderId="3" xfId="0" applyNumberFormat="1" applyFont="1" applyBorder="1" applyAlignment="1">
      <alignment horizontal="center" vertical="top"/>
    </xf>
    <xf numFmtId="49" fontId="2" fillId="0" borderId="9" xfId="0" applyNumberFormat="1" applyFont="1" applyBorder="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wrapText="1"/>
    </xf>
    <xf numFmtId="0" fontId="3" fillId="0" borderId="0" xfId="0" applyFont="1" applyAlignment="1">
      <alignment horizontal="center"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vertical="top"/>
    </xf>
    <xf numFmtId="0" fontId="2" fillId="0" borderId="1" xfId="0" applyFont="1" applyBorder="1" applyAlignment="1">
      <alignment vertical="top" wrapText="1"/>
    </xf>
    <xf numFmtId="0" fontId="2" fillId="3" borderId="1" xfId="0" applyFont="1" applyFill="1" applyBorder="1" applyAlignment="1">
      <alignment vertical="top" wrapText="1"/>
    </xf>
    <xf numFmtId="0" fontId="2" fillId="0" borderId="2" xfId="0" applyFont="1" applyBorder="1" applyAlignment="1">
      <alignment vertical="top" wrapText="1"/>
    </xf>
    <xf numFmtId="0" fontId="2" fillId="3" borderId="2" xfId="0" applyFont="1" applyFill="1" applyBorder="1" applyAlignment="1">
      <alignment vertical="top" wrapText="1"/>
    </xf>
    <xf numFmtId="0" fontId="2"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3" fillId="0" borderId="1" xfId="0" applyFont="1" applyBorder="1" applyAlignment="1">
      <alignment horizontal="right" vertical="top"/>
    </xf>
    <xf numFmtId="0" fontId="2" fillId="0" borderId="0" xfId="0" applyFont="1" applyAlignment="1">
      <alignment horizontal="left"/>
    </xf>
    <xf numFmtId="0" fontId="2" fillId="0" borderId="4" xfId="0" applyFont="1" applyBorder="1" applyAlignment="1">
      <alignment vertical="top" wrapText="1"/>
    </xf>
    <xf numFmtId="0" fontId="2" fillId="0" borderId="1" xfId="0" applyFont="1" applyBorder="1" applyAlignment="1">
      <alignment horizontal="left" vertical="top" wrapText="1"/>
    </xf>
    <xf numFmtId="0" fontId="17" fillId="3"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3" fillId="0" borderId="0" xfId="0" applyFont="1" applyAlignment="1">
      <alignment horizontal="center" wrapText="1"/>
    </xf>
    <xf numFmtId="0" fontId="3" fillId="0" borderId="1" xfId="0" applyFont="1" applyBorder="1" applyAlignment="1">
      <alignment horizontal="center" vertical="top" wrapText="1"/>
    </xf>
    <xf numFmtId="0" fontId="15" fillId="0" borderId="2" xfId="0" applyFont="1" applyBorder="1" applyAlignment="1">
      <alignment horizontal="center" vertical="top" wrapText="1"/>
    </xf>
  </cellXfs>
  <cellStyles count="2">
    <cellStyle name="Aiškinamasis tekstas" xfId="1" builtinId="53" customBuiltin="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33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S102"/>
  <sheetViews>
    <sheetView topLeftCell="A19" zoomScaleNormal="100" workbookViewId="0">
      <selection activeCell="B1" sqref="B1"/>
    </sheetView>
  </sheetViews>
  <sheetFormatPr defaultRowHeight="12.75" x14ac:dyDescent="0.2"/>
  <cols>
    <col min="1" max="1" width="7.5703125" style="1" customWidth="1"/>
    <col min="2" max="2" width="23.28515625" style="1" customWidth="1"/>
    <col min="3" max="3" width="8" style="1" customWidth="1"/>
    <col min="4" max="4" width="11.28515625" style="1" customWidth="1"/>
    <col min="5" max="5" width="36.140625" style="2" customWidth="1"/>
    <col min="6" max="6" width="7.85546875" style="1" customWidth="1"/>
    <col min="7" max="10" width="10.7109375" style="1" customWidth="1"/>
    <col min="11" max="11" width="8.85546875" customWidth="1"/>
    <col min="12" max="12" width="20.5703125" customWidth="1"/>
    <col min="13" max="13" width="34.140625" customWidth="1"/>
    <col min="14" max="1025" width="11.5703125"/>
  </cols>
  <sheetData>
    <row r="1" spans="1:10" ht="38.25" customHeight="1" x14ac:dyDescent="0.2">
      <c r="H1" s="128" t="s">
        <v>0</v>
      </c>
      <c r="I1" s="128"/>
      <c r="J1" s="128"/>
    </row>
    <row r="2" spans="1:10" x14ac:dyDescent="0.2">
      <c r="H2" s="3" t="s">
        <v>261</v>
      </c>
      <c r="I2" s="3"/>
      <c r="J2" s="3"/>
    </row>
    <row r="3" spans="1:10" x14ac:dyDescent="0.2">
      <c r="H3" s="4"/>
      <c r="I3" s="4"/>
      <c r="J3" s="4"/>
    </row>
    <row r="4" spans="1:10" x14ac:dyDescent="0.2">
      <c r="A4" s="129" t="s">
        <v>1</v>
      </c>
      <c r="B4" s="129"/>
      <c r="C4" s="129"/>
      <c r="D4" s="129"/>
      <c r="E4" s="129"/>
      <c r="F4" s="129"/>
      <c r="G4" s="129"/>
      <c r="H4" s="129"/>
      <c r="I4" s="129"/>
      <c r="J4" s="129"/>
    </row>
    <row r="5" spans="1:10" x14ac:dyDescent="0.2">
      <c r="A5" s="130" t="s">
        <v>2</v>
      </c>
      <c r="B5" s="130"/>
      <c r="C5" s="130"/>
      <c r="D5" s="130"/>
      <c r="E5" s="130"/>
      <c r="F5" s="130"/>
      <c r="G5" s="130"/>
      <c r="H5" s="130"/>
      <c r="I5" s="130"/>
      <c r="J5" s="130"/>
    </row>
    <row r="6" spans="1:10" x14ac:dyDescent="0.2">
      <c r="A6" s="131"/>
      <c r="B6" s="131"/>
      <c r="C6" s="131"/>
      <c r="D6" s="131"/>
      <c r="E6" s="131"/>
      <c r="F6" s="131"/>
      <c r="G6" s="131"/>
      <c r="H6" s="131"/>
      <c r="I6" s="131"/>
      <c r="J6" s="131"/>
    </row>
    <row r="7" spans="1:10" x14ac:dyDescent="0.2">
      <c r="A7" s="112" t="s">
        <v>3</v>
      </c>
      <c r="B7" s="112"/>
      <c r="C7" s="112"/>
      <c r="D7" s="112"/>
      <c r="E7" s="112"/>
      <c r="F7" s="112"/>
      <c r="G7" s="112"/>
      <c r="H7" s="112"/>
      <c r="I7" s="112"/>
      <c r="J7" s="112"/>
    </row>
    <row r="8" spans="1:10" x14ac:dyDescent="0.2">
      <c r="A8" s="123"/>
      <c r="B8" s="123"/>
      <c r="C8" s="123"/>
      <c r="D8" s="123"/>
      <c r="E8" s="123"/>
      <c r="F8" s="123"/>
      <c r="G8" s="123"/>
      <c r="H8" s="123"/>
      <c r="I8" s="123"/>
      <c r="J8" s="123"/>
    </row>
    <row r="10" spans="1:10" ht="54.75" customHeight="1" x14ac:dyDescent="0.2">
      <c r="A10" s="95" t="s">
        <v>156</v>
      </c>
      <c r="B10" s="5" t="s">
        <v>5</v>
      </c>
      <c r="C10" s="5" t="s">
        <v>6</v>
      </c>
      <c r="D10" s="6" t="s">
        <v>7</v>
      </c>
      <c r="E10" s="5" t="s">
        <v>8</v>
      </c>
      <c r="F10" s="5" t="s">
        <v>9</v>
      </c>
      <c r="G10" s="5" t="s">
        <v>10</v>
      </c>
      <c r="H10" s="5" t="s">
        <v>258</v>
      </c>
      <c r="I10" s="5" t="s">
        <v>255</v>
      </c>
      <c r="J10" s="49" t="s">
        <v>160</v>
      </c>
    </row>
    <row r="11" spans="1:10" ht="15" customHeight="1" x14ac:dyDescent="0.2">
      <c r="A11" s="124" t="s">
        <v>11</v>
      </c>
      <c r="B11" s="124"/>
      <c r="C11" s="124"/>
      <c r="D11" s="124"/>
      <c r="E11" s="124"/>
      <c r="F11" s="124"/>
      <c r="G11" s="124"/>
      <c r="H11" s="124"/>
      <c r="I11" s="124"/>
      <c r="J11" s="124"/>
    </row>
    <row r="12" spans="1:10" ht="63.75" customHeight="1" x14ac:dyDescent="0.2">
      <c r="A12" s="7" t="s">
        <v>12</v>
      </c>
      <c r="B12" s="8" t="s">
        <v>13</v>
      </c>
      <c r="C12" s="9" t="s">
        <v>14</v>
      </c>
      <c r="D12" s="9">
        <v>48000</v>
      </c>
      <c r="E12" s="10" t="s">
        <v>15</v>
      </c>
      <c r="F12" s="7"/>
      <c r="G12" s="7"/>
      <c r="H12" s="7"/>
      <c r="I12" s="11"/>
      <c r="J12" s="11"/>
    </row>
    <row r="13" spans="1:10" ht="65.25" customHeight="1" x14ac:dyDescent="0.2">
      <c r="A13" s="7" t="s">
        <v>16</v>
      </c>
      <c r="B13" s="8" t="s">
        <v>13</v>
      </c>
      <c r="C13" s="9" t="s">
        <v>14</v>
      </c>
      <c r="D13" s="9">
        <v>105000</v>
      </c>
      <c r="E13" s="100" t="s">
        <v>262</v>
      </c>
      <c r="F13" s="7"/>
      <c r="G13" s="7"/>
      <c r="H13" s="7"/>
      <c r="I13" s="11"/>
      <c r="J13" s="11"/>
    </row>
    <row r="14" spans="1:10" ht="51" customHeight="1" x14ac:dyDescent="0.2">
      <c r="A14" s="7" t="s">
        <v>17</v>
      </c>
      <c r="B14" s="8" t="s">
        <v>13</v>
      </c>
      <c r="C14" s="9" t="s">
        <v>14</v>
      </c>
      <c r="D14" s="9">
        <v>87000</v>
      </c>
      <c r="E14" s="100" t="s">
        <v>263</v>
      </c>
      <c r="F14" s="7"/>
      <c r="G14" s="7"/>
      <c r="H14" s="7"/>
      <c r="I14" s="11"/>
      <c r="J14" s="11"/>
    </row>
    <row r="15" spans="1:10" x14ac:dyDescent="0.2">
      <c r="A15" s="125" t="s">
        <v>18</v>
      </c>
      <c r="B15" s="125"/>
      <c r="C15" s="125"/>
      <c r="D15" s="125"/>
      <c r="E15" s="125"/>
      <c r="F15" s="125"/>
      <c r="G15" s="125"/>
      <c r="H15" s="125"/>
      <c r="I15" s="12"/>
      <c r="J15" s="12"/>
    </row>
    <row r="16" spans="1:10" ht="18" customHeight="1" x14ac:dyDescent="0.2">
      <c r="A16" s="126"/>
      <c r="B16" s="126"/>
      <c r="C16" s="126"/>
      <c r="D16" s="126"/>
      <c r="E16" s="126"/>
      <c r="F16" s="126"/>
      <c r="G16" s="126"/>
      <c r="H16" s="126"/>
      <c r="I16" s="126"/>
      <c r="J16" s="126"/>
    </row>
    <row r="17" spans="1:13" ht="51" customHeight="1" x14ac:dyDescent="0.2">
      <c r="A17" s="95" t="s">
        <v>156</v>
      </c>
      <c r="B17" s="14" t="s">
        <v>5</v>
      </c>
      <c r="C17" s="14" t="s">
        <v>6</v>
      </c>
      <c r="D17" s="6" t="s">
        <v>7</v>
      </c>
      <c r="E17" s="14" t="s">
        <v>8</v>
      </c>
      <c r="F17" s="14" t="s">
        <v>9</v>
      </c>
      <c r="G17" s="14" t="s">
        <v>10</v>
      </c>
      <c r="H17" s="5" t="s">
        <v>258</v>
      </c>
      <c r="I17" s="5" t="s">
        <v>255</v>
      </c>
      <c r="J17" s="49" t="s">
        <v>160</v>
      </c>
    </row>
    <row r="18" spans="1:13" ht="25.5" customHeight="1" x14ac:dyDescent="0.2">
      <c r="A18" s="15" t="s">
        <v>19</v>
      </c>
      <c r="B18" s="10" t="s">
        <v>20</v>
      </c>
      <c r="C18" s="9" t="s">
        <v>21</v>
      </c>
      <c r="D18" s="9">
        <v>8000</v>
      </c>
      <c r="E18" s="10" t="s">
        <v>22</v>
      </c>
      <c r="F18" s="11"/>
      <c r="G18" s="11"/>
      <c r="H18" s="11"/>
      <c r="I18" s="11"/>
      <c r="J18" s="11"/>
    </row>
    <row r="19" spans="1:13" ht="39.75" customHeight="1" x14ac:dyDescent="0.2">
      <c r="A19" s="15" t="s">
        <v>23</v>
      </c>
      <c r="B19" s="10" t="s">
        <v>24</v>
      </c>
      <c r="C19" s="9" t="s">
        <v>21</v>
      </c>
      <c r="D19" s="9">
        <v>4500</v>
      </c>
      <c r="E19" s="16" t="s">
        <v>25</v>
      </c>
      <c r="F19" s="11"/>
      <c r="G19" s="11"/>
      <c r="H19" s="11"/>
      <c r="I19" s="11"/>
      <c r="J19" s="11"/>
    </row>
    <row r="20" spans="1:13" ht="104.25" customHeight="1" x14ac:dyDescent="0.2">
      <c r="A20" s="15" t="s">
        <v>26</v>
      </c>
      <c r="B20" s="10" t="s">
        <v>27</v>
      </c>
      <c r="C20" s="9" t="s">
        <v>21</v>
      </c>
      <c r="D20" s="9">
        <v>7000</v>
      </c>
      <c r="E20" s="17" t="s">
        <v>28</v>
      </c>
      <c r="F20" s="11"/>
      <c r="G20" s="11"/>
      <c r="H20" s="11"/>
      <c r="I20" s="11"/>
      <c r="J20" s="11"/>
    </row>
    <row r="21" spans="1:13" ht="138.75" customHeight="1" x14ac:dyDescent="0.2">
      <c r="A21" s="15" t="s">
        <v>29</v>
      </c>
      <c r="B21" s="18" t="s">
        <v>30</v>
      </c>
      <c r="C21" s="9" t="s">
        <v>14</v>
      </c>
      <c r="D21" s="9">
        <v>47000</v>
      </c>
      <c r="E21" s="19" t="s">
        <v>31</v>
      </c>
      <c r="F21" s="11"/>
      <c r="G21" s="11"/>
      <c r="H21" s="11"/>
      <c r="I21" s="11"/>
      <c r="J21" s="11"/>
    </row>
    <row r="22" spans="1:13" ht="40.5" customHeight="1" x14ac:dyDescent="0.2">
      <c r="A22" s="15" t="s">
        <v>32</v>
      </c>
      <c r="B22" s="10" t="s">
        <v>33</v>
      </c>
      <c r="C22" s="9" t="s">
        <v>14</v>
      </c>
      <c r="D22" s="9">
        <v>130000</v>
      </c>
      <c r="E22" s="10" t="s">
        <v>34</v>
      </c>
      <c r="F22" s="11"/>
      <c r="G22" s="11"/>
      <c r="H22" s="11"/>
      <c r="I22" s="11"/>
      <c r="J22" s="11"/>
    </row>
    <row r="23" spans="1:13" ht="26.25" customHeight="1" x14ac:dyDescent="0.2">
      <c r="A23" s="15" t="s">
        <v>35</v>
      </c>
      <c r="B23" s="10" t="s">
        <v>36</v>
      </c>
      <c r="C23" s="9" t="s">
        <v>14</v>
      </c>
      <c r="D23" s="9">
        <v>6000</v>
      </c>
      <c r="E23" s="10" t="s">
        <v>37</v>
      </c>
      <c r="F23" s="11"/>
      <c r="G23" s="11"/>
      <c r="H23" s="11"/>
      <c r="I23" s="11"/>
      <c r="J23" s="11"/>
    </row>
    <row r="24" spans="1:13" ht="15.75" customHeight="1" x14ac:dyDescent="0.2">
      <c r="A24" s="15" t="s">
        <v>38</v>
      </c>
      <c r="B24" s="10" t="s">
        <v>39</v>
      </c>
      <c r="C24" s="9" t="s">
        <v>14</v>
      </c>
      <c r="D24" s="9">
        <v>28000</v>
      </c>
      <c r="E24" s="10" t="s">
        <v>40</v>
      </c>
      <c r="F24" s="11"/>
      <c r="G24" s="11"/>
      <c r="H24" s="11"/>
      <c r="I24" s="11"/>
      <c r="J24" s="11"/>
    </row>
    <row r="25" spans="1:13" ht="13.5" customHeight="1" x14ac:dyDescent="0.2">
      <c r="A25" s="15" t="s">
        <v>41</v>
      </c>
      <c r="B25" s="10" t="s">
        <v>42</v>
      </c>
      <c r="C25" s="9" t="s">
        <v>14</v>
      </c>
      <c r="D25" s="9">
        <v>40</v>
      </c>
      <c r="E25" s="10" t="s">
        <v>43</v>
      </c>
      <c r="F25" s="11"/>
      <c r="G25" s="11"/>
      <c r="H25" s="11"/>
      <c r="I25" s="11"/>
      <c r="J25" s="11"/>
    </row>
    <row r="26" spans="1:13" ht="13.5" customHeight="1" x14ac:dyDescent="0.2">
      <c r="A26" s="15" t="s">
        <v>44</v>
      </c>
      <c r="B26" s="10" t="s">
        <v>42</v>
      </c>
      <c r="C26" s="9" t="s">
        <v>14</v>
      </c>
      <c r="D26" s="9">
        <v>55</v>
      </c>
      <c r="E26" s="10" t="s">
        <v>45</v>
      </c>
      <c r="F26" s="11"/>
      <c r="G26" s="11"/>
      <c r="H26" s="11"/>
      <c r="I26" s="11"/>
      <c r="J26" s="11"/>
    </row>
    <row r="27" spans="1:13" ht="13.5" customHeight="1" x14ac:dyDescent="0.2">
      <c r="A27" s="15" t="s">
        <v>46</v>
      </c>
      <c r="B27" s="10" t="s">
        <v>42</v>
      </c>
      <c r="C27" s="9" t="s">
        <v>14</v>
      </c>
      <c r="D27" s="9">
        <v>24</v>
      </c>
      <c r="E27" s="10" t="s">
        <v>47</v>
      </c>
      <c r="F27" s="11"/>
      <c r="G27" s="11"/>
      <c r="H27" s="11"/>
      <c r="I27" s="11"/>
      <c r="J27" s="11"/>
    </row>
    <row r="28" spans="1:13" ht="13.5" customHeight="1" x14ac:dyDescent="0.2">
      <c r="A28" s="15" t="s">
        <v>48</v>
      </c>
      <c r="B28" s="10" t="s">
        <v>49</v>
      </c>
      <c r="C28" s="9" t="s">
        <v>14</v>
      </c>
      <c r="D28" s="9">
        <v>50000</v>
      </c>
      <c r="E28" s="10" t="s">
        <v>50</v>
      </c>
      <c r="F28" s="11"/>
      <c r="G28" s="11"/>
      <c r="H28" s="11"/>
      <c r="I28" s="11"/>
      <c r="J28" s="11"/>
    </row>
    <row r="29" spans="1:13" ht="24.75" customHeight="1" x14ac:dyDescent="0.2">
      <c r="A29" s="15" t="s">
        <v>51</v>
      </c>
      <c r="B29" s="10" t="s">
        <v>52</v>
      </c>
      <c r="C29" s="9" t="s">
        <v>14</v>
      </c>
      <c r="D29" s="9">
        <v>18000</v>
      </c>
      <c r="E29" s="10" t="s">
        <v>53</v>
      </c>
      <c r="F29" s="11"/>
      <c r="G29" s="11"/>
      <c r="H29" s="11"/>
      <c r="I29" s="11"/>
      <c r="J29" s="11"/>
      <c r="K29" s="20"/>
      <c r="L29" s="20"/>
      <c r="M29" s="20"/>
    </row>
    <row r="30" spans="1:13" ht="24.75" customHeight="1" x14ac:dyDescent="0.2">
      <c r="A30" s="15" t="s">
        <v>54</v>
      </c>
      <c r="B30" s="10" t="s">
        <v>55</v>
      </c>
      <c r="C30" s="9" t="s">
        <v>14</v>
      </c>
      <c r="D30" s="9">
        <v>6000</v>
      </c>
      <c r="E30" s="10" t="s">
        <v>56</v>
      </c>
      <c r="F30" s="11"/>
      <c r="G30" s="11"/>
      <c r="H30" s="11"/>
      <c r="I30" s="11"/>
      <c r="J30" s="11"/>
      <c r="K30" s="20"/>
      <c r="L30" s="20"/>
      <c r="M30" s="21"/>
    </row>
    <row r="31" spans="1:13" ht="28.5" customHeight="1" x14ac:dyDescent="0.2">
      <c r="A31" s="15" t="s">
        <v>57</v>
      </c>
      <c r="B31" s="10" t="s">
        <v>58</v>
      </c>
      <c r="C31" s="9" t="s">
        <v>14</v>
      </c>
      <c r="D31" s="9">
        <v>3000</v>
      </c>
      <c r="E31" s="10" t="s">
        <v>53</v>
      </c>
      <c r="F31" s="11"/>
      <c r="G31" s="11"/>
      <c r="H31" s="11"/>
      <c r="I31" s="11"/>
      <c r="J31" s="11"/>
      <c r="K31" s="21"/>
      <c r="L31" s="21"/>
      <c r="M31" s="21"/>
    </row>
    <row r="32" spans="1:13" ht="30" customHeight="1" x14ac:dyDescent="0.2">
      <c r="A32" s="15" t="s">
        <v>59</v>
      </c>
      <c r="B32" s="10" t="s">
        <v>60</v>
      </c>
      <c r="C32" s="9" t="s">
        <v>14</v>
      </c>
      <c r="D32" s="9">
        <v>3000</v>
      </c>
      <c r="E32" s="19" t="s">
        <v>61</v>
      </c>
      <c r="F32" s="11"/>
      <c r="G32" s="11"/>
      <c r="H32" s="11"/>
      <c r="I32" s="11"/>
      <c r="J32" s="11"/>
      <c r="K32" s="21"/>
      <c r="L32" s="21"/>
      <c r="M32" s="21"/>
    </row>
    <row r="33" spans="1:13" ht="37.5" customHeight="1" x14ac:dyDescent="0.2">
      <c r="A33" s="22" t="s">
        <v>62</v>
      </c>
      <c r="B33" s="23" t="s">
        <v>63</v>
      </c>
      <c r="C33" s="24" t="s">
        <v>14</v>
      </c>
      <c r="D33" s="24">
        <v>165000</v>
      </c>
      <c r="E33" s="19" t="s">
        <v>61</v>
      </c>
      <c r="F33" s="23"/>
      <c r="G33" s="23"/>
      <c r="H33" s="25"/>
      <c r="I33" s="23"/>
      <c r="J33" s="23"/>
      <c r="K33" s="21"/>
      <c r="L33" s="21"/>
      <c r="M33" s="21"/>
    </row>
    <row r="34" spans="1:13" ht="30" customHeight="1" x14ac:dyDescent="0.2">
      <c r="A34" s="22" t="s">
        <v>64</v>
      </c>
      <c r="B34" s="23" t="s">
        <v>65</v>
      </c>
      <c r="C34" s="24" t="s">
        <v>14</v>
      </c>
      <c r="D34" s="24">
        <v>2500</v>
      </c>
      <c r="E34" s="19" t="s">
        <v>66</v>
      </c>
      <c r="F34" s="11"/>
      <c r="G34" s="11"/>
      <c r="H34" s="11"/>
      <c r="I34" s="11"/>
      <c r="J34" s="11"/>
      <c r="K34" s="21"/>
      <c r="L34" s="21"/>
      <c r="M34" s="21"/>
    </row>
    <row r="35" spans="1:13" ht="30" customHeight="1" x14ac:dyDescent="0.2">
      <c r="A35" s="22" t="s">
        <v>67</v>
      </c>
      <c r="B35" s="23" t="s">
        <v>68</v>
      </c>
      <c r="C35" s="24" t="s">
        <v>14</v>
      </c>
      <c r="D35" s="24">
        <v>10000</v>
      </c>
      <c r="E35" s="19" t="s">
        <v>66</v>
      </c>
      <c r="F35" s="11"/>
      <c r="G35" s="11"/>
      <c r="H35" s="11"/>
      <c r="I35" s="11"/>
      <c r="J35" s="11"/>
      <c r="K35" s="26" t="s">
        <v>69</v>
      </c>
      <c r="L35" s="26"/>
      <c r="M35" s="26"/>
    </row>
    <row r="36" spans="1:13" ht="30" customHeight="1" x14ac:dyDescent="0.2">
      <c r="A36" s="22" t="s">
        <v>70</v>
      </c>
      <c r="B36" s="23" t="s">
        <v>71</v>
      </c>
      <c r="C36" s="24" t="s">
        <v>14</v>
      </c>
      <c r="D36" s="24">
        <v>50000</v>
      </c>
      <c r="E36" s="19" t="s">
        <v>66</v>
      </c>
      <c r="F36" s="11"/>
      <c r="G36" s="11"/>
      <c r="H36" s="11"/>
      <c r="I36" s="11"/>
      <c r="J36" s="11"/>
    </row>
    <row r="37" spans="1:13" ht="30" customHeight="1" x14ac:dyDescent="0.2">
      <c r="A37" s="27" t="s">
        <v>72</v>
      </c>
      <c r="B37" s="96" t="s">
        <v>73</v>
      </c>
      <c r="C37" s="28" t="s">
        <v>14</v>
      </c>
      <c r="D37" s="28">
        <v>2000</v>
      </c>
      <c r="E37" s="29" t="s">
        <v>74</v>
      </c>
      <c r="F37" s="30"/>
      <c r="G37" s="30"/>
      <c r="H37" s="30"/>
      <c r="I37" s="30"/>
      <c r="J37" s="30"/>
    </row>
    <row r="38" spans="1:13" ht="10.5" customHeight="1" x14ac:dyDescent="0.2">
      <c r="A38" s="127"/>
      <c r="B38" s="127"/>
      <c r="C38" s="127"/>
      <c r="D38" s="127"/>
      <c r="E38" s="127"/>
      <c r="F38" s="127"/>
      <c r="G38" s="127"/>
      <c r="H38" s="127"/>
      <c r="I38" s="127"/>
      <c r="J38" s="127"/>
    </row>
    <row r="39" spans="1:13" ht="51.75" customHeight="1" x14ac:dyDescent="0.2">
      <c r="A39" s="97" t="s">
        <v>156</v>
      </c>
      <c r="B39" s="14" t="s">
        <v>5</v>
      </c>
      <c r="C39" s="14" t="s">
        <v>6</v>
      </c>
      <c r="D39" s="98" t="s">
        <v>7</v>
      </c>
      <c r="E39" s="14" t="s">
        <v>8</v>
      </c>
      <c r="F39" s="14" t="s">
        <v>9</v>
      </c>
      <c r="G39" s="14" t="s">
        <v>10</v>
      </c>
      <c r="H39" s="5" t="s">
        <v>258</v>
      </c>
      <c r="I39" s="14" t="s">
        <v>255</v>
      </c>
      <c r="J39" s="49" t="s">
        <v>160</v>
      </c>
    </row>
    <row r="40" spans="1:13" ht="18.75" customHeight="1" x14ac:dyDescent="0.2">
      <c r="A40" s="120" t="s">
        <v>75</v>
      </c>
      <c r="B40" s="120"/>
      <c r="C40" s="120"/>
      <c r="D40" s="120"/>
      <c r="E40" s="120"/>
      <c r="F40" s="120"/>
      <c r="G40" s="120"/>
      <c r="H40" s="120"/>
      <c r="I40" s="120"/>
      <c r="J40" s="120"/>
    </row>
    <row r="41" spans="1:13" ht="91.5" customHeight="1" x14ac:dyDescent="0.2">
      <c r="A41" s="31" t="s">
        <v>76</v>
      </c>
      <c r="B41" s="32" t="s">
        <v>77</v>
      </c>
      <c r="C41" s="33" t="s">
        <v>14</v>
      </c>
      <c r="D41" s="34">
        <v>6</v>
      </c>
      <c r="E41" s="32" t="s">
        <v>78</v>
      </c>
      <c r="F41" s="35"/>
      <c r="G41" s="35"/>
      <c r="H41" s="35"/>
      <c r="I41" s="35"/>
      <c r="J41" s="35"/>
    </row>
    <row r="42" spans="1:13" ht="91.5" customHeight="1" x14ac:dyDescent="0.2">
      <c r="A42" s="13" t="s">
        <v>79</v>
      </c>
      <c r="B42" s="36" t="s">
        <v>80</v>
      </c>
      <c r="C42" s="37" t="s">
        <v>14</v>
      </c>
      <c r="D42" s="37">
        <v>6</v>
      </c>
      <c r="E42" s="36" t="s">
        <v>81</v>
      </c>
      <c r="F42" s="11"/>
      <c r="G42" s="11"/>
      <c r="H42" s="11"/>
      <c r="I42" s="11"/>
      <c r="J42" s="11"/>
    </row>
    <row r="43" spans="1:13" ht="98.25" customHeight="1" x14ac:dyDescent="0.2">
      <c r="A43" s="13" t="s">
        <v>82</v>
      </c>
      <c r="B43" s="36" t="s">
        <v>83</v>
      </c>
      <c r="C43" s="37" t="s">
        <v>14</v>
      </c>
      <c r="D43" s="37">
        <v>6</v>
      </c>
      <c r="E43" s="36" t="s">
        <v>84</v>
      </c>
      <c r="F43" s="11"/>
      <c r="G43" s="11"/>
      <c r="H43" s="11"/>
      <c r="I43" s="11"/>
      <c r="J43" s="11"/>
    </row>
    <row r="44" spans="1:13" ht="16.5" customHeight="1" x14ac:dyDescent="0.2">
      <c r="A44" s="13" t="s">
        <v>85</v>
      </c>
      <c r="B44" s="36" t="s">
        <v>86</v>
      </c>
      <c r="C44" s="37" t="s">
        <v>14</v>
      </c>
      <c r="D44" s="37">
        <v>4</v>
      </c>
      <c r="E44" s="36" t="s">
        <v>87</v>
      </c>
      <c r="F44" s="11"/>
      <c r="G44" s="11"/>
      <c r="H44" s="11"/>
      <c r="I44" s="11"/>
      <c r="J44" s="11"/>
    </row>
    <row r="45" spans="1:13" ht="13.5" customHeight="1" x14ac:dyDescent="0.2">
      <c r="A45" s="115" t="s">
        <v>88</v>
      </c>
      <c r="B45" s="115"/>
      <c r="C45" s="115"/>
      <c r="D45" s="115"/>
      <c r="E45" s="115"/>
      <c r="F45" s="115"/>
      <c r="G45" s="115"/>
      <c r="H45" s="115"/>
      <c r="I45" s="38"/>
      <c r="J45" s="38"/>
    </row>
    <row r="46" spans="1:13" ht="11.25" customHeight="1" x14ac:dyDescent="0.2">
      <c r="A46" s="116"/>
      <c r="B46" s="116"/>
      <c r="C46" s="116"/>
      <c r="D46" s="116"/>
      <c r="E46" s="116"/>
      <c r="F46" s="116"/>
      <c r="G46" s="116"/>
      <c r="H46" s="116"/>
      <c r="I46" s="116"/>
      <c r="J46" s="116"/>
    </row>
    <row r="47" spans="1:13" ht="54" customHeight="1" x14ac:dyDescent="0.2">
      <c r="A47" s="95" t="s">
        <v>156</v>
      </c>
      <c r="B47" s="5" t="s">
        <v>5</v>
      </c>
      <c r="C47" s="5" t="s">
        <v>6</v>
      </c>
      <c r="D47" s="6" t="s">
        <v>7</v>
      </c>
      <c r="E47" s="5" t="s">
        <v>8</v>
      </c>
      <c r="F47" s="5" t="s">
        <v>9</v>
      </c>
      <c r="G47" s="5" t="s">
        <v>10</v>
      </c>
      <c r="H47" s="5" t="s">
        <v>258</v>
      </c>
      <c r="I47" s="5" t="s">
        <v>255</v>
      </c>
      <c r="J47" s="49" t="s">
        <v>160</v>
      </c>
    </row>
    <row r="48" spans="1:13" ht="15" customHeight="1" x14ac:dyDescent="0.2">
      <c r="A48" s="15" t="s">
        <v>89</v>
      </c>
      <c r="B48" s="39" t="s">
        <v>90</v>
      </c>
      <c r="C48" s="40" t="s">
        <v>14</v>
      </c>
      <c r="D48" s="40">
        <v>20000</v>
      </c>
      <c r="E48" s="39" t="s">
        <v>91</v>
      </c>
      <c r="F48" s="41"/>
      <c r="G48" s="41"/>
      <c r="H48" s="41"/>
      <c r="I48" s="41"/>
      <c r="J48" s="41"/>
    </row>
    <row r="49" spans="1:10" ht="15" customHeight="1" x14ac:dyDescent="0.2">
      <c r="A49" s="15" t="s">
        <v>92</v>
      </c>
      <c r="B49" s="23" t="s">
        <v>93</v>
      </c>
      <c r="C49" s="24" t="s">
        <v>14</v>
      </c>
      <c r="D49" s="24">
        <v>6000</v>
      </c>
      <c r="E49" s="19" t="s">
        <v>94</v>
      </c>
      <c r="F49" s="11"/>
      <c r="G49" s="11"/>
      <c r="H49" s="11"/>
      <c r="I49" s="11"/>
      <c r="J49" s="11"/>
    </row>
    <row r="50" spans="1:10" ht="15" customHeight="1" x14ac:dyDescent="0.2">
      <c r="A50" s="15" t="s">
        <v>95</v>
      </c>
      <c r="B50" s="23" t="s">
        <v>96</v>
      </c>
      <c r="C50" s="24" t="s">
        <v>14</v>
      </c>
      <c r="D50" s="24">
        <v>40000</v>
      </c>
      <c r="E50" s="19" t="s">
        <v>97</v>
      </c>
      <c r="F50" s="11"/>
      <c r="G50" s="11"/>
      <c r="H50" s="11"/>
      <c r="I50" s="11"/>
      <c r="J50" s="11"/>
    </row>
    <row r="51" spans="1:10" ht="13.5" customHeight="1" x14ac:dyDescent="0.2">
      <c r="A51" s="15" t="s">
        <v>98</v>
      </c>
      <c r="B51" s="10" t="s">
        <v>99</v>
      </c>
      <c r="C51" s="9" t="s">
        <v>14</v>
      </c>
      <c r="D51" s="9">
        <v>24</v>
      </c>
      <c r="E51" s="10" t="s">
        <v>100</v>
      </c>
      <c r="F51" s="11"/>
      <c r="G51" s="11"/>
      <c r="H51" s="11"/>
      <c r="I51" s="11"/>
      <c r="J51" s="11"/>
    </row>
    <row r="52" spans="1:10" ht="13.5" customHeight="1" x14ac:dyDescent="0.2">
      <c r="A52" s="15" t="s">
        <v>101</v>
      </c>
      <c r="B52" s="10" t="s">
        <v>99</v>
      </c>
      <c r="C52" s="9" t="s">
        <v>14</v>
      </c>
      <c r="D52" s="9">
        <v>24</v>
      </c>
      <c r="E52" s="10" t="s">
        <v>102</v>
      </c>
      <c r="F52" s="11"/>
      <c r="G52" s="11"/>
      <c r="H52" s="11"/>
      <c r="I52" s="11"/>
      <c r="J52" s="11"/>
    </row>
    <row r="53" spans="1:10" ht="42" customHeight="1" x14ac:dyDescent="0.2">
      <c r="A53" s="15" t="s">
        <v>103</v>
      </c>
      <c r="B53" s="10" t="s">
        <v>104</v>
      </c>
      <c r="C53" s="9" t="s">
        <v>105</v>
      </c>
      <c r="D53" s="9">
        <v>1800</v>
      </c>
      <c r="E53" s="42" t="s">
        <v>106</v>
      </c>
      <c r="F53" s="11"/>
      <c r="G53" s="11"/>
      <c r="H53" s="11"/>
      <c r="I53" s="11"/>
      <c r="J53" s="11"/>
    </row>
    <row r="54" spans="1:10" ht="94.35" customHeight="1" x14ac:dyDescent="0.2">
      <c r="A54" s="15" t="s">
        <v>107</v>
      </c>
      <c r="B54" s="32" t="s">
        <v>108</v>
      </c>
      <c r="C54" s="9" t="s">
        <v>109</v>
      </c>
      <c r="D54" s="43">
        <v>40</v>
      </c>
      <c r="E54" s="36" t="s">
        <v>110</v>
      </c>
      <c r="F54" s="44"/>
      <c r="G54" s="11"/>
      <c r="H54" s="11"/>
      <c r="I54" s="11"/>
      <c r="J54" s="11"/>
    </row>
    <row r="55" spans="1:10" ht="25.5" customHeight="1" x14ac:dyDescent="0.2">
      <c r="A55" s="15" t="s">
        <v>111</v>
      </c>
      <c r="B55" s="10" t="s">
        <v>112</v>
      </c>
      <c r="C55" s="9" t="s">
        <v>21</v>
      </c>
      <c r="D55" s="9">
        <v>600</v>
      </c>
      <c r="E55" s="32" t="s">
        <v>113</v>
      </c>
      <c r="F55" s="11"/>
      <c r="G55" s="11"/>
      <c r="H55" s="11"/>
      <c r="I55" s="11"/>
      <c r="J55" s="11"/>
    </row>
    <row r="56" spans="1:10" ht="50.25" customHeight="1" x14ac:dyDescent="0.2">
      <c r="A56" s="15" t="s">
        <v>114</v>
      </c>
      <c r="B56" s="10" t="s">
        <v>115</v>
      </c>
      <c r="C56" s="9" t="s">
        <v>14</v>
      </c>
      <c r="D56" s="9">
        <v>60</v>
      </c>
      <c r="E56" s="10" t="s">
        <v>116</v>
      </c>
      <c r="F56" s="11"/>
      <c r="G56" s="11"/>
      <c r="H56" s="11"/>
      <c r="I56" s="11"/>
      <c r="J56" s="11"/>
    </row>
    <row r="57" spans="1:10" ht="52.5" customHeight="1" x14ac:dyDescent="0.2">
      <c r="A57" s="94" t="s">
        <v>117</v>
      </c>
      <c r="B57" s="42" t="s">
        <v>115</v>
      </c>
      <c r="C57" s="93" t="s">
        <v>14</v>
      </c>
      <c r="D57" s="93">
        <v>60</v>
      </c>
      <c r="E57" s="42" t="s">
        <v>118</v>
      </c>
      <c r="F57" s="30"/>
      <c r="G57" s="30"/>
      <c r="H57" s="30"/>
      <c r="I57" s="30"/>
      <c r="J57" s="30"/>
    </row>
    <row r="58" spans="1:10" ht="12" customHeight="1" x14ac:dyDescent="0.2">
      <c r="A58" s="121"/>
      <c r="B58" s="121"/>
      <c r="C58" s="121"/>
      <c r="D58" s="121"/>
      <c r="E58" s="121"/>
      <c r="F58" s="121"/>
      <c r="G58" s="121"/>
      <c r="H58" s="121"/>
      <c r="I58" s="121"/>
      <c r="J58" s="121"/>
    </row>
    <row r="59" spans="1:10" ht="50.25" customHeight="1" x14ac:dyDescent="0.2">
      <c r="A59" s="97" t="s">
        <v>156</v>
      </c>
      <c r="B59" s="14" t="s">
        <v>5</v>
      </c>
      <c r="C59" s="14" t="s">
        <v>6</v>
      </c>
      <c r="D59" s="98" t="s">
        <v>7</v>
      </c>
      <c r="E59" s="14" t="s">
        <v>8</v>
      </c>
      <c r="F59" s="14" t="s">
        <v>9</v>
      </c>
      <c r="G59" s="14" t="s">
        <v>10</v>
      </c>
      <c r="H59" s="5" t="s">
        <v>258</v>
      </c>
      <c r="I59" s="14" t="s">
        <v>255</v>
      </c>
      <c r="J59" s="49" t="s">
        <v>160</v>
      </c>
    </row>
    <row r="60" spans="1:10" ht="14.25" customHeight="1" x14ac:dyDescent="0.2">
      <c r="A60" s="122" t="s">
        <v>119</v>
      </c>
      <c r="B60" s="122"/>
      <c r="C60" s="122"/>
      <c r="D60" s="122"/>
      <c r="E60" s="122"/>
      <c r="F60" s="122"/>
      <c r="G60" s="122"/>
      <c r="H60" s="122"/>
      <c r="I60" s="122"/>
      <c r="J60" s="122"/>
    </row>
    <row r="61" spans="1:10" ht="53.25" customHeight="1" x14ac:dyDescent="0.2">
      <c r="A61" s="15" t="s">
        <v>120</v>
      </c>
      <c r="B61" s="10" t="s">
        <v>121</v>
      </c>
      <c r="C61" s="9" t="s">
        <v>14</v>
      </c>
      <c r="D61" s="9">
        <v>12</v>
      </c>
      <c r="E61" s="10" t="s">
        <v>122</v>
      </c>
      <c r="F61" s="11"/>
      <c r="G61" s="11"/>
      <c r="H61" s="11"/>
      <c r="I61" s="11"/>
      <c r="J61" s="11"/>
    </row>
    <row r="62" spans="1:10" ht="57.75" customHeight="1" x14ac:dyDescent="0.2">
      <c r="A62" s="15" t="s">
        <v>123</v>
      </c>
      <c r="B62" s="10" t="s">
        <v>124</v>
      </c>
      <c r="C62" s="9" t="s">
        <v>14</v>
      </c>
      <c r="D62" s="9">
        <v>6</v>
      </c>
      <c r="E62" s="10" t="s">
        <v>125</v>
      </c>
      <c r="F62" s="11"/>
      <c r="G62" s="11"/>
      <c r="H62" s="11"/>
      <c r="I62" s="11"/>
      <c r="J62" s="11"/>
    </row>
    <row r="63" spans="1:10" ht="16.5" customHeight="1" x14ac:dyDescent="0.2">
      <c r="A63" s="115" t="s">
        <v>126</v>
      </c>
      <c r="B63" s="115"/>
      <c r="C63" s="115"/>
      <c r="D63" s="115"/>
      <c r="E63" s="115"/>
      <c r="F63" s="115"/>
      <c r="G63" s="115"/>
      <c r="H63" s="115"/>
      <c r="I63" s="38"/>
      <c r="J63" s="38"/>
    </row>
    <row r="64" spans="1:10" ht="14.25" customHeight="1" x14ac:dyDescent="0.2">
      <c r="A64" s="116"/>
      <c r="B64" s="116"/>
      <c r="C64" s="116"/>
      <c r="D64" s="116"/>
      <c r="E64" s="116"/>
      <c r="F64" s="116"/>
      <c r="G64" s="116"/>
      <c r="H64" s="116"/>
      <c r="I64" s="116"/>
      <c r="J64" s="116"/>
    </row>
    <row r="65" spans="1:10" ht="52.5" customHeight="1" x14ac:dyDescent="0.2">
      <c r="A65" s="95" t="s">
        <v>156</v>
      </c>
      <c r="B65" s="5" t="s">
        <v>5</v>
      </c>
      <c r="C65" s="5" t="s">
        <v>6</v>
      </c>
      <c r="D65" s="6" t="s">
        <v>7</v>
      </c>
      <c r="E65" s="5" t="s">
        <v>8</v>
      </c>
      <c r="F65" s="5" t="s">
        <v>9</v>
      </c>
      <c r="G65" s="5" t="s">
        <v>10</v>
      </c>
      <c r="H65" s="5" t="s">
        <v>258</v>
      </c>
      <c r="I65" s="5" t="s">
        <v>255</v>
      </c>
      <c r="J65" s="49" t="s">
        <v>160</v>
      </c>
    </row>
    <row r="66" spans="1:10" ht="25.5" customHeight="1" x14ac:dyDescent="0.2">
      <c r="A66" s="15" t="s">
        <v>127</v>
      </c>
      <c r="B66" s="10" t="s">
        <v>128</v>
      </c>
      <c r="C66" s="9" t="s">
        <v>14</v>
      </c>
      <c r="D66" s="9">
        <v>360</v>
      </c>
      <c r="E66" s="10" t="s">
        <v>129</v>
      </c>
      <c r="F66" s="11"/>
      <c r="G66" s="11"/>
      <c r="H66" s="11"/>
      <c r="I66" s="11"/>
      <c r="J66" s="11"/>
    </row>
    <row r="67" spans="1:10" ht="25.5" customHeight="1" x14ac:dyDescent="0.2">
      <c r="A67" s="15" t="s">
        <v>130</v>
      </c>
      <c r="B67" s="10" t="s">
        <v>131</v>
      </c>
      <c r="C67" s="9" t="s">
        <v>14</v>
      </c>
      <c r="D67" s="9">
        <v>1500</v>
      </c>
      <c r="E67" s="10" t="s">
        <v>132</v>
      </c>
      <c r="F67" s="11"/>
      <c r="G67" s="11"/>
      <c r="H67" s="11"/>
      <c r="I67" s="11"/>
      <c r="J67" s="11"/>
    </row>
    <row r="69" spans="1:10" ht="51" x14ac:dyDescent="0.2">
      <c r="A69" s="95" t="s">
        <v>156</v>
      </c>
      <c r="B69" s="5" t="s">
        <v>5</v>
      </c>
      <c r="C69" s="5" t="s">
        <v>6</v>
      </c>
      <c r="D69" s="6" t="s">
        <v>7</v>
      </c>
      <c r="E69" s="5" t="s">
        <v>8</v>
      </c>
      <c r="F69" s="5" t="s">
        <v>9</v>
      </c>
      <c r="G69" s="5" t="s">
        <v>10</v>
      </c>
      <c r="H69" s="5" t="s">
        <v>258</v>
      </c>
      <c r="I69" s="5" t="s">
        <v>255</v>
      </c>
      <c r="J69" s="49" t="s">
        <v>160</v>
      </c>
    </row>
    <row r="70" spans="1:10" x14ac:dyDescent="0.2">
      <c r="A70" s="117" t="s">
        <v>133</v>
      </c>
      <c r="B70" s="117"/>
      <c r="C70" s="117"/>
      <c r="D70" s="117"/>
      <c r="E70" s="117"/>
      <c r="F70" s="117"/>
      <c r="G70" s="117"/>
      <c r="H70" s="117"/>
      <c r="I70" s="117"/>
      <c r="J70" s="117"/>
    </row>
    <row r="71" spans="1:10" ht="51" x14ac:dyDescent="0.2">
      <c r="A71" s="11" t="s">
        <v>134</v>
      </c>
      <c r="B71" s="45" t="s">
        <v>135</v>
      </c>
      <c r="C71" s="46" t="s">
        <v>136</v>
      </c>
      <c r="D71" s="46">
        <v>30</v>
      </c>
      <c r="E71" s="45" t="s">
        <v>137</v>
      </c>
      <c r="F71" s="11"/>
      <c r="G71" s="11"/>
      <c r="H71" s="11"/>
      <c r="I71" s="11"/>
      <c r="J71" s="11"/>
    </row>
    <row r="72" spans="1:10" x14ac:dyDescent="0.2">
      <c r="A72" s="11" t="s">
        <v>138</v>
      </c>
      <c r="B72" s="45" t="s">
        <v>139</v>
      </c>
      <c r="C72" s="46" t="s">
        <v>136</v>
      </c>
      <c r="D72" s="46">
        <v>200</v>
      </c>
      <c r="E72" s="36" t="s">
        <v>140</v>
      </c>
      <c r="F72" s="11"/>
      <c r="G72" s="11"/>
      <c r="H72" s="11"/>
      <c r="I72" s="11"/>
      <c r="J72" s="11"/>
    </row>
    <row r="73" spans="1:10" x14ac:dyDescent="0.2">
      <c r="A73" s="11" t="s">
        <v>141</v>
      </c>
      <c r="B73" s="45" t="s">
        <v>142</v>
      </c>
      <c r="C73" s="46" t="s">
        <v>143</v>
      </c>
      <c r="D73" s="46">
        <v>900</v>
      </c>
      <c r="E73" s="45" t="s">
        <v>144</v>
      </c>
      <c r="F73" s="11"/>
      <c r="G73" s="11"/>
      <c r="H73" s="11"/>
      <c r="I73" s="11"/>
      <c r="J73" s="11"/>
    </row>
    <row r="74" spans="1:10" x14ac:dyDescent="0.2">
      <c r="A74" s="118" t="s">
        <v>145</v>
      </c>
      <c r="B74" s="118"/>
      <c r="C74" s="118"/>
      <c r="D74" s="118"/>
      <c r="E74" s="118"/>
      <c r="F74" s="118"/>
      <c r="G74" s="118"/>
      <c r="H74" s="118"/>
      <c r="I74" s="47"/>
      <c r="J74" s="47"/>
    </row>
    <row r="75" spans="1:10" x14ac:dyDescent="0.2">
      <c r="A75" s="48"/>
      <c r="B75" s="48"/>
      <c r="C75" s="48"/>
      <c r="D75" s="48"/>
      <c r="E75" s="32"/>
      <c r="F75" s="48"/>
      <c r="G75" s="48"/>
      <c r="H75" s="48"/>
      <c r="I75" s="48"/>
      <c r="J75" s="48"/>
    </row>
    <row r="76" spans="1:10" ht="67.5" customHeight="1" x14ac:dyDescent="0.2">
      <c r="A76" s="95" t="s">
        <v>156</v>
      </c>
      <c r="B76" s="5" t="s">
        <v>5</v>
      </c>
      <c r="C76" s="5" t="s">
        <v>6</v>
      </c>
      <c r="D76" s="6" t="s">
        <v>7</v>
      </c>
      <c r="E76" s="5" t="s">
        <v>8</v>
      </c>
      <c r="F76" s="5" t="s">
        <v>9</v>
      </c>
      <c r="G76" s="5" t="s">
        <v>10</v>
      </c>
      <c r="H76" s="5" t="s">
        <v>258</v>
      </c>
      <c r="I76" s="5" t="s">
        <v>255</v>
      </c>
      <c r="J76" s="49" t="s">
        <v>160</v>
      </c>
    </row>
    <row r="77" spans="1:10" ht="12.75" customHeight="1" x14ac:dyDescent="0.2">
      <c r="A77" s="119" t="s">
        <v>146</v>
      </c>
      <c r="B77" s="119"/>
      <c r="C77" s="119"/>
      <c r="D77" s="119"/>
      <c r="E77" s="119"/>
      <c r="F77" s="119"/>
      <c r="G77" s="119"/>
      <c r="H77" s="119"/>
      <c r="I77" s="119"/>
      <c r="J77" s="119"/>
    </row>
    <row r="78" spans="1:10" ht="25.5" customHeight="1" x14ac:dyDescent="0.2">
      <c r="A78" s="49" t="s">
        <v>147</v>
      </c>
      <c r="B78" s="10" t="s">
        <v>148</v>
      </c>
      <c r="C78" s="9" t="s">
        <v>21</v>
      </c>
      <c r="D78" s="9">
        <v>750</v>
      </c>
      <c r="E78" s="10" t="s">
        <v>149</v>
      </c>
      <c r="F78" s="49"/>
      <c r="G78" s="49"/>
      <c r="H78" s="49"/>
      <c r="I78" s="49"/>
      <c r="J78" s="49"/>
    </row>
    <row r="79" spans="1:10" ht="27.75" customHeight="1" x14ac:dyDescent="0.2">
      <c r="A79" s="49" t="s">
        <v>150</v>
      </c>
      <c r="B79" s="10" t="s">
        <v>151</v>
      </c>
      <c r="C79" s="9" t="s">
        <v>152</v>
      </c>
      <c r="D79" s="9">
        <v>150</v>
      </c>
      <c r="E79" s="10" t="s">
        <v>153</v>
      </c>
      <c r="F79" s="49"/>
      <c r="G79" s="49"/>
      <c r="H79" s="49"/>
      <c r="I79" s="49"/>
      <c r="J79" s="49"/>
    </row>
    <row r="80" spans="1:10" ht="12.75" customHeight="1" x14ac:dyDescent="0.2">
      <c r="A80" s="111" t="s">
        <v>154</v>
      </c>
      <c r="B80" s="111"/>
      <c r="C80" s="111"/>
      <c r="D80" s="111"/>
      <c r="E80" s="111"/>
      <c r="F80" s="111"/>
      <c r="G80" s="111"/>
      <c r="H80" s="111"/>
      <c r="I80" s="50"/>
      <c r="J80" s="50"/>
    </row>
    <row r="82" spans="1:253" s="51" customFormat="1" ht="12.75" customHeight="1" x14ac:dyDescent="0.2">
      <c r="A82" s="112" t="s">
        <v>155</v>
      </c>
      <c r="B82" s="112"/>
      <c r="C82" s="112"/>
      <c r="D82" s="112"/>
      <c r="E82" s="112"/>
      <c r="F82" s="112"/>
      <c r="G82" s="112"/>
      <c r="H82" s="112"/>
      <c r="I82" s="112"/>
      <c r="J82" s="112"/>
      <c r="IP82" s="52"/>
      <c r="IQ82" s="52"/>
      <c r="IR82" s="52"/>
      <c r="IS82" s="52"/>
    </row>
    <row r="83" spans="1:253" s="51" customFormat="1" ht="12.75" customHeight="1" x14ac:dyDescent="0.2">
      <c r="A83" s="53"/>
      <c r="C83" s="54"/>
      <c r="E83" s="55"/>
      <c r="IP83" s="52"/>
      <c r="IQ83" s="52"/>
      <c r="IR83" s="52"/>
      <c r="IS83" s="52"/>
    </row>
    <row r="84" spans="1:253" s="51" customFormat="1" ht="60" customHeight="1" x14ac:dyDescent="0.2">
      <c r="A84" s="91" t="s">
        <v>156</v>
      </c>
      <c r="B84" s="49" t="s">
        <v>157</v>
      </c>
      <c r="C84" s="49" t="s">
        <v>6</v>
      </c>
      <c r="D84" s="6" t="s">
        <v>7</v>
      </c>
      <c r="E84" s="49" t="s">
        <v>158</v>
      </c>
      <c r="F84" s="49" t="s">
        <v>159</v>
      </c>
      <c r="G84" s="49" t="s">
        <v>10</v>
      </c>
      <c r="H84" s="5" t="s">
        <v>258</v>
      </c>
      <c r="I84" s="5" t="s">
        <v>255</v>
      </c>
      <c r="J84" s="49" t="s">
        <v>160</v>
      </c>
      <c r="IP84" s="52"/>
      <c r="IQ84" s="52"/>
      <c r="IR84" s="52"/>
      <c r="IS84" s="52"/>
    </row>
    <row r="85" spans="1:253" s="51" customFormat="1" ht="30" customHeight="1" x14ac:dyDescent="0.2">
      <c r="A85" s="113" t="s">
        <v>259</v>
      </c>
      <c r="B85" s="113"/>
      <c r="C85" s="113"/>
      <c r="D85" s="113"/>
      <c r="E85" s="113"/>
      <c r="F85" s="113"/>
      <c r="G85" s="113"/>
      <c r="H85" s="113"/>
      <c r="I85" s="113"/>
      <c r="J85" s="113"/>
      <c r="IP85" s="52"/>
      <c r="IQ85" s="52"/>
      <c r="IR85" s="52"/>
      <c r="IS85" s="52"/>
    </row>
    <row r="86" spans="1:253" s="51" customFormat="1" ht="38.25" customHeight="1" x14ac:dyDescent="0.2">
      <c r="A86" s="56" t="s">
        <v>161</v>
      </c>
      <c r="B86" s="23" t="s">
        <v>162</v>
      </c>
      <c r="C86" s="57" t="s">
        <v>163</v>
      </c>
      <c r="D86" s="57">
        <v>18</v>
      </c>
      <c r="E86" s="19" t="s">
        <v>164</v>
      </c>
      <c r="F86" s="58"/>
      <c r="G86" s="58"/>
      <c r="H86" s="58"/>
      <c r="I86" s="58"/>
      <c r="J86" s="58"/>
      <c r="IP86" s="52"/>
      <c r="IQ86" s="52"/>
      <c r="IR86" s="52"/>
      <c r="IS86" s="52"/>
    </row>
    <row r="87" spans="1:253" s="51" customFormat="1" ht="57.75" customHeight="1" x14ac:dyDescent="0.2">
      <c r="A87" s="56" t="s">
        <v>165</v>
      </c>
      <c r="B87" s="59" t="s">
        <v>166</v>
      </c>
      <c r="C87" s="57" t="s">
        <v>163</v>
      </c>
      <c r="D87" s="57">
        <v>30</v>
      </c>
      <c r="E87" s="19" t="s">
        <v>164</v>
      </c>
      <c r="F87" s="58"/>
      <c r="G87" s="58"/>
      <c r="H87" s="58"/>
      <c r="I87" s="58"/>
      <c r="J87" s="58"/>
      <c r="IP87" s="52"/>
      <c r="IQ87" s="52"/>
      <c r="IR87" s="52"/>
      <c r="IS87" s="52"/>
    </row>
    <row r="88" spans="1:253" s="51" customFormat="1" ht="30.75" customHeight="1" x14ac:dyDescent="0.2">
      <c r="A88" s="56" t="s">
        <v>167</v>
      </c>
      <c r="B88" s="58" t="s">
        <v>168</v>
      </c>
      <c r="C88" s="57" t="s">
        <v>152</v>
      </c>
      <c r="D88" s="57">
        <v>3000</v>
      </c>
      <c r="E88" s="19" t="s">
        <v>169</v>
      </c>
      <c r="F88" s="58"/>
      <c r="G88" s="58"/>
      <c r="H88" s="58"/>
      <c r="I88" s="58"/>
      <c r="J88" s="58"/>
      <c r="IP88" s="52"/>
      <c r="IQ88" s="52"/>
      <c r="IR88" s="52"/>
      <c r="IS88" s="52"/>
    </row>
    <row r="89" spans="1:253" s="51" customFormat="1" ht="29.25" customHeight="1" x14ac:dyDescent="0.2">
      <c r="A89" s="56" t="s">
        <v>170</v>
      </c>
      <c r="B89" s="23" t="s">
        <v>173</v>
      </c>
      <c r="C89" s="57" t="s">
        <v>171</v>
      </c>
      <c r="D89" s="57">
        <v>36</v>
      </c>
      <c r="E89" s="19" t="s">
        <v>174</v>
      </c>
      <c r="F89" s="58"/>
      <c r="G89" s="58"/>
      <c r="H89" s="58"/>
      <c r="I89" s="58"/>
      <c r="J89" s="58"/>
      <c r="IP89" s="52"/>
      <c r="IQ89" s="52"/>
      <c r="IR89" s="52"/>
      <c r="IS89" s="52"/>
    </row>
    <row r="90" spans="1:253" s="51" customFormat="1" ht="25.5" customHeight="1" x14ac:dyDescent="0.2">
      <c r="A90" s="56" t="s">
        <v>172</v>
      </c>
      <c r="B90" s="58" t="s">
        <v>176</v>
      </c>
      <c r="C90" s="57" t="s">
        <v>177</v>
      </c>
      <c r="D90" s="57">
        <v>180</v>
      </c>
      <c r="E90" s="8" t="s">
        <v>178</v>
      </c>
      <c r="F90" s="58"/>
      <c r="G90" s="58"/>
      <c r="H90" s="58"/>
      <c r="I90" s="58"/>
      <c r="J90" s="58"/>
      <c r="IP90" s="52"/>
      <c r="IQ90" s="52"/>
      <c r="IR90" s="52"/>
      <c r="IS90" s="52"/>
    </row>
    <row r="91" spans="1:253" s="51" customFormat="1" ht="25.5" customHeight="1" x14ac:dyDescent="0.2">
      <c r="A91" s="56" t="s">
        <v>175</v>
      </c>
      <c r="B91" s="58" t="s">
        <v>180</v>
      </c>
      <c r="C91" s="57" t="s">
        <v>177</v>
      </c>
      <c r="D91" s="57">
        <v>180</v>
      </c>
      <c r="E91" s="8" t="s">
        <v>178</v>
      </c>
      <c r="F91" s="58"/>
      <c r="G91" s="58"/>
      <c r="H91" s="58"/>
      <c r="I91" s="58"/>
      <c r="J91" s="58"/>
      <c r="IP91" s="52"/>
      <c r="IQ91" s="52"/>
      <c r="IR91" s="52"/>
      <c r="IS91" s="52"/>
    </row>
    <row r="92" spans="1:253" s="51" customFormat="1" ht="25.5" customHeight="1" x14ac:dyDescent="0.2">
      <c r="A92" s="56" t="s">
        <v>179</v>
      </c>
      <c r="B92" s="58" t="s">
        <v>182</v>
      </c>
      <c r="C92" s="57" t="s">
        <v>177</v>
      </c>
      <c r="D92" s="57">
        <v>180</v>
      </c>
      <c r="E92" s="8" t="s">
        <v>178</v>
      </c>
      <c r="F92" s="58"/>
      <c r="G92" s="58"/>
      <c r="H92" s="58"/>
      <c r="I92" s="58"/>
      <c r="J92" s="58"/>
      <c r="IP92" s="52"/>
      <c r="IQ92" s="52"/>
      <c r="IR92" s="52"/>
      <c r="IS92" s="52"/>
    </row>
    <row r="93" spans="1:253" s="51" customFormat="1" ht="25.5" customHeight="1" x14ac:dyDescent="0.2">
      <c r="A93" s="56" t="s">
        <v>181</v>
      </c>
      <c r="B93" s="58" t="s">
        <v>184</v>
      </c>
      <c r="C93" s="57" t="s">
        <v>177</v>
      </c>
      <c r="D93" s="57">
        <v>180</v>
      </c>
      <c r="E93" s="8" t="s">
        <v>178</v>
      </c>
      <c r="F93" s="58"/>
      <c r="G93" s="58"/>
      <c r="H93" s="58"/>
      <c r="I93" s="58"/>
      <c r="J93" s="58"/>
      <c r="IP93" s="52"/>
      <c r="IQ93" s="52"/>
      <c r="IR93" s="52"/>
      <c r="IS93" s="52"/>
    </row>
    <row r="94" spans="1:253" s="51" customFormat="1" ht="25.5" customHeight="1" x14ac:dyDescent="0.2">
      <c r="A94" s="56" t="s">
        <v>183</v>
      </c>
      <c r="B94" s="58" t="s">
        <v>186</v>
      </c>
      <c r="C94" s="57" t="s">
        <v>177</v>
      </c>
      <c r="D94" s="57">
        <v>180</v>
      </c>
      <c r="E94" s="8" t="s">
        <v>178</v>
      </c>
      <c r="F94" s="58"/>
      <c r="G94" s="58"/>
      <c r="H94" s="58"/>
      <c r="I94" s="58"/>
      <c r="J94" s="58"/>
      <c r="IP94" s="52"/>
      <c r="IQ94" s="52"/>
      <c r="IR94" s="52"/>
      <c r="IS94" s="52"/>
    </row>
    <row r="95" spans="1:253" s="51" customFormat="1" ht="39.75" customHeight="1" x14ac:dyDescent="0.2">
      <c r="A95" s="56" t="s">
        <v>185</v>
      </c>
      <c r="B95" s="19" t="s">
        <v>188</v>
      </c>
      <c r="C95" s="7" t="s">
        <v>171</v>
      </c>
      <c r="D95" s="7">
        <v>36</v>
      </c>
      <c r="E95" s="8" t="s">
        <v>189</v>
      </c>
      <c r="F95" s="58"/>
      <c r="G95" s="58"/>
      <c r="H95" s="58"/>
      <c r="I95" s="58"/>
      <c r="J95" s="58"/>
      <c r="IP95" s="52"/>
      <c r="IQ95" s="52"/>
      <c r="IR95" s="52"/>
      <c r="IS95" s="52"/>
    </row>
    <row r="96" spans="1:253" s="51" customFormat="1" ht="38.25" customHeight="1" x14ac:dyDescent="0.2">
      <c r="A96" s="56" t="s">
        <v>187</v>
      </c>
      <c r="B96" s="19" t="s">
        <v>190</v>
      </c>
      <c r="C96" s="7" t="s">
        <v>171</v>
      </c>
      <c r="D96" s="7">
        <v>36</v>
      </c>
      <c r="E96" s="19" t="s">
        <v>191</v>
      </c>
      <c r="F96" s="58"/>
      <c r="G96" s="58"/>
      <c r="H96" s="58"/>
      <c r="I96" s="60"/>
      <c r="J96" s="58"/>
      <c r="IP96" s="52"/>
      <c r="IQ96" s="52"/>
      <c r="IR96" s="52"/>
      <c r="IS96" s="52"/>
    </row>
    <row r="97" spans="1:253" s="51" customFormat="1" ht="12.75" customHeight="1" x14ac:dyDescent="0.2">
      <c r="A97" s="114" t="s">
        <v>192</v>
      </c>
      <c r="B97" s="114"/>
      <c r="C97" s="114"/>
      <c r="D97" s="114"/>
      <c r="E97" s="114"/>
      <c r="F97" s="114"/>
      <c r="G97" s="114"/>
      <c r="H97" s="114"/>
      <c r="I97" s="61"/>
      <c r="J97" s="62"/>
      <c r="IP97" s="52"/>
      <c r="IQ97" s="52"/>
      <c r="IR97" s="52"/>
      <c r="IS97" s="52"/>
    </row>
    <row r="98" spans="1:253" s="51" customFormat="1" ht="12.75" customHeight="1" x14ac:dyDescent="0.2">
      <c r="A98" s="63"/>
      <c r="B98" s="63"/>
      <c r="C98" s="63"/>
      <c r="D98" s="63"/>
      <c r="E98" s="64"/>
      <c r="F98" s="63"/>
      <c r="G98" s="63"/>
      <c r="H98" s="63"/>
      <c r="I98" s="63"/>
      <c r="IP98" s="52"/>
      <c r="IQ98" s="52"/>
      <c r="IR98" s="52"/>
      <c r="IS98" s="52"/>
    </row>
    <row r="99" spans="1:253" s="51" customFormat="1" ht="54.75" customHeight="1" x14ac:dyDescent="0.2">
      <c r="A99" s="95" t="s">
        <v>156</v>
      </c>
      <c r="B99" s="6" t="s">
        <v>157</v>
      </c>
      <c r="C99" s="6" t="s">
        <v>6</v>
      </c>
      <c r="D99" s="6" t="s">
        <v>7</v>
      </c>
      <c r="E99" s="6" t="s">
        <v>158</v>
      </c>
      <c r="F99" s="49" t="s">
        <v>159</v>
      </c>
      <c r="G99" s="49" t="s">
        <v>10</v>
      </c>
      <c r="H99" s="5" t="s">
        <v>258</v>
      </c>
      <c r="I99" s="5" t="s">
        <v>255</v>
      </c>
      <c r="J99" s="49" t="s">
        <v>160</v>
      </c>
      <c r="IP99" s="52"/>
      <c r="IQ99" s="52"/>
      <c r="IR99" s="52"/>
      <c r="IS99" s="52"/>
    </row>
    <row r="100" spans="1:253" s="51" customFormat="1" ht="39" customHeight="1" x14ac:dyDescent="0.2">
      <c r="A100" s="65" t="s">
        <v>193</v>
      </c>
      <c r="B100" s="19" t="s">
        <v>194</v>
      </c>
      <c r="C100" s="49" t="s">
        <v>195</v>
      </c>
      <c r="D100" s="49">
        <v>1000</v>
      </c>
      <c r="E100" s="19" t="s">
        <v>196</v>
      </c>
      <c r="F100" s="66"/>
      <c r="G100" s="67"/>
      <c r="H100" s="67"/>
      <c r="I100" s="67"/>
      <c r="J100" s="68"/>
      <c r="IP100" s="52"/>
      <c r="IQ100" s="52"/>
      <c r="IR100" s="52"/>
      <c r="IS100" s="52"/>
    </row>
    <row r="101" spans="1:253" s="51" customFormat="1" ht="25.5" customHeight="1" x14ac:dyDescent="0.2">
      <c r="A101" s="65" t="s">
        <v>197</v>
      </c>
      <c r="B101" s="8" t="s">
        <v>198</v>
      </c>
      <c r="C101" s="49" t="s">
        <v>199</v>
      </c>
      <c r="D101" s="49">
        <v>1000</v>
      </c>
      <c r="E101" s="19" t="s">
        <v>200</v>
      </c>
      <c r="F101" s="69"/>
      <c r="G101" s="70"/>
      <c r="H101" s="67"/>
      <c r="I101" s="67"/>
      <c r="J101" s="68"/>
      <c r="IP101" s="52"/>
      <c r="IQ101" s="52"/>
      <c r="IR101" s="52"/>
      <c r="IS101" s="52"/>
    </row>
    <row r="102" spans="1:253" ht="57.75" customHeight="1" x14ac:dyDescent="0.2">
      <c r="A102" s="71" t="s">
        <v>201</v>
      </c>
      <c r="B102" s="8" t="s">
        <v>202</v>
      </c>
      <c r="C102" s="7" t="s">
        <v>152</v>
      </c>
      <c r="D102" s="72">
        <v>100</v>
      </c>
      <c r="E102" s="8" t="s">
        <v>203</v>
      </c>
      <c r="F102" s="58"/>
      <c r="G102" s="58"/>
      <c r="H102" s="58"/>
      <c r="I102" s="73"/>
      <c r="J102" s="58"/>
    </row>
  </sheetData>
  <mergeCells count="24">
    <mergeCell ref="H1:J1"/>
    <mergeCell ref="A4:J4"/>
    <mergeCell ref="A5:J5"/>
    <mergeCell ref="A6:J6"/>
    <mergeCell ref="A7:J7"/>
    <mergeCell ref="A8:J8"/>
    <mergeCell ref="A11:J11"/>
    <mergeCell ref="A15:H15"/>
    <mergeCell ref="A16:J16"/>
    <mergeCell ref="A38:J38"/>
    <mergeCell ref="A40:J40"/>
    <mergeCell ref="A45:H45"/>
    <mergeCell ref="A46:J46"/>
    <mergeCell ref="A58:J58"/>
    <mergeCell ref="A60:J60"/>
    <mergeCell ref="A80:H80"/>
    <mergeCell ref="A82:J82"/>
    <mergeCell ref="A85:J85"/>
    <mergeCell ref="A97:H97"/>
    <mergeCell ref="A63:H63"/>
    <mergeCell ref="A64:J64"/>
    <mergeCell ref="A70:J70"/>
    <mergeCell ref="A74:H74"/>
    <mergeCell ref="A77:J77"/>
  </mergeCells>
  <pageMargins left="0.78749999999999998" right="0.78749999999999998" top="1.1812499999999999" bottom="0.59027777777777801" header="0.51180555555555496" footer="0.51180555555555496"/>
  <pageSetup paperSize="9" scale="60" orientation="portrait" useFirstPageNumber="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71"/>
  <sheetViews>
    <sheetView tabSelected="1" zoomScaleNormal="100" workbookViewId="0">
      <selection activeCell="O35" sqref="O35"/>
    </sheetView>
  </sheetViews>
  <sheetFormatPr defaultRowHeight="12.75" x14ac:dyDescent="0.2"/>
  <cols>
    <col min="1" max="1" width="4" customWidth="1"/>
    <col min="2" max="2" width="16.7109375" style="74" customWidth="1"/>
    <col min="3" max="3" width="10.28515625" style="74" customWidth="1"/>
    <col min="4" max="4" width="12.42578125" customWidth="1"/>
    <col min="5" max="5" width="11.42578125" customWidth="1"/>
    <col min="6" max="6" width="8.28515625" customWidth="1"/>
    <col min="7" max="7" width="6.28515625" customWidth="1"/>
    <col min="8" max="8" width="10.140625" customWidth="1"/>
    <col min="9" max="9" width="10.42578125" customWidth="1"/>
    <col min="10" max="10" width="16.85546875" customWidth="1"/>
    <col min="11" max="1025" width="9.140625" customWidth="1"/>
  </cols>
  <sheetData>
    <row r="1" spans="1:11" x14ac:dyDescent="0.2">
      <c r="A1" s="129" t="s">
        <v>204</v>
      </c>
      <c r="B1" s="129"/>
      <c r="C1" s="129"/>
      <c r="D1" s="129"/>
      <c r="E1" s="129"/>
      <c r="F1" s="129"/>
      <c r="G1" s="129"/>
      <c r="H1" s="129"/>
      <c r="I1" s="129"/>
      <c r="J1" s="129"/>
      <c r="K1" s="75"/>
    </row>
    <row r="2" spans="1:11" x14ac:dyDescent="0.2">
      <c r="A2" s="130" t="s">
        <v>2</v>
      </c>
      <c r="B2" s="130"/>
      <c r="C2" s="130"/>
      <c r="D2" s="130"/>
      <c r="E2" s="130"/>
      <c r="F2" s="130"/>
      <c r="G2" s="130"/>
      <c r="H2" s="130"/>
      <c r="I2" s="130"/>
      <c r="J2" s="130"/>
      <c r="K2" s="76"/>
    </row>
    <row r="3" spans="1:11" ht="12.75" customHeight="1" x14ac:dyDescent="0.2">
      <c r="H3" s="129"/>
      <c r="I3" s="129"/>
      <c r="J3" s="129"/>
    </row>
    <row r="4" spans="1:11" ht="27" customHeight="1" x14ac:dyDescent="0.2">
      <c r="A4" s="149" t="s">
        <v>205</v>
      </c>
      <c r="B4" s="149"/>
      <c r="C4" s="149"/>
      <c r="D4" s="149"/>
      <c r="E4" s="149"/>
      <c r="F4" s="149"/>
      <c r="G4" s="149"/>
      <c r="H4" s="149"/>
      <c r="I4" s="149"/>
      <c r="J4" s="149"/>
    </row>
    <row r="5" spans="1:11" x14ac:dyDescent="0.2">
      <c r="A5" s="129" t="s">
        <v>206</v>
      </c>
      <c r="B5" s="129"/>
      <c r="C5" s="129"/>
      <c r="D5" s="129"/>
      <c r="E5" s="129"/>
      <c r="F5" s="129"/>
      <c r="G5" s="129"/>
      <c r="H5" s="129"/>
      <c r="I5" s="129"/>
      <c r="J5" s="129"/>
    </row>
    <row r="6" spans="1:11" ht="40.5" customHeight="1" x14ac:dyDescent="0.2">
      <c r="A6" s="134" t="s">
        <v>207</v>
      </c>
      <c r="B6" s="134"/>
      <c r="C6" s="134"/>
      <c r="D6" s="134"/>
      <c r="E6" s="134"/>
      <c r="F6" s="134"/>
      <c r="G6" s="134"/>
      <c r="H6" s="134"/>
      <c r="I6" s="134"/>
      <c r="J6" s="134"/>
    </row>
    <row r="7" spans="1:11" ht="67.900000000000006" customHeight="1" x14ac:dyDescent="0.2">
      <c r="A7" s="50" t="s">
        <v>4</v>
      </c>
      <c r="B7" s="50" t="s">
        <v>208</v>
      </c>
      <c r="C7" s="150" t="s">
        <v>209</v>
      </c>
      <c r="D7" s="150"/>
      <c r="E7" s="150" t="s">
        <v>210</v>
      </c>
      <c r="F7" s="150"/>
      <c r="G7" s="150"/>
      <c r="H7" s="150" t="s">
        <v>211</v>
      </c>
      <c r="I7" s="150"/>
      <c r="J7" s="150"/>
    </row>
    <row r="8" spans="1:11" ht="34.5" customHeight="1" x14ac:dyDescent="0.2">
      <c r="A8" s="77" t="s">
        <v>212</v>
      </c>
      <c r="B8" s="81" t="s">
        <v>213</v>
      </c>
      <c r="C8" s="139" t="s">
        <v>214</v>
      </c>
      <c r="D8" s="139"/>
      <c r="E8" s="151" t="s">
        <v>274</v>
      </c>
      <c r="F8" s="151"/>
      <c r="G8" s="151"/>
      <c r="H8" s="137"/>
      <c r="I8" s="137"/>
      <c r="J8" s="137"/>
    </row>
    <row r="9" spans="1:11" s="102" customFormat="1" ht="72.75" customHeight="1" x14ac:dyDescent="0.2">
      <c r="A9" s="101" t="s">
        <v>19</v>
      </c>
      <c r="B9" s="8" t="s">
        <v>215</v>
      </c>
      <c r="C9" s="146" t="s">
        <v>216</v>
      </c>
      <c r="D9" s="146"/>
      <c r="E9" s="142" t="s">
        <v>286</v>
      </c>
      <c r="F9" s="142"/>
      <c r="G9" s="142"/>
      <c r="H9" s="142" t="s">
        <v>264</v>
      </c>
      <c r="I9" s="142"/>
      <c r="J9" s="142"/>
    </row>
    <row r="10" spans="1:11" ht="76.5" customHeight="1" x14ac:dyDescent="0.2">
      <c r="A10" s="101" t="s">
        <v>23</v>
      </c>
      <c r="B10" s="78" t="s">
        <v>217</v>
      </c>
      <c r="C10" s="146" t="s">
        <v>218</v>
      </c>
      <c r="D10" s="146"/>
      <c r="E10" s="147" t="s">
        <v>285</v>
      </c>
      <c r="F10" s="148"/>
      <c r="G10" s="148"/>
      <c r="H10" s="146" t="s">
        <v>294</v>
      </c>
      <c r="I10" s="146"/>
      <c r="J10" s="146"/>
    </row>
    <row r="11" spans="1:11" ht="39" customHeight="1" x14ac:dyDescent="0.2">
      <c r="A11" s="77" t="s">
        <v>26</v>
      </c>
      <c r="B11" s="79" t="s">
        <v>219</v>
      </c>
      <c r="C11" s="145" t="s">
        <v>218</v>
      </c>
      <c r="D11" s="145"/>
      <c r="E11" s="145" t="s">
        <v>268</v>
      </c>
      <c r="F11" s="145"/>
      <c r="G11" s="145"/>
      <c r="H11" s="137" t="s">
        <v>295</v>
      </c>
      <c r="I11" s="137"/>
      <c r="J11" s="137"/>
    </row>
    <row r="12" spans="1:11" ht="39" customHeight="1" x14ac:dyDescent="0.2">
      <c r="A12" s="77" t="s">
        <v>29</v>
      </c>
      <c r="B12" s="8" t="s">
        <v>220</v>
      </c>
      <c r="C12" s="137" t="s">
        <v>221</v>
      </c>
      <c r="D12" s="137"/>
      <c r="E12" s="138" t="s">
        <v>221</v>
      </c>
      <c r="F12" s="138"/>
      <c r="G12" s="138"/>
      <c r="H12" s="137" t="s">
        <v>280</v>
      </c>
      <c r="I12" s="137"/>
      <c r="J12" s="137"/>
    </row>
    <row r="13" spans="1:11" ht="27.95" customHeight="1" x14ac:dyDescent="0.2">
      <c r="A13" s="77" t="s">
        <v>32</v>
      </c>
      <c r="B13" s="8" t="s">
        <v>222</v>
      </c>
      <c r="C13" s="137" t="s">
        <v>223</v>
      </c>
      <c r="D13" s="137"/>
      <c r="E13" s="137" t="s">
        <v>265</v>
      </c>
      <c r="F13" s="137"/>
      <c r="G13" s="137"/>
      <c r="H13" s="137" t="s">
        <v>266</v>
      </c>
      <c r="I13" s="137"/>
      <c r="J13" s="137"/>
    </row>
    <row r="14" spans="1:11" ht="39" customHeight="1" x14ac:dyDescent="0.2">
      <c r="A14" s="77" t="s">
        <v>35</v>
      </c>
      <c r="B14" s="8" t="s">
        <v>224</v>
      </c>
      <c r="C14" s="137" t="s">
        <v>225</v>
      </c>
      <c r="D14" s="137"/>
      <c r="E14" s="138" t="s">
        <v>269</v>
      </c>
      <c r="F14" s="138"/>
      <c r="G14" s="138"/>
      <c r="H14" s="137" t="s">
        <v>280</v>
      </c>
      <c r="I14" s="137"/>
      <c r="J14" s="137"/>
    </row>
    <row r="15" spans="1:11" ht="51.2" customHeight="1" x14ac:dyDescent="0.2">
      <c r="A15" s="77" t="s">
        <v>38</v>
      </c>
      <c r="B15" s="8" t="s">
        <v>226</v>
      </c>
      <c r="C15" s="137" t="s">
        <v>227</v>
      </c>
      <c r="D15" s="137"/>
      <c r="E15" s="137" t="s">
        <v>270</v>
      </c>
      <c r="F15" s="137"/>
      <c r="G15" s="137"/>
      <c r="H15" s="137" t="s">
        <v>267</v>
      </c>
      <c r="I15" s="137"/>
      <c r="J15" s="137"/>
    </row>
    <row r="16" spans="1:11" ht="43.5" customHeight="1" x14ac:dyDescent="0.2">
      <c r="A16" s="77" t="s">
        <v>41</v>
      </c>
      <c r="B16" s="8" t="s">
        <v>228</v>
      </c>
      <c r="C16" s="137" t="s">
        <v>229</v>
      </c>
      <c r="D16" s="137"/>
      <c r="E16" s="138" t="s">
        <v>275</v>
      </c>
      <c r="F16" s="138"/>
      <c r="G16" s="138"/>
      <c r="H16" s="137" t="s">
        <v>276</v>
      </c>
      <c r="I16" s="137"/>
      <c r="J16" s="137"/>
    </row>
    <row r="17" spans="1:10" ht="80.25" customHeight="1" x14ac:dyDescent="0.2">
      <c r="A17" s="77" t="s">
        <v>44</v>
      </c>
      <c r="B17" s="79" t="s">
        <v>230</v>
      </c>
      <c r="C17" s="137" t="s">
        <v>231</v>
      </c>
      <c r="D17" s="137"/>
      <c r="E17" s="138" t="s">
        <v>271</v>
      </c>
      <c r="F17" s="138"/>
      <c r="G17" s="138"/>
      <c r="H17" s="137" t="s">
        <v>277</v>
      </c>
      <c r="I17" s="137"/>
      <c r="J17" s="137"/>
    </row>
    <row r="18" spans="1:10" ht="53.25" customHeight="1" x14ac:dyDescent="0.2">
      <c r="A18" s="80" t="s">
        <v>46</v>
      </c>
      <c r="B18" s="81" t="s">
        <v>232</v>
      </c>
      <c r="C18" s="139" t="s">
        <v>233</v>
      </c>
      <c r="D18" s="139"/>
      <c r="E18" s="140" t="s">
        <v>272</v>
      </c>
      <c r="F18" s="140"/>
      <c r="G18" s="140"/>
      <c r="H18" s="139" t="s">
        <v>277</v>
      </c>
      <c r="I18" s="139"/>
      <c r="J18" s="139"/>
    </row>
    <row r="19" spans="1:10" ht="79.5" customHeight="1" x14ac:dyDescent="0.2">
      <c r="A19" s="77" t="s">
        <v>48</v>
      </c>
      <c r="B19" s="82" t="s">
        <v>234</v>
      </c>
      <c r="C19" s="141" t="s">
        <v>235</v>
      </c>
      <c r="D19" s="141"/>
      <c r="E19" s="142" t="s">
        <v>273</v>
      </c>
      <c r="F19" s="142"/>
      <c r="G19" s="142"/>
      <c r="H19" s="137" t="s">
        <v>278</v>
      </c>
      <c r="I19" s="137"/>
      <c r="J19" s="137"/>
    </row>
    <row r="20" spans="1:10" ht="12.75" customHeight="1" x14ac:dyDescent="0.2">
      <c r="A20" s="129" t="s">
        <v>236</v>
      </c>
      <c r="B20" s="129"/>
      <c r="C20" s="129"/>
      <c r="D20" s="129"/>
      <c r="E20" s="129"/>
      <c r="F20" s="129"/>
      <c r="G20" s="129"/>
      <c r="H20" s="129"/>
      <c r="I20" s="129"/>
      <c r="J20" s="129"/>
    </row>
    <row r="21" spans="1:10" ht="89.25" x14ac:dyDescent="0.2">
      <c r="A21" s="83" t="s">
        <v>4</v>
      </c>
      <c r="B21" s="83" t="s">
        <v>237</v>
      </c>
      <c r="C21" s="83" t="s">
        <v>238</v>
      </c>
      <c r="D21" s="83" t="s">
        <v>239</v>
      </c>
      <c r="E21" s="83" t="s">
        <v>240</v>
      </c>
      <c r="F21" s="83" t="s">
        <v>241</v>
      </c>
      <c r="G21" s="99" t="s">
        <v>9</v>
      </c>
      <c r="H21" s="83" t="s">
        <v>242</v>
      </c>
      <c r="I21" s="83" t="s">
        <v>243</v>
      </c>
      <c r="J21" s="107" t="s">
        <v>160</v>
      </c>
    </row>
    <row r="22" spans="1:10" x14ac:dyDescent="0.2">
      <c r="A22" s="84">
        <v>1</v>
      </c>
      <c r="B22" s="84">
        <v>2</v>
      </c>
      <c r="C22" s="84">
        <v>3</v>
      </c>
      <c r="D22" s="84">
        <v>4</v>
      </c>
      <c r="E22" s="84">
        <v>5</v>
      </c>
      <c r="F22" s="84">
        <v>6</v>
      </c>
      <c r="G22" s="84">
        <v>7</v>
      </c>
      <c r="H22" s="84">
        <v>8</v>
      </c>
      <c r="I22" s="84">
        <v>9</v>
      </c>
      <c r="J22" s="108">
        <v>10</v>
      </c>
    </row>
    <row r="23" spans="1:10" ht="25.5" x14ac:dyDescent="0.2">
      <c r="A23" s="85" t="s">
        <v>212</v>
      </c>
      <c r="B23" s="86" t="s">
        <v>244</v>
      </c>
      <c r="C23" s="7">
        <v>12000</v>
      </c>
      <c r="D23" s="7"/>
      <c r="E23" s="7"/>
      <c r="F23" s="7"/>
      <c r="G23" s="7"/>
      <c r="H23" s="7"/>
      <c r="I23" s="7"/>
      <c r="J23" s="109"/>
    </row>
    <row r="24" spans="1:10" ht="119.25" customHeight="1" x14ac:dyDescent="0.2">
      <c r="A24" s="85" t="s">
        <v>12</v>
      </c>
      <c r="B24" s="19" t="s">
        <v>245</v>
      </c>
      <c r="C24" s="7"/>
      <c r="D24" s="7">
        <v>12000</v>
      </c>
      <c r="E24" s="49" t="s">
        <v>292</v>
      </c>
      <c r="F24" s="7">
        <v>40</v>
      </c>
      <c r="G24" s="103">
        <v>0.05</v>
      </c>
      <c r="H24" s="92">
        <f>1150*1.05</f>
        <v>1207.5</v>
      </c>
      <c r="I24" s="92">
        <f>H24*F24</f>
        <v>48300</v>
      </c>
      <c r="J24" s="110" t="s">
        <v>291</v>
      </c>
    </row>
    <row r="25" spans="1:10" ht="114.75" x14ac:dyDescent="0.2">
      <c r="A25" s="85" t="s">
        <v>16</v>
      </c>
      <c r="B25" s="19" t="s">
        <v>245</v>
      </c>
      <c r="C25" s="7"/>
      <c r="D25" s="7">
        <v>12000</v>
      </c>
      <c r="E25" s="49" t="s">
        <v>293</v>
      </c>
      <c r="F25" s="7">
        <v>54</v>
      </c>
      <c r="G25" s="103">
        <v>0.05</v>
      </c>
      <c r="H25" s="92">
        <f>320*1.05</f>
        <v>336</v>
      </c>
      <c r="I25" s="92">
        <f>H25*F25</f>
        <v>18144</v>
      </c>
      <c r="J25" s="110" t="s">
        <v>289</v>
      </c>
    </row>
    <row r="26" spans="1:10" x14ac:dyDescent="0.2">
      <c r="A26" s="85"/>
      <c r="B26" s="87" t="s">
        <v>284</v>
      </c>
      <c r="C26" s="7" t="s">
        <v>279</v>
      </c>
      <c r="D26" s="7"/>
      <c r="E26" s="7"/>
      <c r="F26" s="7"/>
      <c r="G26" s="7"/>
      <c r="H26" s="7"/>
      <c r="I26" s="7"/>
      <c r="J26" s="109"/>
    </row>
    <row r="27" spans="1:10" ht="63.75" x14ac:dyDescent="0.2">
      <c r="A27" s="85"/>
      <c r="B27" s="104" t="s">
        <v>282</v>
      </c>
      <c r="C27" s="7"/>
      <c r="D27" s="7">
        <v>120</v>
      </c>
      <c r="E27" s="7" t="s">
        <v>288</v>
      </c>
      <c r="F27" s="7">
        <v>120</v>
      </c>
      <c r="G27" s="103">
        <v>0.05</v>
      </c>
      <c r="H27" s="92">
        <f>116*1.05</f>
        <v>121.80000000000001</v>
      </c>
      <c r="I27" s="92">
        <f>H27*F27</f>
        <v>14616.000000000002</v>
      </c>
      <c r="J27" s="110" t="s">
        <v>290</v>
      </c>
    </row>
    <row r="28" spans="1:10" ht="25.5" x14ac:dyDescent="0.2">
      <c r="A28" s="85"/>
      <c r="B28" s="19" t="s">
        <v>281</v>
      </c>
      <c r="C28" s="7"/>
      <c r="D28" s="7">
        <v>36</v>
      </c>
      <c r="E28" s="7" t="s">
        <v>287</v>
      </c>
      <c r="F28" s="7">
        <v>36</v>
      </c>
      <c r="G28" s="103">
        <v>0.21</v>
      </c>
      <c r="H28" s="92">
        <v>1.21</v>
      </c>
      <c r="I28" s="92">
        <f>H28*F28</f>
        <v>43.56</v>
      </c>
      <c r="J28" s="110" t="s">
        <v>283</v>
      </c>
    </row>
    <row r="29" spans="1:10" x14ac:dyDescent="0.2">
      <c r="A29" s="143" t="s">
        <v>246</v>
      </c>
      <c r="B29" s="143"/>
      <c r="C29" s="143"/>
      <c r="D29" s="143"/>
      <c r="E29" s="143"/>
      <c r="F29" s="143"/>
      <c r="G29" s="143"/>
      <c r="H29" s="143"/>
      <c r="I29" s="105">
        <f>SUM(I24:I28)</f>
        <v>81103.56</v>
      </c>
      <c r="J29" s="88"/>
    </row>
    <row r="30" spans="1:10" ht="12.75" customHeight="1" x14ac:dyDescent="0.2">
      <c r="A30" s="115" t="s">
        <v>247</v>
      </c>
      <c r="B30" s="115"/>
      <c r="C30" s="115"/>
      <c r="D30" s="115"/>
      <c r="E30" s="115"/>
      <c r="F30" s="115"/>
      <c r="G30" s="115"/>
      <c r="H30" s="115"/>
      <c r="I30" s="106">
        <v>1.21</v>
      </c>
      <c r="J30" s="88"/>
    </row>
    <row r="31" spans="1:10" ht="12.75" customHeight="1" x14ac:dyDescent="0.2">
      <c r="A31" s="115" t="s">
        <v>248</v>
      </c>
      <c r="B31" s="115"/>
      <c r="C31" s="115"/>
      <c r="D31" s="115"/>
      <c r="E31" s="115"/>
      <c r="F31" s="115"/>
      <c r="G31" s="115"/>
      <c r="H31" s="115"/>
      <c r="I31" s="105">
        <f>I30*36</f>
        <v>43.56</v>
      </c>
      <c r="J31" s="88"/>
    </row>
    <row r="32" spans="1:10" ht="12.75" customHeight="1" x14ac:dyDescent="0.2">
      <c r="A32" s="115" t="s">
        <v>249</v>
      </c>
      <c r="B32" s="115"/>
      <c r="C32" s="115"/>
      <c r="D32" s="115"/>
      <c r="E32" s="115"/>
      <c r="F32" s="115"/>
      <c r="G32" s="115"/>
      <c r="H32" s="115"/>
      <c r="I32" s="106">
        <f>I29+I31</f>
        <v>81147.12</v>
      </c>
      <c r="J32" s="88"/>
    </row>
    <row r="33" spans="1:15" ht="12.75" customHeight="1" x14ac:dyDescent="0.2">
      <c r="A33" s="144" t="s">
        <v>250</v>
      </c>
      <c r="B33" s="144"/>
      <c r="C33" s="144"/>
      <c r="D33" s="144"/>
      <c r="E33" s="144"/>
      <c r="F33" s="144"/>
      <c r="G33" s="144"/>
      <c r="H33" s="144"/>
      <c r="I33" s="144"/>
      <c r="J33" s="144"/>
    </row>
    <row r="34" spans="1:15" ht="39" customHeight="1" x14ac:dyDescent="0.25">
      <c r="A34" s="134" t="s">
        <v>251</v>
      </c>
      <c r="B34" s="134"/>
      <c r="C34" s="134"/>
      <c r="D34" s="134"/>
      <c r="E34" s="134"/>
      <c r="F34" s="134"/>
      <c r="G34" s="134"/>
      <c r="H34" s="134"/>
      <c r="I34" s="134"/>
      <c r="J34" s="134"/>
      <c r="M34" s="89"/>
    </row>
    <row r="35" spans="1:15" ht="40.5" customHeight="1" x14ac:dyDescent="0.2">
      <c r="A35" s="134" t="s">
        <v>256</v>
      </c>
      <c r="B35" s="134"/>
      <c r="C35" s="134"/>
      <c r="D35" s="134"/>
      <c r="E35" s="134"/>
      <c r="F35" s="134"/>
      <c r="G35" s="134"/>
      <c r="H35" s="134"/>
      <c r="I35" s="134"/>
      <c r="J35" s="134"/>
    </row>
    <row r="36" spans="1:15" ht="13.5" x14ac:dyDescent="0.25">
      <c r="A36" s="136" t="s">
        <v>252</v>
      </c>
      <c r="B36" s="136"/>
      <c r="C36" s="136"/>
      <c r="D36" s="136"/>
      <c r="E36" s="136"/>
      <c r="F36" s="136"/>
      <c r="G36" s="136"/>
      <c r="H36" s="136"/>
      <c r="I36" s="136"/>
      <c r="J36" s="136"/>
      <c r="M36" s="89"/>
    </row>
    <row r="37" spans="1:15" ht="27.75" customHeight="1" x14ac:dyDescent="0.2">
      <c r="A37" s="134" t="s">
        <v>253</v>
      </c>
      <c r="B37" s="134"/>
      <c r="C37" s="134"/>
      <c r="D37" s="134"/>
      <c r="E37" s="134"/>
      <c r="F37" s="134"/>
      <c r="G37" s="134"/>
      <c r="H37" s="134"/>
      <c r="I37" s="134"/>
      <c r="J37" s="134"/>
    </row>
    <row r="38" spans="1:15" ht="27.75" customHeight="1" x14ac:dyDescent="0.2">
      <c r="A38" s="134" t="s">
        <v>257</v>
      </c>
      <c r="B38" s="134"/>
      <c r="C38" s="134"/>
      <c r="D38" s="134"/>
      <c r="E38" s="134"/>
      <c r="F38" s="134"/>
      <c r="G38" s="134"/>
      <c r="H38" s="134"/>
      <c r="I38" s="134"/>
      <c r="J38" s="134"/>
    </row>
    <row r="39" spans="1:15" ht="16.5" customHeight="1" x14ac:dyDescent="0.2">
      <c r="A39" s="134" t="s">
        <v>260</v>
      </c>
      <c r="B39" s="134"/>
      <c r="C39" s="134"/>
      <c r="D39" s="134"/>
      <c r="E39" s="134"/>
      <c r="F39" s="134"/>
      <c r="G39" s="134"/>
      <c r="H39" s="134"/>
      <c r="I39" s="134"/>
      <c r="J39" s="134"/>
    </row>
    <row r="40" spans="1:15" ht="54.75" customHeight="1" x14ac:dyDescent="0.2">
      <c r="A40" s="135" t="s">
        <v>254</v>
      </c>
      <c r="B40" s="135"/>
      <c r="C40" s="135"/>
      <c r="D40" s="135"/>
      <c r="E40" s="135"/>
      <c r="F40" s="135"/>
      <c r="G40" s="135"/>
      <c r="H40" s="135"/>
      <c r="I40" s="135"/>
      <c r="J40" s="135"/>
    </row>
    <row r="42" spans="1:15" ht="31.5" customHeight="1" x14ac:dyDescent="0.2">
      <c r="A42" s="133"/>
      <c r="B42" s="133"/>
      <c r="C42" s="133"/>
      <c r="D42" s="133"/>
      <c r="E42" s="133"/>
      <c r="F42" s="133"/>
      <c r="G42" s="133"/>
      <c r="H42" s="133"/>
      <c r="I42" s="133"/>
      <c r="J42" s="133"/>
      <c r="O42" s="90"/>
    </row>
    <row r="43" spans="1:15" x14ac:dyDescent="0.2">
      <c r="A43" s="129"/>
      <c r="B43" s="129"/>
      <c r="C43" s="129"/>
      <c r="D43" s="129"/>
      <c r="E43" s="129"/>
      <c r="F43" s="129"/>
      <c r="G43" s="129"/>
      <c r="H43" s="129"/>
      <c r="I43" s="129"/>
      <c r="J43" s="129"/>
    </row>
    <row r="44" spans="1:15" ht="40.5" customHeight="1" x14ac:dyDescent="0.2">
      <c r="A44" s="134"/>
      <c r="B44" s="134"/>
      <c r="C44" s="134"/>
      <c r="D44" s="134"/>
      <c r="E44" s="134"/>
      <c r="F44" s="134"/>
      <c r="G44" s="134"/>
      <c r="H44" s="134"/>
      <c r="I44" s="134"/>
      <c r="J44" s="134"/>
    </row>
    <row r="45" spans="1:15" ht="14.25" customHeight="1" x14ac:dyDescent="0.2">
      <c r="A45" s="129"/>
      <c r="B45" s="129"/>
      <c r="C45" s="129"/>
      <c r="D45" s="129"/>
      <c r="E45" s="129"/>
      <c r="F45" s="129"/>
      <c r="G45" s="129"/>
      <c r="H45" s="129"/>
      <c r="I45" s="129"/>
      <c r="J45" s="129"/>
    </row>
    <row r="46" spans="1:15" ht="18" customHeight="1" x14ac:dyDescent="0.2"/>
    <row r="47" spans="1:15" ht="26.25" hidden="1" customHeight="1" x14ac:dyDescent="0.2">
      <c r="A47" s="133"/>
      <c r="B47" s="133"/>
      <c r="C47" s="133"/>
      <c r="D47" s="133"/>
      <c r="E47" s="133"/>
      <c r="F47" s="133"/>
      <c r="G47" s="133"/>
      <c r="H47" s="133"/>
      <c r="I47" s="133"/>
      <c r="J47" s="133"/>
    </row>
    <row r="48" spans="1:15" ht="15.75" customHeight="1" x14ac:dyDescent="0.2">
      <c r="A48" s="129"/>
      <c r="B48" s="129"/>
      <c r="C48" s="129"/>
      <c r="D48" s="129"/>
      <c r="E48" s="129"/>
      <c r="F48" s="129"/>
      <c r="G48" s="129"/>
      <c r="H48" s="129"/>
      <c r="I48" s="129"/>
      <c r="J48" s="129"/>
    </row>
    <row r="49" ht="27.75" customHeight="1" x14ac:dyDescent="0.2"/>
    <row r="50" ht="19.5" customHeight="1" x14ac:dyDescent="0.2"/>
    <row r="51" ht="17.25" customHeight="1" x14ac:dyDescent="0.2"/>
    <row r="52" ht="12.75" customHeight="1" x14ac:dyDescent="0.2"/>
    <row r="53" ht="21" customHeight="1" x14ac:dyDescent="0.2"/>
    <row r="54" ht="21" customHeight="1" x14ac:dyDescent="0.2"/>
    <row r="55" ht="17.25" customHeight="1" x14ac:dyDescent="0.2"/>
    <row r="56" ht="12.75" customHeight="1" x14ac:dyDescent="0.2"/>
    <row r="59" ht="19.5" customHeight="1" x14ac:dyDescent="0.2"/>
    <row r="63" ht="12.75" customHeight="1" x14ac:dyDescent="0.2"/>
    <row r="64" ht="12.75" customHeight="1" x14ac:dyDescent="0.2"/>
    <row r="65" spans="12:12" ht="12.75" customHeight="1" x14ac:dyDescent="0.2"/>
    <row r="67" spans="12:12" ht="12.75" customHeight="1" x14ac:dyDescent="0.2"/>
    <row r="68" spans="12:12" ht="38.25" customHeight="1" x14ac:dyDescent="0.2"/>
    <row r="69" spans="12:12" ht="39.75" customHeight="1" x14ac:dyDescent="0.2"/>
    <row r="70" spans="12:12" ht="15.75" customHeight="1" x14ac:dyDescent="0.2"/>
    <row r="71" spans="12:12" ht="28.5" customHeight="1" x14ac:dyDescent="0.2"/>
    <row r="72" spans="12:12" ht="28.5" customHeight="1" x14ac:dyDescent="0.2"/>
    <row r="73" spans="12:12" ht="13.5" customHeight="1" x14ac:dyDescent="0.2"/>
    <row r="74" spans="12:12" ht="53.25" customHeight="1" x14ac:dyDescent="0.2">
      <c r="L74" s="90"/>
    </row>
    <row r="76" spans="12:12" ht="33" customHeight="1" x14ac:dyDescent="0.2"/>
    <row r="78" spans="12:12" ht="52.5" customHeight="1" x14ac:dyDescent="0.2"/>
    <row r="79" spans="12:12" ht="67.5" customHeight="1" x14ac:dyDescent="0.2"/>
    <row r="80" spans="12:12" ht="28.5" customHeight="1" x14ac:dyDescent="0.2"/>
    <row r="81" ht="80.25" customHeight="1" x14ac:dyDescent="0.2"/>
    <row r="82" ht="45" customHeight="1" x14ac:dyDescent="0.2"/>
    <row r="89" ht="12.75" customHeight="1" x14ac:dyDescent="0.2"/>
    <row r="90" ht="12.75" customHeight="1" x14ac:dyDescent="0.2"/>
    <row r="91" ht="12.75" customHeight="1" x14ac:dyDescent="0.2"/>
    <row r="92" ht="12.75" customHeight="1" x14ac:dyDescent="0.2"/>
    <row r="94" ht="12.75" customHeight="1" x14ac:dyDescent="0.2"/>
    <row r="95" ht="39" customHeight="1" x14ac:dyDescent="0.2"/>
    <row r="96" ht="39" customHeight="1" x14ac:dyDescent="0.2"/>
    <row r="97" spans="13:25" ht="12.75" customHeight="1" x14ac:dyDescent="0.2"/>
    <row r="98" spans="13:25" ht="27.75" customHeight="1" x14ac:dyDescent="0.2"/>
    <row r="99" spans="13:25" ht="27" customHeight="1" x14ac:dyDescent="0.2"/>
    <row r="100" spans="13:25" ht="55.5" customHeight="1" x14ac:dyDescent="0.2">
      <c r="P100" s="132"/>
      <c r="Q100" s="132"/>
      <c r="R100" s="132"/>
      <c r="S100" s="132"/>
      <c r="T100" s="132"/>
      <c r="U100" s="132"/>
      <c r="V100" s="132"/>
      <c r="W100" s="132"/>
      <c r="X100" s="132"/>
      <c r="Y100" s="132"/>
    </row>
    <row r="102" spans="13:25" ht="34.5" customHeight="1" x14ac:dyDescent="0.2"/>
    <row r="104" spans="13:25" ht="13.5" customHeight="1" x14ac:dyDescent="0.2"/>
    <row r="105" spans="13:25" ht="13.5" customHeight="1" x14ac:dyDescent="0.2"/>
    <row r="106" spans="13:25" ht="13.5" customHeight="1" x14ac:dyDescent="0.2"/>
    <row r="107" spans="13:25" ht="13.5" customHeight="1" x14ac:dyDescent="0.2"/>
    <row r="108" spans="13:25" ht="13.5" customHeight="1" x14ac:dyDescent="0.2"/>
    <row r="109" spans="13:25" ht="13.5" customHeight="1" x14ac:dyDescent="0.2"/>
    <row r="110" spans="13:25" ht="13.5" customHeight="1" x14ac:dyDescent="0.2"/>
    <row r="111" spans="13:25" ht="13.5" customHeight="1" x14ac:dyDescent="0.2">
      <c r="M111" s="90"/>
    </row>
    <row r="112" spans="13:25" ht="13.5" customHeight="1" x14ac:dyDescent="0.2"/>
    <row r="113" spans="13:14" ht="13.5" customHeight="1" x14ac:dyDescent="0.2"/>
    <row r="114" spans="13:14" ht="11.25" customHeight="1" x14ac:dyDescent="0.2">
      <c r="M114" s="90"/>
    </row>
    <row r="115" spans="13:14" ht="11.25" customHeight="1" x14ac:dyDescent="0.2"/>
    <row r="116" spans="13:14" ht="11.25" customHeight="1" x14ac:dyDescent="0.2"/>
    <row r="117" spans="13:14" ht="11.25" customHeight="1" x14ac:dyDescent="0.2">
      <c r="M117" s="90"/>
    </row>
    <row r="118" spans="13:14" ht="11.25" customHeight="1" x14ac:dyDescent="0.2"/>
    <row r="119" spans="13:14" ht="11.25" customHeight="1" x14ac:dyDescent="0.2"/>
    <row r="120" spans="13:14" ht="11.25" customHeight="1" x14ac:dyDescent="0.2">
      <c r="N120" s="90"/>
    </row>
    <row r="126" spans="13:14" ht="12.75" customHeight="1" x14ac:dyDescent="0.2"/>
    <row r="128" spans="13:14" ht="12.75" customHeight="1" x14ac:dyDescent="0.2"/>
    <row r="129" ht="12.75" customHeight="1" x14ac:dyDescent="0.2"/>
    <row r="131" ht="12.75" customHeight="1" x14ac:dyDescent="0.2"/>
    <row r="132" ht="105.75" customHeight="1" x14ac:dyDescent="0.2"/>
    <row r="133" ht="39" customHeight="1" x14ac:dyDescent="0.2"/>
    <row r="134" ht="40.5" customHeight="1" x14ac:dyDescent="0.2"/>
    <row r="135" ht="15" customHeight="1" x14ac:dyDescent="0.2"/>
    <row r="136" ht="27.75" customHeight="1" x14ac:dyDescent="0.2"/>
    <row r="137" ht="27" customHeight="1" x14ac:dyDescent="0.2"/>
    <row r="138" ht="54" customHeight="1" x14ac:dyDescent="0.2"/>
    <row r="140" ht="27" customHeight="1" x14ac:dyDescent="0.2"/>
    <row r="141" ht="13.5" customHeight="1" x14ac:dyDescent="0.2"/>
    <row r="142" ht="39.75" customHeight="1" x14ac:dyDescent="0.2"/>
    <row r="143" ht="36.75" customHeight="1" x14ac:dyDescent="0.2"/>
    <row r="144" ht="28.5" customHeight="1" x14ac:dyDescent="0.2"/>
    <row r="145" spans="12:12" ht="18.2" customHeight="1" x14ac:dyDescent="0.2"/>
    <row r="146" spans="12:12" ht="26.25" customHeight="1" x14ac:dyDescent="0.2"/>
    <row r="147" spans="12:12" ht="25.5" customHeight="1" x14ac:dyDescent="0.2"/>
    <row r="148" spans="12:12" ht="15" customHeight="1" x14ac:dyDescent="0.2"/>
    <row r="149" spans="12:12" ht="14.25" customHeight="1" x14ac:dyDescent="0.2"/>
    <row r="150" spans="12:12" ht="12.75" customHeight="1" x14ac:dyDescent="0.2"/>
    <row r="154" spans="12:12" x14ac:dyDescent="0.2">
      <c r="L154" s="90"/>
    </row>
    <row r="161" ht="12.75" customHeight="1" x14ac:dyDescent="0.2"/>
    <row r="162" ht="15" customHeight="1" x14ac:dyDescent="0.2"/>
    <row r="163" ht="39" customHeight="1" x14ac:dyDescent="0.2"/>
    <row r="164" ht="40.5" customHeight="1" x14ac:dyDescent="0.2"/>
    <row r="165" ht="14.25" customHeight="1" x14ac:dyDescent="0.2"/>
    <row r="166" ht="26.25" customHeight="1" x14ac:dyDescent="0.2"/>
    <row r="167" ht="28.5" customHeight="1" x14ac:dyDescent="0.2"/>
    <row r="168" ht="53.25" customHeight="1" x14ac:dyDescent="0.2"/>
    <row r="171" ht="26.25" customHeight="1" x14ac:dyDescent="0.2"/>
  </sheetData>
  <mergeCells count="65">
    <mergeCell ref="C10:D10"/>
    <mergeCell ref="E10:G10"/>
    <mergeCell ref="H10:J10"/>
    <mergeCell ref="A1:J1"/>
    <mergeCell ref="A2:J2"/>
    <mergeCell ref="H3:J3"/>
    <mergeCell ref="A4:J4"/>
    <mergeCell ref="A5:J5"/>
    <mergeCell ref="A6:J6"/>
    <mergeCell ref="C7:D7"/>
    <mergeCell ref="E7:G7"/>
    <mergeCell ref="H7:J7"/>
    <mergeCell ref="C8:D8"/>
    <mergeCell ref="E8:G8"/>
    <mergeCell ref="H8:J8"/>
    <mergeCell ref="C9:D9"/>
    <mergeCell ref="E9:G9"/>
    <mergeCell ref="H9:J9"/>
    <mergeCell ref="C16:D16"/>
    <mergeCell ref="E16:G16"/>
    <mergeCell ref="H16:J16"/>
    <mergeCell ref="C11:D11"/>
    <mergeCell ref="E11:G11"/>
    <mergeCell ref="H11:J11"/>
    <mergeCell ref="C12:D12"/>
    <mergeCell ref="E12:G12"/>
    <mergeCell ref="H12:J12"/>
    <mergeCell ref="C13:D13"/>
    <mergeCell ref="E13:G13"/>
    <mergeCell ref="H13:J13"/>
    <mergeCell ref="C14:D14"/>
    <mergeCell ref="E14:G14"/>
    <mergeCell ref="H14:J14"/>
    <mergeCell ref="C15:D15"/>
    <mergeCell ref="E15:G15"/>
    <mergeCell ref="H15:J15"/>
    <mergeCell ref="A33:J33"/>
    <mergeCell ref="A32:H32"/>
    <mergeCell ref="A34:J34"/>
    <mergeCell ref="A35:J35"/>
    <mergeCell ref="A36:J36"/>
    <mergeCell ref="C17:D17"/>
    <mergeCell ref="E17:G17"/>
    <mergeCell ref="H17:J17"/>
    <mergeCell ref="C18:D18"/>
    <mergeCell ref="E18:G18"/>
    <mergeCell ref="H18:J18"/>
    <mergeCell ref="C19:D19"/>
    <mergeCell ref="E19:G19"/>
    <mergeCell ref="H19:J19"/>
    <mergeCell ref="A20:J20"/>
    <mergeCell ref="A29:H29"/>
    <mergeCell ref="A30:H30"/>
    <mergeCell ref="A31:H31"/>
    <mergeCell ref="P100:Y100"/>
    <mergeCell ref="A47:J47"/>
    <mergeCell ref="A48:J48"/>
    <mergeCell ref="A45:J45"/>
    <mergeCell ref="A37:J37"/>
    <mergeCell ref="A38:J38"/>
    <mergeCell ref="A40:J40"/>
    <mergeCell ref="A42:J42"/>
    <mergeCell ref="A43:J43"/>
    <mergeCell ref="A44:J44"/>
    <mergeCell ref="A39:J39"/>
  </mergeCells>
  <pageMargins left="0.7" right="0.7" top="0.75" bottom="0.75" header="0.51180555555555496" footer="0.51180555555555496"/>
  <pageSetup paperSize="9" scale="90"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1-41 PD reagentai laboratorijai</vt:lpstr>
      <vt:lpstr>42 Pirkimo dalis</vt:lpstr>
      <vt:lpstr>'42 Pirkimo dalis'!__DdeLink__3133_798421166</vt:lpstr>
      <vt:lpstr>'42 Pirkimo dalis'!Print_Area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Viesieji1</cp:lastModifiedBy>
  <cp:revision>1</cp:revision>
  <cp:lastPrinted>2018-10-04T07:09:54Z</cp:lastPrinted>
  <dcterms:created xsi:type="dcterms:W3CDTF">2018-09-23T11:34:01Z</dcterms:created>
  <dcterms:modified xsi:type="dcterms:W3CDTF">2019-02-20T11:14:59Z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