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4. ES projektas Infekcinių ligų klinikos korpuso modernizavimas Nr. 9-002-P-0004\Rentgeno ir tomografijos įranga (nesisteminis)_3631_ES_VM\SUTARTYS\I dalis\"/>
    </mc:Choice>
  </mc:AlternateContent>
  <xr:revisionPtr revIDLastSave="0" documentId="13_ncr:1_{0D17B7D4-EE23-412E-B155-FF6BC42340D3}"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H302" i="1" l="1"/>
  <c r="G285" i="1"/>
  <c r="G272" i="1"/>
  <c r="G262" i="1"/>
  <c r="G259" i="1"/>
  <c r="G254" i="1"/>
  <c r="G248" i="1"/>
  <c r="G232" i="1"/>
  <c r="H222" i="1"/>
  <c r="G207" i="1"/>
  <c r="G201" i="1"/>
  <c r="G192" i="1"/>
  <c r="G187" i="1"/>
  <c r="G162" i="1"/>
  <c r="G221" i="1" s="1"/>
  <c r="G222" i="1" s="1"/>
  <c r="G223" i="1" s="1"/>
  <c r="H152" i="1"/>
  <c r="G122" i="1"/>
  <c r="G106" i="1"/>
  <c r="G90" i="1"/>
  <c r="G88" i="1"/>
  <c r="G81" i="1"/>
  <c r="G73" i="1"/>
  <c r="G66" i="1"/>
  <c r="G53" i="1"/>
  <c r="G44" i="1"/>
  <c r="G37" i="1"/>
  <c r="H151" i="1" l="1"/>
  <c r="G151" i="1"/>
  <c r="G152" i="1" s="1"/>
  <c r="G153" i="1" s="1"/>
  <c r="H301" i="1"/>
  <c r="H221" i="1"/>
  <c r="G301" i="1"/>
  <c r="G302" i="1" s="1"/>
  <c r="G303" i="1" s="1"/>
</calcChain>
</file>

<file path=xl/sharedStrings.xml><?xml version="1.0" encoding="utf-8"?>
<sst xmlns="http://schemas.openxmlformats.org/spreadsheetml/2006/main" count="860" uniqueCount="687">
  <si>
    <t>PIRKIMO SĄLYGŲ PRIEDAS "PASIŪLYMO FORMA"</t>
  </si>
  <si>
    <t>RENTGENO IR TOMOGRAFIJOS ĮRANGA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</si>
  <si>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</si>
  <si>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</si>
  <si>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</si>
  <si>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</si>
  <si>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</si>
  <si>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</si>
  <si>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</si>
  <si>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</si>
  <si>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</si>
  <si>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</si>
  <si>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</si>
  <si>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</si>
  <si>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</si>
  <si>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</si>
  <si>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</si>
  <si>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</si>
  <si>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</si>
  <si>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</si>
  <si>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</si>
  <si>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1. DALIS</t>
  </si>
  <si>
    <t>2-JŲ VIETŲ STACIONARUS RENTGENO APARATAS</t>
  </si>
  <si>
    <t>Tiekėjo pasiūlymas:</t>
  </si>
  <si>
    <t>Nr.</t>
  </si>
  <si>
    <t>Pavadinimas</t>
  </si>
  <si>
    <t>Kiekis</t>
  </si>
  <si>
    <t>Siūloma reikšmė</t>
  </si>
  <si>
    <t>Mato vienetas</t>
  </si>
  <si>
    <t>Kaina be PVM, Eur</t>
  </si>
  <si>
    <t>Suma be PVM, Eur</t>
  </si>
  <si>
    <t>Gamintojas, modelis, prekės kodas kataloge (jeigu turi)</t>
  </si>
  <si>
    <t>Konkreti siūlomo parametro reikšmė</t>
  </si>
  <si>
    <t>Dokumentas, kuriame yra nurodyta parametro reikšmė, pavadinimas ir puslapio Nr.</t>
  </si>
  <si>
    <t>1.</t>
  </si>
  <si>
    <t>2-jų vietų stacionarus rentgeno aparatas</t>
  </si>
  <si>
    <t>1.1.</t>
  </si>
  <si>
    <t>Aukšto dažnio generatorius</t>
  </si>
  <si>
    <t>vnt</t>
  </si>
  <si>
    <t>1.1.1.</t>
  </si>
  <si>
    <t>Maksimali galia ≥ 80 kW</t>
  </si>
  <si>
    <t>1.1.2.</t>
  </si>
  <si>
    <t>Įtampos diapazonas ≥ (40 - 150) kV</t>
  </si>
  <si>
    <t>1.1.3.</t>
  </si>
  <si>
    <t>Maksimali srovė ≥ 1000 mA</t>
  </si>
  <si>
    <t>1.1.4.</t>
  </si>
  <si>
    <t>Automatinis ekspozicijos valdymas ≥  3 laukų</t>
  </si>
  <si>
    <t>1.1.5.</t>
  </si>
  <si>
    <t>Iš anksto suprogramuotos (gamyklinės) anatominės programos su galimybe vartotojui koreguoti gamyklines bei įrašyti savo programas Būtina</t>
  </si>
  <si>
    <t>1.1.6.</t>
  </si>
  <si>
    <t>Skaitmeninis generatoriaus valdymas technologo darbo vietoje Būtina</t>
  </si>
  <si>
    <t>1.2.</t>
  </si>
  <si>
    <t>Rentgeno vamzdis</t>
  </si>
  <si>
    <t>1.2.1.</t>
  </si>
  <si>
    <t>Nurodyti modelį</t>
  </si>
  <si>
    <t>1.2.2.</t>
  </si>
  <si>
    <t>Besisukantis anodas Būtina</t>
  </si>
  <si>
    <t>1.2.3.</t>
  </si>
  <si>
    <t>Židinio dėmių skaičius ≥ 2</t>
  </si>
  <si>
    <t>1.2.4.</t>
  </si>
  <si>
    <t xml:space="preserve">Židinių dydžiai ≤ 0.6 mm ≤ 1.3 mm </t>
  </si>
  <si>
    <t>1.2.5.</t>
  </si>
  <si>
    <t>Mažojo židinio galia ≥ 35 kW</t>
  </si>
  <si>
    <t>1.2.6.</t>
  </si>
  <si>
    <t>Didžiojo židinio galia ≥ 80 kW</t>
  </si>
  <si>
    <t>1.2.7.</t>
  </si>
  <si>
    <t>Rentgeno vamzdžio įtampa ≥ 150 kV</t>
  </si>
  <si>
    <t>1.2.8.</t>
  </si>
  <si>
    <t>Maksimali anodo šiluminė talpa ≥ 400 kHU</t>
  </si>
  <si>
    <t>1.3.</t>
  </si>
  <si>
    <t>Rentgeno vamzdžio kolona</t>
  </si>
  <si>
    <t>1.3.1.</t>
  </si>
  <si>
    <t>1.3.2.</t>
  </si>
  <si>
    <t>Montuojama prie lubų Būtina</t>
  </si>
  <si>
    <t>1.3.3.</t>
  </si>
  <si>
    <t>Motorizuotas kolonos išilginis judėjimas   ≥ 3400mm</t>
  </si>
  <si>
    <t>1.3.4.</t>
  </si>
  <si>
    <t>Motorizuotas kolonos skersinis judėjimas ≥ 2500 mm</t>
  </si>
  <si>
    <t>1.3.5.</t>
  </si>
  <si>
    <t>Motorizuotas rentgeno vamzdžio vertikalus judėjimas ≥ 1600 mm</t>
  </si>
  <si>
    <t>1.3.6.</t>
  </si>
  <si>
    <t>Motorizuotas vamzdžio pasukimas kampu apie vertikalią ašį  ne mažesnis nei 300°</t>
  </si>
  <si>
    <t>1.3.7.</t>
  </si>
  <si>
    <t>Motorizuotas rentgeno vamzdžio pasukimas kampu apie horizontalią ašį (nuo pradinės pozicijos) ≥ ± 115°</t>
  </si>
  <si>
    <t>1.3.8.</t>
  </si>
  <si>
    <t>Automatinis rentgeno vamzdžio kolonos pozicionavimas pagal užprogramuotą anatominę programą Būtina</t>
  </si>
  <si>
    <t>1.3.9.</t>
  </si>
  <si>
    <t>Automatinis rentgeno vamzdžio aukščio keitimas priklausomai nuo stovo imtuvo pozicijos Būtina</t>
  </si>
  <si>
    <t>1.3.10.</t>
  </si>
  <si>
    <t>Automatinis stalo imtuvo pozicijos keitimas priklausomai nuo rentgeno vamzdžio horizontalios/vertikalios padėties Būtina</t>
  </si>
  <si>
    <t>1.3.11.</t>
  </si>
  <si>
    <t>Integruota valdymo konsolė su lietimui jautriu ekranu Būtina, įstrižainė ≥ 10“</t>
  </si>
  <si>
    <t>1.3.12.</t>
  </si>
  <si>
    <t>Integruota 3D vaizdo kamera rentgeno vamzdžio kolonoje. Valdoma technologo darbo vietoje. Būtina, su realaus laiko (angl. live streaming) ir AEV laukų peržiūros funkcija</t>
  </si>
  <si>
    <t>1.4.</t>
  </si>
  <si>
    <t>Kolimatorius</t>
  </si>
  <si>
    <t>1.4.1.</t>
  </si>
  <si>
    <t>1.4.2.</t>
  </si>
  <si>
    <t>Indikacinis rentgeno spindulių šviesos laukas Būtina</t>
  </si>
  <si>
    <t>1.4.3.</t>
  </si>
  <si>
    <t>Automatinis rentgeno spindulių indikacijos šviesos lauko atsijungimas Būtina</t>
  </si>
  <si>
    <t>1.4.4.</t>
  </si>
  <si>
    <t>Automatinis ir rankinis valdymas Būtina</t>
  </si>
  <si>
    <t>1.4.5.</t>
  </si>
  <si>
    <t>Kolimatoriaus pasukimas kampu (nuo pradinės pozicijos) ≥ ± 45°</t>
  </si>
  <si>
    <t>1.4.6.</t>
  </si>
  <si>
    <t xml:space="preserve">Filtrų skaičius ≥ 3 vnt. </t>
  </si>
  <si>
    <t>1.5.</t>
  </si>
  <si>
    <t>Stalas rentgenografijai</t>
  </si>
  <si>
    <t>1.5.1.</t>
  </si>
  <si>
    <t>1.5.2.</t>
  </si>
  <si>
    <t>Stalviršio ilgis  ≥ 2220 mm</t>
  </si>
  <si>
    <t>1.5.3.</t>
  </si>
  <si>
    <t>Stalviršio plotis ≥ 800 mm</t>
  </si>
  <si>
    <t>1.5.4.</t>
  </si>
  <si>
    <t>Motorizuotas stalo aukščio keitimas Būtina</t>
  </si>
  <si>
    <t>1.5.5.</t>
  </si>
  <si>
    <t>Maksimali stalo apkrova ≥ 295 kg</t>
  </si>
  <si>
    <t>1.5.6.</t>
  </si>
  <si>
    <t>Rentgenografinis tinklelis, galimybė atlikti tyrimą išėmus tinklelį Būtina</t>
  </si>
  <si>
    <t>1.5.7.</t>
  </si>
  <si>
    <t>Stalviršis judantis išilgai ir skersai vienu metu (įstrižinis judėjimas) (angl. floating) Būtina</t>
  </si>
  <si>
    <t>1.6.</t>
  </si>
  <si>
    <t>Stovas rentgenografijai</t>
  </si>
  <si>
    <t>1.6.1.</t>
  </si>
  <si>
    <t>1.6.2.</t>
  </si>
  <si>
    <t>Motorizuotas imtuvo aukščio keitimas  Ne siauresnis kaip nuo 450 mm iki 1750 mm</t>
  </si>
  <si>
    <t>1.6.3.</t>
  </si>
  <si>
    <t>1.6.4.</t>
  </si>
  <si>
    <t>Viršutinė rankena pacientui Būtina</t>
  </si>
  <si>
    <t>1.6.5.</t>
  </si>
  <si>
    <t>Šoninės rankenos pacientui Būtina</t>
  </si>
  <si>
    <t>1.6.6.</t>
  </si>
  <si>
    <t>Imtuvo pavertimo kampo keitimas Būtina,  ≥ 110°</t>
  </si>
  <si>
    <t>1.7.</t>
  </si>
  <si>
    <t xml:space="preserve">Dozimetrijos sistema informuojanti apie jonizuojančios spinduliuotės kiekį, išspinduliuotą radiologinės procedūros metu </t>
  </si>
  <si>
    <t>1.7.1.</t>
  </si>
  <si>
    <t>1.8.</t>
  </si>
  <si>
    <t>Skaitmeninis rentgeno spindulių detektorius rentgenografijos stalui</t>
  </si>
  <si>
    <t>1.8.1.</t>
  </si>
  <si>
    <t xml:space="preserve"> Nurodyti modelį</t>
  </si>
  <si>
    <t>1.8.2.</t>
  </si>
  <si>
    <t>Galimybė naudoti detektorių tiek rentgenografijos stale, tiek laisvai, t.y. išėmus iš rentgenografijos stalo imtuvo Būtina</t>
  </si>
  <si>
    <t>1.8.3.</t>
  </si>
  <si>
    <t>Būtina belaidė detektoriaus komunikacijos su radiologijos technologo darbo vieta sąsaja</t>
  </si>
  <si>
    <t>1.8.4.</t>
  </si>
  <si>
    <t xml:space="preserve">Būtini detektoriai su integruota rankena arba pateikiami komplekte su rankeną turinčiais dėklais, skirtais laisvų ekspozicijų atlikimui </t>
  </si>
  <si>
    <t>1.8.5.</t>
  </si>
  <si>
    <t xml:space="preserve">Scinciliatoriaus tipas CsI </t>
  </si>
  <si>
    <t>1.8.6.</t>
  </si>
  <si>
    <t>Detektoriaus jautrios zonos dydis ≥ 420 x 420 mm</t>
  </si>
  <si>
    <t>1.8.7.</t>
  </si>
  <si>
    <t>Fizinis pikselio dydis ≤ 125 µm</t>
  </si>
  <si>
    <t>1.8.8.</t>
  </si>
  <si>
    <t>Skiriamoji geba ≥ 4,0 lp/mm</t>
  </si>
  <si>
    <t>1.8.9.</t>
  </si>
  <si>
    <t>Detektoriaus svoris įskaitant bateriją ≤ 3,7 kg</t>
  </si>
  <si>
    <t>1.8.10.</t>
  </si>
  <si>
    <t>Detektoriaus atsparumas drėgmei ≥ IPX6</t>
  </si>
  <si>
    <t>1.8.11.</t>
  </si>
  <si>
    <t>Pilkumo skalės gylis ≥ 16 bitų</t>
  </si>
  <si>
    <t>1.8.12.</t>
  </si>
  <si>
    <t>Detektoriaus kvantinis efektyvumas (angl. DQE) pagal IEC-62220 standartą ≥ 70 % prie 0 lp/mm arba ≥ 70 % prie 0,5 lp/mm</t>
  </si>
  <si>
    <t>1.8.13.</t>
  </si>
  <si>
    <t>Maksimali leistina apkrova visame detektoriaus plote ≥ 300 kg</t>
  </si>
  <si>
    <t>1.8.14.</t>
  </si>
  <si>
    <t>Detektoriaus veikimo laikas vienu baterijos įkrovimu ≥ 7 val.</t>
  </si>
  <si>
    <t>1.8.15.</t>
  </si>
  <si>
    <t>Detektorių baterijos turi būti automatiškai kraunamos, detektorių įdėjus į rentgenografijos stale ir stove esančius detektoriaus mazgus arba detektorius turi būti sukomplektuotas su ne mažiau kaip dviem keičiamomis baterijomis ir išoriniu krovimo įrenginiu. Būtina</t>
  </si>
  <si>
    <t>1.9.</t>
  </si>
  <si>
    <t xml:space="preserve">Skaitmeninis rentgeno spindulių detektorius rentgenografijos stovui </t>
  </si>
  <si>
    <t>1.9.1.</t>
  </si>
  <si>
    <t>1.9.2.</t>
  </si>
  <si>
    <t>Galimybė naudoti detektorių tiek rentgenografijos stove, tiek laisvai, t.y. išėmus iš rentgenografijos stovo imtuvo Būtina</t>
  </si>
  <si>
    <t>1.9.3.</t>
  </si>
  <si>
    <t>Belaidė detektoriaus komunikacijos su radiologijos technologo darbo vieta sąsaja Būtina</t>
  </si>
  <si>
    <t>1.9.4.</t>
  </si>
  <si>
    <t>Detektoriai su integruota rankena arba pateikiami komplekte su rankeną turinčiais dėklais, skirtais laisvų ekspozicijų atlikimui Būtina</t>
  </si>
  <si>
    <t>1.9.5.</t>
  </si>
  <si>
    <t>1.9.6.</t>
  </si>
  <si>
    <t>1.9.7.</t>
  </si>
  <si>
    <t>1.9.8.</t>
  </si>
  <si>
    <t>1.9.9.</t>
  </si>
  <si>
    <t>1.9.10.</t>
  </si>
  <si>
    <t>1.9.11.</t>
  </si>
  <si>
    <t>1.9.12.</t>
  </si>
  <si>
    <t>1.9.13.</t>
  </si>
  <si>
    <t>1.9.14.</t>
  </si>
  <si>
    <t>Detektoriaus veikimo laikas vienu baterijos įkrovimu≥ 7 val.</t>
  </si>
  <si>
    <t>1.9.15.</t>
  </si>
  <si>
    <t>1.10.</t>
  </si>
  <si>
    <t xml:space="preserve">Būtina kompiuterinė radiologijos technologo darbo vieta (aparatūrinė ir programinė įranga) </t>
  </si>
  <si>
    <t>kompl.</t>
  </si>
  <si>
    <t>1.10.1.</t>
  </si>
  <si>
    <t>Informacijos iš detektorių nuskaitymas Būtina</t>
  </si>
  <si>
    <t>1.10.2.</t>
  </si>
  <si>
    <t>Ekspozicijos parametrų ir skaitmeninių detektorių valdymas Būtina</t>
  </si>
  <si>
    <t>1.10.3.</t>
  </si>
  <si>
    <t>Gautų vaizdų peržiūra Būtina</t>
  </si>
  <si>
    <t>1.10.4.</t>
  </si>
  <si>
    <t>Rentgeno diagnostinio tyrimo protokolų programavimas Būtina</t>
  </si>
  <si>
    <t>1.10.5.</t>
  </si>
  <si>
    <t>Pacientų registravimas automatiniu ir rankiniu būdais Būtina</t>
  </si>
  <si>
    <t>1.10.6.</t>
  </si>
  <si>
    <t>Vaizdo manipuliacijos: padidinimas, apvertimas, pasukimas, pilkosios skalės inversija, pastūmimas, šviesumo/kontrasto keitimas Būtina</t>
  </si>
  <si>
    <t>1.10.7.</t>
  </si>
  <si>
    <t>Anotacijos: tekstiniai komentarai, skaitmeniniai žymekliai Būtina</t>
  </si>
  <si>
    <t>1.10.8.</t>
  </si>
  <si>
    <t>DICOM funkcijos (nurodytos arba lygiavertės): DICOM Print, DICOM Storage, DICOM Storage Commitment, DICOM Modality Worklist,  DICOM Radiation Dose Structured Report Būtina</t>
  </si>
  <si>
    <t>1.10.9.</t>
  </si>
  <si>
    <t>Rankinis ekspozicijos paleidimo mygtukas Būtina</t>
  </si>
  <si>
    <t>1.10.10.</t>
  </si>
  <si>
    <t>Radiologijos technologo darbo vietos monitorius ≥ 23" ekrano įstrižainės</t>
  </si>
  <si>
    <t>1.10.11.</t>
  </si>
  <si>
    <t>Nepertraukiamos el. srovės šaltinis UPS Būtina</t>
  </si>
  <si>
    <t>1.10.12.</t>
  </si>
  <si>
    <t xml:space="preserve">Būtina automatinio rentgenografijos vaizdų sujungimo funkcija </t>
  </si>
  <si>
    <t>1.10.13.</t>
  </si>
  <si>
    <t>Maksimalus gaunamų vaizdų ilgis rentgenografijos stale ≥ 95 cm</t>
  </si>
  <si>
    <t>1.10.14.</t>
  </si>
  <si>
    <t>Maksimalus gaunamų vaizdų ilgis rentgenografijos stove ≥ 150 cm</t>
  </si>
  <si>
    <t>1.10.15.</t>
  </si>
  <si>
    <t>Specializuotas paciento stovas būtina</t>
  </si>
  <si>
    <t>1.10.16.</t>
  </si>
  <si>
    <t>Kiti reikalavimai (visai pirkimo daliai):</t>
  </si>
  <si>
    <t>1.10.17.</t>
  </si>
  <si>
    <t>Garantinis laikotarpis ≥ 24 mėn. Garantija suteikiama visoms rentgeno aparato sistemos sudedamosioms dalims, kurios minimos šioje techninėje specifikacijoje, nerpiklausomai nuo apkrovos ir naudojimo intensyvumo. Garantija įsigalioja nuo prekių perdavimo dienos.</t>
  </si>
  <si>
    <t>1.10.18.</t>
  </si>
  <si>
    <t>Rentgeno diagnostikos įranga bei kartu su įranga pateikti dokumentai turi atitikti Lietuvos higienos normoje HN 31:2021 „Radiacinės saugos reikalavimai medicininėje rentgeno diagnostikoje“ nurodytiems reikalavimams Būtina</t>
  </si>
  <si>
    <t>1.10.19.</t>
  </si>
  <si>
    <t>Siūlomos įrangos instaliavimas, montavimas, įskaitant projekto radiacinei saugai paruošimą bei jo ekspertizę ir paruošimas eksploatacijai pagal Lietuvos higienos normos HN 31:2021 „Radiacinės saugos reikalavimai medicininėje rentgeno diagnostikoje“ radiacinės saugos reikalavimus - Kaštai turi būti įtraukti į galutinę pasiūlymo kainą Būtina</t>
  </si>
  <si>
    <t>1.10.20.</t>
  </si>
  <si>
    <t>Įrangos tiekėjas arba gamintojo atstovai, sumontavę ir suderinę įrangą, privalo atlikti rentgeno aparato kokybės kontrolės priėmimo bandymus pagal Lietuvoje galiojančius teisės aktus (HN 78:2009) ir pateikti bandymų protokolus Būtina</t>
  </si>
  <si>
    <t>1.10.21.</t>
  </si>
  <si>
    <t>Personalo apmokymas - Kaštai turi būti įtraukti į galutinę pasiūlymo kainą Būtina</t>
  </si>
  <si>
    <t>1.10.22.</t>
  </si>
  <si>
    <t>Siūloma įranga turi būti paženklinta CE ženklu - Kartu su pasiūlymu konkursui turi būti pateiktas CE sertifikatas arba lygiavertis dokumentas Būtina</t>
  </si>
  <si>
    <t>1.10.23.</t>
  </si>
  <si>
    <t>Paciento judesio aptikimas (sistema automatiškai identifikuoja paciento judesius ir informuoja personalą)</t>
  </si>
  <si>
    <t>1.10.24.</t>
  </si>
  <si>
    <t>1.10.25.</t>
  </si>
  <si>
    <t>Programinė įranga vaizdo kontrastiškumui pagerinti, leidžianti ekspozicijos metu nenaudoti fizinio rentgenografinio tinklelio (virtualus rentgenografinis tinklelis)</t>
  </si>
  <si>
    <t>1.10.26.</t>
  </si>
  <si>
    <t>1.10.27.</t>
  </si>
  <si>
    <t>1.10.28.</t>
  </si>
  <si>
    <t>Suma be PVM</t>
  </si>
  <si>
    <t>Taikomas PVM dydis (%)</t>
  </si>
  <si>
    <t>PVM suma</t>
  </si>
  <si>
    <t>Suma su PVM</t>
  </si>
  <si>
    <t>2. DALIS</t>
  </si>
  <si>
    <t>KOMPIUTERINĖS TOMOGRAFIJOS SISTEMA</t>
  </si>
  <si>
    <t>2.</t>
  </si>
  <si>
    <t>Kompiuterinės tomografijos sistema</t>
  </si>
  <si>
    <t>2.1.</t>
  </si>
  <si>
    <t>Kompiuterinis tomografas</t>
  </si>
  <si>
    <t>vnt.</t>
  </si>
  <si>
    <t>2.1.1.</t>
  </si>
  <si>
    <t>Nurodyti siūlomos prekės pavadinimas (modelis, konkreti modifikacija), gamintojas, kilmės šalis</t>
  </si>
  <si>
    <t>2.1.2.</t>
  </si>
  <si>
    <t>Paskirtis viso žmogaus kūno tyrimams</t>
  </si>
  <si>
    <t>2.1.3.</t>
  </si>
  <si>
    <t>Pagrindiniai skenavimo režimai: spektrinis (dviejų energijų) skenavimas, daugiapjūvis ašinis (angl. sequential/axial) skenavimas, perfuzijos tyrimai, topogramos, spiralinis skenavimas.</t>
  </si>
  <si>
    <t>2.1.4.</t>
  </si>
  <si>
    <t>Dviejų energijų spektrinių vaizdų tyrimų analizė: virtualūs bekontrasčiai vaizdai (angl. Virtual non contrast), jodo koncentracijos žemėlapiai, efektyvaus atominio skaičiaus žemėlapiai, kiekybinis jodo koncentracijos įvertinimas.</t>
  </si>
  <si>
    <t>2.1.5.</t>
  </si>
  <si>
    <t>Pjūvių skaičius, gaunamas vieno pilno apsisukimo (360°) metu ≥ 384</t>
  </si>
  <si>
    <t>2.1.6.</t>
  </si>
  <si>
    <t>Efektyvus detektorių matricos plotis izocentre z-ašies kryptimi (išilginis)  ≥ 80 mm</t>
  </si>
  <si>
    <t>2.1.7.</t>
  </si>
  <si>
    <t>Skenavimo angos diametras ≥ 780 mm</t>
  </si>
  <si>
    <t>2.1.8.</t>
  </si>
  <si>
    <t>Vieno pilno apsisukimo (360°) skenavimo laikas  ≤ 0.28 sek.</t>
  </si>
  <si>
    <t>2.1.9.</t>
  </si>
  <si>
    <t>Maksimali stalo apkrova  ≥ 300 kg</t>
  </si>
  <si>
    <t>2.1.10.</t>
  </si>
  <si>
    <t>Paciento stalviršio horizontalauas judėjimo greitis ≥ 400 mm/s</t>
  </si>
  <si>
    <t>2.1.11.</t>
  </si>
  <si>
    <t>Paciento skenuojamos zonos išilgine kryptimi diapazonas ≥ 2000 mm</t>
  </si>
  <si>
    <t>2.1.12.</t>
  </si>
  <si>
    <t>Rentgeno generatoriaus galia (atmetus iteratyvios rekonstrukcijos algoritmų įtaką) ≥ 108 kW</t>
  </si>
  <si>
    <t>2.1.13.</t>
  </si>
  <si>
    <t>Generatoriaus įtampos  diapazonas  ≥ (80-140) kV</t>
  </si>
  <si>
    <t>2.1.14.</t>
  </si>
  <si>
    <t>Rentgeno generatoriaus srovės pasirinkimo diapazonas (ne siauresnis už nurodytą) ≥ 20 - 1000 mA</t>
  </si>
  <si>
    <t>2.1.15.</t>
  </si>
  <si>
    <t>Rentgeno vamzdžio anodo šiluminė talpa (neatmetus iteratyvios rekonstrukcijos algoritmų įtakos, t.y. nurodoma efektyvi rentgeno vamzdžio anodo šiluminė talpa) ≥ 30 MHU</t>
  </si>
  <si>
    <t>2.1.16.</t>
  </si>
  <si>
    <t>Rentgeno vamzdžio fokuso taškų kiekis ≥ 2 fokuso taškai, komplektuojant su dviejų rentgeno vamzdžių sistema – ne mažiau kaip 2 kiekvienam rentgeno vamzdžiui</t>
  </si>
  <si>
    <t>2.1.17.</t>
  </si>
  <si>
    <t>Paciento apšvitą mažinančios technologijos automatinis mA nustatymas</t>
  </si>
  <si>
    <t>2.1.18.</t>
  </si>
  <si>
    <t xml:space="preserve">Būtina iteratyvios rekonstrukcijos algoritmų sistema pacientų apšvitai ir vaizdo artefaktams sumažinti (Safire, Admire, iDose4, ASiR-V, AIDR 3D ar lygiavertis algoritmas) </t>
  </si>
  <si>
    <t>2.1.19.</t>
  </si>
  <si>
    <t>Būtini algoritmai metalinių implantų sukeltiems artefaktams sumažinti ((iMAR, OMAR, MAR, SEMAR ar lygiavertis algoritmas)</t>
  </si>
  <si>
    <t>2.1.20.</t>
  </si>
  <si>
    <t xml:space="preserve">Būtinas mažos dozės, prospektyviai EKG sužadinamas, ašinis skenavimo režimas </t>
  </si>
  <si>
    <t>2.1.21.</t>
  </si>
  <si>
    <t>Būtina dvipusis paciento-operatoriaus akustinis ryšys (1 vnt.)</t>
  </si>
  <si>
    <t>2.1.22.</t>
  </si>
  <si>
    <t>Paciento pozicionavimo priemonės: 1. galvos laikiklis; 2. Pagalv4l4s; 3. Atramos ir fiksavimo priemonės.</t>
  </si>
  <si>
    <t>2.1.23.</t>
  </si>
  <si>
    <t>Kasdienei (savaitinei) kokybės kontrolei (vaizdo kokybės įvertinimui kalibravimui) skirta įranga (fantomas).</t>
  </si>
  <si>
    <t>2.1.24.</t>
  </si>
  <si>
    <t>Nepertraukiamos el. srovės šaltinis (UPS) dvigubos konversijos  visai kompiuterinės tomografijos sistemaiBūtinas, ne trumpesnis nei 8 min veikimas nuo UPS.</t>
  </si>
  <si>
    <t>2.2.</t>
  </si>
  <si>
    <t xml:space="preserve">Automatinis boliusinis kontrastinio tirpalo injektorius </t>
  </si>
  <si>
    <t>2.2.1.</t>
  </si>
  <si>
    <t xml:space="preserve">Injektoriaus tipas - vienmomentinis, ne mažiau kaip dviejų injekcinių talpų; </t>
  </si>
  <si>
    <t>2.2.2.</t>
  </si>
  <si>
    <t>Injekcinio preparato temperatūros palaikymas - integruota injektoriuje arba atskira, pašildymo sistema;</t>
  </si>
  <si>
    <t>2.2.3.</t>
  </si>
  <si>
    <t xml:space="preserve">Naudojamų injekcinių talpų tūrio diapazonas ne mažesnis kaip -  200 ml.; </t>
  </si>
  <si>
    <t>2.2.4.</t>
  </si>
  <si>
    <t xml:space="preserve">Komplektuojama su vienkartinėmis priemonėmis, tyrimų atlikimui ne mažiau kaip 40 vnt. </t>
  </si>
  <si>
    <t>2.3.</t>
  </si>
  <si>
    <t>Technologo valdymo konsolė su programine įranga</t>
  </si>
  <si>
    <t>2.3.1.</t>
  </si>
  <si>
    <t>Programinė įranga siūlomo kompiuterinio tomografo valdymui</t>
  </si>
  <si>
    <t>2.3.2.</t>
  </si>
  <si>
    <t>Gautų vaizdų peržiūra</t>
  </si>
  <si>
    <t>2.3.3.</t>
  </si>
  <si>
    <t>Kompiuteris pagal gamintojo rekomenduojamus techninius pajėgumus</t>
  </si>
  <si>
    <t>2.3.4.</t>
  </si>
  <si>
    <t>Programinė įranga tyrimų išsaugojimui į išorinius kaupiklius (USB, CD/DVD)</t>
  </si>
  <si>
    <t>2.3.5.</t>
  </si>
  <si>
    <t xml:space="preserve"> Komplektuojama su klaviatūra, optine pele</t>
  </si>
  <si>
    <t>2.3.6.</t>
  </si>
  <si>
    <t>Informacijos perdavimo funkcija – DICOM Store (alternatyvus pavadinimas –DICOM Send) arba lygiaverčiai</t>
  </si>
  <si>
    <t>2.3.7.</t>
  </si>
  <si>
    <t>Modality WorkList funkcija - DICOM Modality Worklist arba lygiaverčiai</t>
  </si>
  <si>
    <t>2.3.8.</t>
  </si>
  <si>
    <t>Apšvitos pateikimo funkcija - DICOM Radiation Dose Structured Report arba lygiaverčiai</t>
  </si>
  <si>
    <t>2.4.</t>
  </si>
  <si>
    <t>Radiologo darbo vieta su programine įranga</t>
  </si>
  <si>
    <t>2.4.1.</t>
  </si>
  <si>
    <t>Radiologo darbo vietos kompiuteris turi atitikti rekomenduojamus programinės įrangos parametrus (kartu su pasiūlymu pateikti patvirtinimą (tiekėjo arba gamintojo), kad siūlomas kompiuteris atitiks rekomenduotinus programinės įrangos parametrus): 1. komplektuojama su beviele ergonomine kompiuterio pele ir beviele klaviatūra</t>
  </si>
  <si>
    <t>2.4.2.</t>
  </si>
  <si>
    <t>Spalvotas radiologo darbo vietos medicininis monitorius: 1. Bendra monitoriaus raiška ≥ 6 megapikseliai, 2. Įstrižainė ≥ 30", 3. Maksimalus skaistis ≥ 1000 cd/m2, 4. Kontrastiškumas (tipinis) ≥ 2000:1, 5. Integruotas kalibracinis daviklis, bei programinė įranga/modulis periodinei monitoriaus kokybės kontrolei atlikti arba lygiavertis techniologinis sprendimas, 6. Komplektuojama su dedikuota vaizdo plokšte; 7. Jungtys Display port, HDMI (arba lygiavertės)</t>
  </si>
  <si>
    <t>2.4.3.</t>
  </si>
  <si>
    <t>Papildomas monitorius pacientų sąrašo ir vaizdų peržiūrai: 1. Įstrižainė ≥ 24", 2. Kontrastiškumas ≥ 1000:1, 3. Maksimalus skaistis ≥ 500 cd/m2, 4. DICOM kalibruotas maksimalus skaistis ≥ 300 cd/m2, 5. VESA tvirtinimas, 6.USB jungtys ≥ 2 vnt, 7.  Jungtys Display port, HDMI (arba lygiavertės), 8. Reguliuojamo aukščio stovas, aukščio diapazonas ≥ 80 mm.</t>
  </si>
  <si>
    <t>2.4.4.</t>
  </si>
  <si>
    <t xml:space="preserve">Radiologo darbo vietos programinė įranga radiologinių vaizdų peržiūrai ir diagnostikai: 1. Virtuali tarnybinė stotis sukomplektuota su visa būtina technine įranga; 2. Konkurencinių darbo vietų skaičius ≥ 3 vnt.; 3. Trimačių paviršių tyrimo, tūrinių ir daugiaplokštuminių, maksimalaus ir minimalaus intensyvymo projekcijų rekonstrukcijų programos; 4. Kraujagyslių tyrimų vertinimo programinė įranga su automatiniu kaulinio audinio pašalinimu; 5. Multimodalinė vidaus organų peržiūros ir vertinimo programa; 6.Multimodalinė navikų sekimo programa; 7. Plaučių tyrimų vertinimo programinė įranga; 8. Perfuzijos vertinimo ir kvantifikacijos programa; 9. Kaulų - raumenų sistemos tyrimų vertinimo programa; </t>
  </si>
  <si>
    <t>2.4.5.</t>
  </si>
  <si>
    <t>Nepertraukiamos el. srovės šaltinis, skirtas radiologo darbo vietai (UPS) (3 vnt.)</t>
  </si>
  <si>
    <t>2.5.</t>
  </si>
  <si>
    <t>Tarnybinė stotis</t>
  </si>
  <si>
    <t>2.5.1.</t>
  </si>
  <si>
    <t>Serverio techniniai parametrai turi atitikti rekomenduojamus programinės įrangos parametrus (kartu su pasiūlymu pateikti patvirtinimą (tiekėjo arba gamintojo), kad siūlomas serveris atitiks rekomenduotinus programinė</t>
  </si>
  <si>
    <t>2.5.2.</t>
  </si>
  <si>
    <t xml:space="preserve">Dedikuota vaizdo plokštė (1. Ne mažiau kaip 10 bitų; 2. Atminties dydis ≥ 8 GB; 3. Display port (arba lygiavertės) jungtys ≥ 4 vnt.) </t>
  </si>
  <si>
    <t>2.5.3.</t>
  </si>
  <si>
    <t>Būtinas nepertraukiamos el. srovės šaltinis (UPS) ne mažiau kaip 1800 VA (1 vnt.)</t>
  </si>
  <si>
    <t>2.5.4.</t>
  </si>
  <si>
    <t>2.5.5.</t>
  </si>
  <si>
    <t>Suteikiama garantija: ≥ 36 mėnesių garantija nuo prekių perdavimo dienos. Garantija galioja KT aparatui ir visoms sistemos sudedamosioms dalims, kurios minimos šioje specifikacijoje. Neribojama tomografo apkrova ir galioja visiems komponentams įskaitant vamzdį ir detektorių. Garantijos laikotarpiu turi būti teikiamas nemokamas techninis aptarnavimas, įskaitant:• gedimų diagnostiką ir remontą,• atsarginių dalių tiekimą ir pakeitimą (dalys ir medžiagos įskaičiuotos į garantiją),• programinės įrangos atnaujinimą į naujausią gamintojo palaikomą versiją, jeigu toks atnaujinimas yra prieinamas,• gedimų diagnostika turi būti atliekama per ne ilgesnį kaip 24 val.  laiką tarpą nuo gedimo pranešimo darbo dieną.</t>
  </si>
  <si>
    <t>2.5.6.</t>
  </si>
  <si>
    <t>2.5.7.</t>
  </si>
  <si>
    <t>2.5.8.</t>
  </si>
  <si>
    <t>Įrangos tiekėjas arba gamintojo atstovai, sumontavę ir suderinę įrangą, privalo atlikti kompiuterinės tomografijos aparato kokybės kontrolės priėmimo bandymus pagal Lietuvoje galiojančius teisės aktus (HN 78:2009) ir pateikti bandymų protokolus Būtina</t>
  </si>
  <si>
    <t>2.5.9.</t>
  </si>
  <si>
    <t>2.5.10.</t>
  </si>
  <si>
    <t>2.5.11.</t>
  </si>
  <si>
    <t>Garantija 60 mėnesių</t>
  </si>
  <si>
    <t>2.5.12.</t>
  </si>
  <si>
    <t>Rentgeno vamzdžio garantija 96 mėn.</t>
  </si>
  <si>
    <t>2.5.13.</t>
  </si>
  <si>
    <t>Automatinis kontrastinio tirpalo injektorius stūmoklinio išvirkštinio tipo</t>
  </si>
  <si>
    <t>3. DALIS</t>
  </si>
  <si>
    <t>MOBILUS SKAITMENINIS RENTGENOGRAFIJOS APARATAS</t>
  </si>
  <si>
    <t>3.</t>
  </si>
  <si>
    <t>Mobilus skaitmeninis rentgenografijos aparatas</t>
  </si>
  <si>
    <t>3.1.</t>
  </si>
  <si>
    <t>Skaitmeninis rentgenografijos aparatas</t>
  </si>
  <si>
    <t>3.1.1.</t>
  </si>
  <si>
    <t>Teleskopinio tipo rentgeno vamzdžio kolona Būtina</t>
  </si>
  <si>
    <t>3.1.2.</t>
  </si>
  <si>
    <t>Aukštis transportavimo metu ≤ 1364 mm</t>
  </si>
  <si>
    <t>3.1.3.</t>
  </si>
  <si>
    <t>Plotis transportavimo metu ≤ 600 mm</t>
  </si>
  <si>
    <t>3.1.4.</t>
  </si>
  <si>
    <t>Rentgeno aparato motorizuotas judėjimas  Būtina, maksimalus judėjimo greitis ≥ 5 km/h</t>
  </si>
  <si>
    <t>3.1.5.</t>
  </si>
  <si>
    <t>Maitinimas tiekiamas iš vidinių baterijų Būtina</t>
  </si>
  <si>
    <t>3.1.6.</t>
  </si>
  <si>
    <t>Svoris ≤ 470 kg</t>
  </si>
  <si>
    <t>3.1.7.</t>
  </si>
  <si>
    <t>Kliūčių daviklis Būtina</t>
  </si>
  <si>
    <t>3.1.8.</t>
  </si>
  <si>
    <t>Maksimalus atstumas nuo grindų iki fokuso ≥ 2000 mm</t>
  </si>
  <si>
    <t>3.1.9.</t>
  </si>
  <si>
    <t>Minimalus atstumas nuo grindų iki fokuso ≤ 680 mm</t>
  </si>
  <si>
    <t>3.1.10.</t>
  </si>
  <si>
    <t>Laikiklio pasukimas kampu aplink vertikalią ašį ≥ ±270°</t>
  </si>
  <si>
    <t>3.1.11.</t>
  </si>
  <si>
    <t>Rentgeno vamzdžio pavertimas kampu  ≥ 120°</t>
  </si>
  <si>
    <t>3.1.12.</t>
  </si>
  <si>
    <t>Maksimalus horizontalios teleskopinės rankos ilgis nuo kolonos krašto ≥ 1200 mm</t>
  </si>
  <si>
    <t>3.1.13.</t>
  </si>
  <si>
    <t>Minimalus horizontalios teleskopinės rankos ilgis nuo kolonos krašto ≤ 750 mm</t>
  </si>
  <si>
    <t>3.1.14.</t>
  </si>
  <si>
    <t>Integruota detektoriaus dėtuvė Būtina</t>
  </si>
  <si>
    <t>3.1.15.</t>
  </si>
  <si>
    <t>Rankinis užraktas užtikrinantis saugų detektoriaus laikymą dėtuvėje Būtina</t>
  </si>
  <si>
    <t>3.2.</t>
  </si>
  <si>
    <t>Rentgeno spindulių generatorius</t>
  </si>
  <si>
    <t>3.2.1.</t>
  </si>
  <si>
    <t>Maksimali galia ≥ 30 kW</t>
  </si>
  <si>
    <t>3.2.2.</t>
  </si>
  <si>
    <t>Įtampos diapazonas ≥ (40-130) kV</t>
  </si>
  <si>
    <t>3.2.3.</t>
  </si>
  <si>
    <t>Srovės ir laiko sandaugos diapazonas ≥ (0,5-320) mAs</t>
  </si>
  <si>
    <t>3.2.4.</t>
  </si>
  <si>
    <t>Maksimali srovė ≥ 400 mA</t>
  </si>
  <si>
    <t>3.2.5.</t>
  </si>
  <si>
    <t>Anatominės programos Būtina</t>
  </si>
  <si>
    <t>3.3.</t>
  </si>
  <si>
    <t>3.3.1.</t>
  </si>
  <si>
    <t>Židinio dėmių kiekis ≥ 2</t>
  </si>
  <si>
    <t>3.3.2.</t>
  </si>
  <si>
    <t>3.3.3.</t>
  </si>
  <si>
    <t>Maksimalus anodo aušinimas ≥ 800 W</t>
  </si>
  <si>
    <t>3.3.4.</t>
  </si>
  <si>
    <t>Vamzdžio šiluminė talpa ≥ 1000 kHU</t>
  </si>
  <si>
    <t>3.4.</t>
  </si>
  <si>
    <t>Rentgeno spindulių kolimatorius</t>
  </si>
  <si>
    <t>3.4.1.</t>
  </si>
  <si>
    <t>Kolimatoriaus pasukimo kampas aplink savo ašį ≥ ± 90°</t>
  </si>
  <si>
    <t>3.4.2.</t>
  </si>
  <si>
    <t>3.5.</t>
  </si>
  <si>
    <t>Rentgeno technologo darbo vieta</t>
  </si>
  <si>
    <t>3.5.1.</t>
  </si>
  <si>
    <t>Informacijos iš detektoriaus nuskaitymas Būtina</t>
  </si>
  <si>
    <t>3.5.2.</t>
  </si>
  <si>
    <t>Ekspozicijos parametrų valdymas Būtina</t>
  </si>
  <si>
    <t>3.5.3.</t>
  </si>
  <si>
    <t>3.5.4.</t>
  </si>
  <si>
    <t>Galimybė gauti pacientų sąrašą iš ligoninės informacinės sistemos (DICOM Modality Worklist) Būtina</t>
  </si>
  <si>
    <t>3.5.5.</t>
  </si>
  <si>
    <t>Vaizdų išsaugojimas (DICOM Storage) Būtina</t>
  </si>
  <si>
    <t>3.5.6.</t>
  </si>
  <si>
    <t>Vaizdų spausdinimas (DICOM Print) Būtina</t>
  </si>
  <si>
    <t>3.5.7.</t>
  </si>
  <si>
    <t>Apšvitos ataskaitos formavimas (DICOM SR) Būtina</t>
  </si>
  <si>
    <t>3.5.8.</t>
  </si>
  <si>
    <t>Belaidis rentgeno vaizdų siuntimas į vaizdų archyvavimo sistemą Būtina</t>
  </si>
  <si>
    <t>3.5.9.</t>
  </si>
  <si>
    <t>Lietimui jautraus ekrano įstrižainė ≥ 19" colių</t>
  </si>
  <si>
    <t>3.6.</t>
  </si>
  <si>
    <t>Skaitmeninis rentgeno spindulių detektorius</t>
  </si>
  <si>
    <t>3.6.1.</t>
  </si>
  <si>
    <t>Ryšys su technologo darbo vieta Belaidis</t>
  </si>
  <si>
    <t>3.6.2.</t>
  </si>
  <si>
    <t>Galimybė detektoriaus saugiam pernešimui (integruota rankena arba rankeną turintis dėklas). Būtina</t>
  </si>
  <si>
    <t>3.6.3.</t>
  </si>
  <si>
    <t>Scintiliatoriaus tipas CsI</t>
  </si>
  <si>
    <t>3.6.4.</t>
  </si>
  <si>
    <t>Detektoriaus jautrios zonos dydis ≥ (340 x 420) mm</t>
  </si>
  <si>
    <t>3.6.5.</t>
  </si>
  <si>
    <t>3.6.6.</t>
  </si>
  <si>
    <t xml:space="preserve">Detektoriaus kvantinis efektyvumas (angl. DQE) pagal IEC-62220 standartą ≥ 65 % prie 0,5 lp/mm </t>
  </si>
  <si>
    <t>3.6.7.</t>
  </si>
  <si>
    <t>Apsaugos nuo drėgmės klasė ≥ IPX6</t>
  </si>
  <si>
    <t>3.6.8.</t>
  </si>
  <si>
    <t>3.6.9.</t>
  </si>
  <si>
    <t>Komplektuojamas su baterija autonominiam maitinimui Būtina</t>
  </si>
  <si>
    <t>3.6.10.</t>
  </si>
  <si>
    <t>Detektoriaus veikimo laikas vienu baterijos(ų) įkrovimu ≥ 8 val.</t>
  </si>
  <si>
    <t>3.6.11.</t>
  </si>
  <si>
    <t>Detektoriaus svoris su baterija ≤ 3,1 kg</t>
  </si>
  <si>
    <t>3.6.12.</t>
  </si>
  <si>
    <t>Detektoriaus dėklas Būtina</t>
  </si>
  <si>
    <t>3.7.</t>
  </si>
  <si>
    <t>Dozimetrijos sistema</t>
  </si>
  <si>
    <t>3.7.1.</t>
  </si>
  <si>
    <t>Dozimetrijos sistema (įtaisas informuojantis apie jonizuojančios spinduliuotės kiekį, išspinduliuotą radiologinės procedūros metu). Dozės (DAP) atvaizdavimas DICOM radiologiniame vaizde. Būtina</t>
  </si>
  <si>
    <t>3.7.2.</t>
  </si>
  <si>
    <t>3.7.3.</t>
  </si>
  <si>
    <t>Belaidis rentgeno spindulių jungiklis Būtina</t>
  </si>
  <si>
    <t>3.7.4.</t>
  </si>
  <si>
    <t>Garantinis laikotarpis ≥ 24 mėn. Garantija suteikiama visoms mobilios rentgenografijos sistemos sudedamosioms dalims, kurios minimos šioje techniėje specifikacijoje, nerpiklausomai nuo apkrovos ir naudojimo intensyvumo. Garantija įsigalioja nuo prekių perdavimo dienos.</t>
  </si>
  <si>
    <t>3.7.5.</t>
  </si>
  <si>
    <t>3.7.6.</t>
  </si>
  <si>
    <t>3.7.7.</t>
  </si>
  <si>
    <t>Įrangos tiekėjas arba gamintojo atstovai, sumontavę ir suderinę įrangą, privalo atlikti mobilaus skaitmeninio rentgeno aparato kokybės kontrolės priėmimo bandymus pagal Lietuvoje galiojančius teisės aktus (HN 78:2009) ir pateikti bandymų protokolus Būtina</t>
  </si>
  <si>
    <t>3.7.8.</t>
  </si>
  <si>
    <t>3.7.9.</t>
  </si>
  <si>
    <t>3.7.10.</t>
  </si>
  <si>
    <t>"Glass free" technologijos detektorius</t>
  </si>
  <si>
    <t>3.7.11.</t>
  </si>
  <si>
    <t xml:space="preserve">Pikselio dydis ≤  100 µm </t>
  </si>
  <si>
    <t>3.7.12.</t>
  </si>
  <si>
    <t>Maksimali leistina apkrova visame detektoriaus plote ≥ 400 kg (įskaitant dėklą)</t>
  </si>
  <si>
    <t>3.7.13.</t>
  </si>
  <si>
    <t>Detektorius pagamintas iš antibakterinių medžiagų arba padengtas antibakteriniu sluoksniu</t>
  </si>
  <si>
    <t>3.7.14.</t>
  </si>
  <si>
    <t>Detektoriaus veikimo laikas vienu baterijos(ų) įkrovimu ≥ 15 val.</t>
  </si>
  <si>
    <t>3.7.15.</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</si>
  <si>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</si>
  <si>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</si>
  <si>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</si>
  <si>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</si>
  <si>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</si>
  <si>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</si>
  <si>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</si>
  <si>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</si>
  <si>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</si>
  <si>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</si>
  <si>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</si>
  <si>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</si>
  <si>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</si>
  <si>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</si>
  <si>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</si>
  <si>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</si>
  <si>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</si>
  <si>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</si>
  <si>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</si>
  <si>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</si>
  <si>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</si>
  <si>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</si>
  <si>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</si>
  <si>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</si>
  <si>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3631 2025-10-08 18:22:26</t>
  </si>
  <si>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</si>
  <si>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</si>
  <si>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</si>
  <si>
    <t>[Įrašyti Taip/Ne]</t>
  </si>
  <si>
    <t>Vidinė atmintis rentgenografinių vaizdų saugojimui,  ≥ 90 vaizdų. (Taikoma 1.8 ir 1.9 punktuose aprašytiems detektoriams)</t>
  </si>
  <si>
    <t>Detektoriaus veikimo laikas vienų baterijos(jų) įkrovimu ≥ 15 val. (Taikoma 1.8 ir 1.9 punktuose aprašytiems detektoriams)</t>
  </si>
  <si>
    <t>Fizinis pikselio dydis ≤  100 µm (Taikoma 1.8 ir 1.9 punktuose aprašytiems detektoriams)</t>
  </si>
  <si>
    <t>"Glass free" technologijos detektorius. (Taikoma 1.8 ir 1.9 punktuose aprašytiems detektoriams)</t>
  </si>
  <si>
    <t>Drgem, GXR-82</t>
  </si>
  <si>
    <t>Generatoriaus maksimali galia yra 82 kW</t>
  </si>
  <si>
    <t>Žr.: RSP1807-006_GXR-SD,CSD,USD_Technical_Specifications_Rev.30.pdf 20 psl.</t>
  </si>
  <si>
    <t>Generatoriaus įtampos diapazonas yra 40-150 kV</t>
  </si>
  <si>
    <t>Maksimali srovė yra 1000 mA</t>
  </si>
  <si>
    <t>Rentgeno sistema turi automatinį ekspozicijos valdymą su 3 laukais.</t>
  </si>
  <si>
    <t>Žr.: RSP1807-006_GXR-SD,CSD,USD_Technical_Specifications_Rev.30.pdf 53 psl.</t>
  </si>
  <si>
    <t>IAE, RTM101HS</t>
  </si>
  <si>
    <t>Rentgeno vamzdžio modelis yra RTM101HS</t>
  </si>
  <si>
    <t>Žr.: RSP1807-006_GXR-SD,CSD,USD_Technical_Specifications_Rev.30.pdf 49 psl.</t>
  </si>
  <si>
    <t>Židinio dėmių skaičius yra 2</t>
  </si>
  <si>
    <t>Židinių dydžiai yra 0.6 mm ir 1.2 mm</t>
  </si>
  <si>
    <t>Mažojo židinio galia yra 41 kW</t>
  </si>
  <si>
    <t>Didžiojo židinio galia yra 97 kW</t>
  </si>
  <si>
    <t>Rentgeno vamzdžio įtampa yra 150 kV</t>
  </si>
  <si>
    <t>Maksimali anodo šiluminė talpa yra 400 kHU</t>
  </si>
  <si>
    <t>Rentgeno vamzdis turi besisuskantį anodą</t>
  </si>
  <si>
    <t>Žr.: RTM101HS-06_12.pdf 3 psl.</t>
  </si>
  <si>
    <t>DRGEM, PBT-6(Basic)</t>
  </si>
  <si>
    <t>Stalo rentgenografijai modelis yra PBT-6(Basic)</t>
  </si>
  <si>
    <t>Žr.: RSP1807-006_GXR-SD,CSD,USD_Technical_Specifications_Rev.30.pdf 23 psl.</t>
  </si>
  <si>
    <t xml:space="preserve"> Stalviršio plotis yra 878 mm</t>
  </si>
  <si>
    <t>Stalviršio aukščio keitimas yra motorizuotas</t>
  </si>
  <si>
    <t>Maksimali stalo apkrova yra 300 kg</t>
  </si>
  <si>
    <t>Yra rentegnografinis tiklelis, su galimybe atlikti tyrimą išėmus tinklelį.</t>
  </si>
  <si>
    <t>RALCO, R302MLP/A</t>
  </si>
  <si>
    <t>Kolimatoriaus modelis yra R302MLP/A</t>
  </si>
  <si>
    <t>Žr.: RSP1807-006_GXR-SD,CSD,USD_Technical_Specifications_Rev.30.pdf 52 psl.</t>
  </si>
  <si>
    <t>Kolimatorius turi indikacinį rentgeno spindulių lauką</t>
  </si>
  <si>
    <t>Kolimatoriaus valdymas yra automatinis ir rankinis</t>
  </si>
  <si>
    <t>Kolimatorius turi 3 filtrus</t>
  </si>
  <si>
    <t>Kolimatoriaus pasukimas kampu (nuo pradinės pozicijos) yra ± 90 laipsnių</t>
  </si>
  <si>
    <t>Žr.: MT_R_302_000_0_MLP000-A_DHHS_C_E (002).pdf 75 psl.</t>
  </si>
  <si>
    <t>DRGEM, WBS-TA(Actuator type)</t>
  </si>
  <si>
    <t>Stovo rentgenografijai modelis yra WBS-TA(Actuator type)</t>
  </si>
  <si>
    <t>Žr.: RSP1807-006_GXR-SD,CSD,USD_Technical_Specifications_Rev.30.pdf 34 psl.</t>
  </si>
  <si>
    <t>Motorizuotas imtuvo aukščio keitimas yra ribose nuo 283 mm iki 1809 mm.</t>
  </si>
  <si>
    <t>Yra rentgenografinis tinklelis su galimybe atlikti tyrimą išėmus tinklelį</t>
  </si>
  <si>
    <t>Imtuvo pavertimo kampas yra ribose nuo -20° iki 90°, kas sumuojant gaunasi 110° (20° + 90° = 110°</t>
  </si>
  <si>
    <t>Yra viršutinė rankena pacientui</t>
  </si>
  <si>
    <t>Yra šoninės rankenos pacientui</t>
  </si>
  <si>
    <t>Žr.: RSP1807-006_GXR-SD,CSD,USD_Technical_Specifications_Rev.30.pdf 312 psl.</t>
  </si>
  <si>
    <t xml:space="preserve">IBA, 120-131HS </t>
  </si>
  <si>
    <t xml:space="preserve">Dozimetrijos sistemos modelis yra 120-131HS </t>
  </si>
  <si>
    <t>Žr.: RSP1807-006_GXR-SD,CSD,USD_Technical_Specifications_Rev.30.pdf 55 psl.</t>
  </si>
  <si>
    <t>Drgem, TS-CSP</t>
  </si>
  <si>
    <t>Rentgeno vamzdžio kolonos modelis yra TS-CSP</t>
  </si>
  <si>
    <t>Žr.: RSP1807-006_GXR-SD,CSD,USD_Technical_Specifications_Rev.30.pdf 43 psl.</t>
  </si>
  <si>
    <t>Rentgeno vamzdžio kolona yra montuojama prie lubų</t>
  </si>
  <si>
    <t>Žr.: RSP1807-006_GXR-SD,CSD,USD_Technical_Specifications_Rev.30.pdf 118 psl.</t>
  </si>
  <si>
    <t>Motorizuotos kolonos išilginis judėjimas yra 4280 mm</t>
  </si>
  <si>
    <t>Motorizuotos kolonos skersinis judėjimas yra 3200 mm</t>
  </si>
  <si>
    <t>Motorizuotas rentgeno vamzdžio vertikalus judėjimas yra 1600 mm</t>
  </si>
  <si>
    <t>Motorizuotas vamzdžio pasukimas kampu apie vertikalią ašį yra  ±180°, kas yra po 180° į abi puses, todėl sumoje motorizuotas vamzdžio pasukimas kampu apie vertikalią ašį yra 360°</t>
  </si>
  <si>
    <t>Motorizuotas rentgeno vamzdžio pasukimas kampu apie horizontalią ašį (nuo pradinės pozicijos) yra ±180°</t>
  </si>
  <si>
    <t>Radiologo technologo darbo vieta turi  tokią funkciją kaip informacijos iš detektorių nuskaitymas</t>
  </si>
  <si>
    <t xml:space="preserve">Radiologo technologo darbo vieta turi  tokią funkciją kaip ekspozicijos parametrų ir skaitmeninių detektorių valdymas </t>
  </si>
  <si>
    <t>Radiologo technologo darbo vieta turi  tokią funkciją kaip gautų vaizdų peržiūra</t>
  </si>
  <si>
    <t xml:space="preserve"> Žr.: RMD1804-001_RADMAX_Operation Manual_Rev.AB.pdf 68, 69, 70,156, 158 psl.)</t>
  </si>
  <si>
    <t>Žr.: RMD1804-001_RADMAX_Operation Manual_Rev.AB.pdf 92 psl.</t>
  </si>
  <si>
    <t>Radiologo technologo darbo vieta turi  tokią funkciją kaip pacientų registravimas automatiniu ir rankiniu būdais</t>
  </si>
  <si>
    <t>Žr.: RMD1804-001_RADMAX_Operation Manual_Rev.AB.pdf 78 psl.</t>
  </si>
  <si>
    <t>Yra vaizdo manipuliavimo funkcija padidinimas,  Yra vaizdo manipuliavimo funkcija apvertimas, Yra vaizdo manipuliavimo funkcija pasukimas,  Yra vaizdo manipuliavimo funkcija pilkosios skalės inversija ,                                                        Yra vaizdo manipuliavimo funkcija pastūmimas,  Yra vaizdo manipuliavimo funkcija šviesumo / kontrasto keitimas</t>
  </si>
  <si>
    <t>Žr.: RMD1804-001_RADMAX_Operation Manual_Rev.AB.pdf 25, 107, 106 ir 108  psl.</t>
  </si>
  <si>
    <t>Žr.: RMD1804-001_RADMAX_Operation Manual_Rev.AB.pdf 25 psl. ir 108 psl.</t>
  </si>
  <si>
    <t xml:space="preserve">Yra anotacija tekstiniai komentarai,          Yra anotacija skaitmeniniai žymekliai </t>
  </si>
  <si>
    <t>Žr.: RMD1804-001_RADMAX_Operation Manual_Rev.AB.pdf 25, 26 ir 115 psl.</t>
  </si>
  <si>
    <t xml:space="preserve">Yra DICOM funkcija DICOM print,                         Yra DICOM funkcija DICOM storage,                   Yra DICOM funkcija DICOM storage commitment,                                                            Yra DICOM funkcija DICOM Modality Worklist,  Yra DICOM funkcija DICOM Radiation Dose Structured Report </t>
  </si>
  <si>
    <t>Yra rankinis ekspozicijos paleidimo mygtukas</t>
  </si>
  <si>
    <t>Žr.: RSP1807-006_GXR-SD,CSD,USD_Technical_Specifications_Rev.30.pdf 61 psl.</t>
  </si>
  <si>
    <t>Radiologijos technologo darbo vietos monitorius 23.8" (colių) ekrano įstrižainės</t>
  </si>
  <si>
    <t>Yra nepertraukiamos el. srovės šaltinis UPS</t>
  </si>
  <si>
    <t>Žr.: ups05.pdf</t>
  </si>
  <si>
    <t>Yra specializuotas paciento stovas</t>
  </si>
  <si>
    <t>Žr.: RSP1807-006_GXR-SD,CSD,USD_Technical_Specifications_Rev.30.pdf 53 ir 189 psl.</t>
  </si>
  <si>
    <t>Yra automatinė rentgenografijos vaizdų sujungimo funkcija</t>
  </si>
  <si>
    <t>Žr.: RSP1807-006_GXR-SD,CSD,USD_Technical_Specifications_Rev.30.pdf 19 psl. ir RMD1804-001_RADMAX_Operation Manual_Rev.AB.pdf 257 psl.</t>
  </si>
  <si>
    <t>Detektoriaus modelis yra Mano4343F</t>
  </si>
  <si>
    <t>Detektoriaus komunikacija su radiologo technologo darbo vieta yra belaidė</t>
  </si>
  <si>
    <t>I-Ray, Mano4343F</t>
  </si>
  <si>
    <t>Detektoriaus scinciliatoriaus tipas CsI</t>
  </si>
  <si>
    <t>Detektoriaus jautrios zonos dydis yra 42,67 cm x 42,67 cm, kas yra 426,7 x 426,7 mm</t>
  </si>
  <si>
    <t xml:space="preserve"> Fizinis detektoriaus pikselio dydis yra 100 μm</t>
  </si>
  <si>
    <t xml:space="preserve"> Detektoriaus skiriamoji geba yra 5 lp/mm</t>
  </si>
  <si>
    <t>Detektoriaus svoris įskaitant baterija yra 3.1 kg</t>
  </si>
  <si>
    <t xml:space="preserve"> Detektoriaus atsparumas drėgmei yra IP56</t>
  </si>
  <si>
    <t>Pilkumo skalės gylis yra 16 bitų</t>
  </si>
  <si>
    <t>Detektoriaus kvantinis efektyvumas (angl. DQE) pgal IEC-62220 standartą yra 73,4% prie 0 lp/mm</t>
  </si>
  <si>
    <t>Detektoriaus veikimas vienu baterijos įkrovimu yra 7.5 valandos</t>
  </si>
  <si>
    <t>Integruota valdymo konsolė, su lietimui jautriu ekranu, kurios įstrižainė yra 15.6″</t>
  </si>
  <si>
    <t xml:space="preserve">UAB ALFAMEDA patvirtina, kad yra suteikiamas 24 mėnesių garantinis
laikotarpis. Garantija suteikiama visoms rentgeno aparato sistemos
sudedamosioms dalims, kurios minimos techninėje specifikacijoje,
nepriklausomai nuo apkrovos ir naudojimo intensyvumo. Garantija įsigalioja
nuo prekių perdavimo dienos. </t>
  </si>
  <si>
    <t xml:space="preserve">UAB ALFAMEDA patvirtina, kad rentgeno diagnostikos įranga bei kartu su
įranga pateikti dokumentai atitinka Lietuvos higienos normoje HN 31:2021 „
Radiacinės saugos reikalavimai medicininėje rentgeno diagnostikoje“
nurodytiems reikalavimams </t>
  </si>
  <si>
    <t xml:space="preserve">UAB ALFAMEDA patvirtina, kad personalo apmokymo kaštai yra įtraukti į
galutinę pasiūlymo kainą. </t>
  </si>
  <si>
    <t>Žr.: Tiekejo_deklaracija.pdf 1 psl.</t>
  </si>
  <si>
    <t xml:space="preserve">Siūloma įranga yra paženklinta CE ženklu </t>
  </si>
  <si>
    <t>Taip</t>
  </si>
  <si>
    <t>taip</t>
  </si>
  <si>
    <t>Ne</t>
  </si>
  <si>
    <t>Yra paciento judesio aptikimo funkcija. Ši sistema automatiškai identifikuoja paciento judesiu ir informuoja personalą.</t>
  </si>
  <si>
    <t>Žr.: RMD1804-001_RADMAX_Operation Manual_Rev.AB.pdf 131 psl. ir 132 psl.</t>
  </si>
  <si>
    <t>Yra integruota 3D vaizdo kamera rengeno vamzdžio kolonoje. Ji yra valdoma technologo darbo vietoje. Kamera realaus laiko (angl. live streaming) funkciją ir AEV laukų peržiūros funkciją</t>
  </si>
  <si>
    <t xml:space="preserve">Iš anksto suprogramuotos (gamyklinės) anatominės programos su galimybe vartotojui koreguoti gamyklines bei įrašyti savo programas. Galima keisti Kv, mA, ms, AEV laukus, tankį, ekraną, filtrus ir ekspozicijos paramtrus pasirinktai anatominei programai.  </t>
  </si>
  <si>
    <t xml:space="preserve">Yra skaitmeninis generatoriaus valdymas technologo darbo vietoje </t>
  </si>
  <si>
    <t xml:space="preserve">Žr.: RSP1807-006_GXR-SD,CSD,USD_Technical_Specifications_Rev.30.pdf 4 ir 15 psl. ir RMD1804-001_RADMAX_Operation Manual_Rev.AB.pdf 195 psl. ir Confirmation letter_GXR_82SD_DRGALF251111B.pdf 1 psl. </t>
  </si>
  <si>
    <t>Žr.: RMD1804-001_RADMAX_Operation Manual_Rev.AB.pdf 22 ir 92 psl ir Confirmation letter_GXR_82SD_DRGALF251111B.pdf 1 psl..</t>
  </si>
  <si>
    <t>Sistema turi automatinį rentgeno vamzdžio kolonos pozicionavimą pagal užprogramuotą anatominę programą.</t>
  </si>
  <si>
    <t>Žr.: RMD1804-001_RADMAX_Operation Manual_Rev.AB.pdf 130 ir 132  psl. ir Confirmation letter_GXR_82SD_DRGALF251111B.pdf 1 psl.</t>
  </si>
  <si>
    <t>Žr.: RSP1807-006_GXR-SD,CSD,USD_Technical_Specifications_Rev.30.pdf 52 psl. ir RMD1804-001_RADMAX_Operation Manual_Rev.AB.pdf 166 psl.  ir Confirmation letter_GXR_82SD_DRGALF251111B.pdf 1 psl.</t>
  </si>
  <si>
    <t xml:space="preserve">Kolimatorius turi automatinį rentgeno spindulių indikacijos šviesos lauko atsijungimą </t>
  </si>
  <si>
    <t>Žr.: RSP1807-006_GXR-SD,CSD,USD_Technical_Specifications_Rev.30.pdf 52 psl. ir Confirmation letter_GXR_82SD_DRGALF251111B.pdf 1 psl.</t>
  </si>
  <si>
    <t>Žr.: RMD1804-001_RADMAX_Operation Manual_Rev.AB.pdf 167 psl. ir Confirmation letter_GXR_82SD_DRGALF251111B.pdf 1 psl.</t>
  </si>
  <si>
    <t>žr.: Confirmation letter_GXR_82SD_DRGALF251111B.pdf 1 psl.</t>
  </si>
  <si>
    <t>Mano4343F detektorių galima naudoti radiografijos stale ir taip pat laisvai, tai yra išėmus iš rentgenografijos stalo imtuvo.</t>
  </si>
  <si>
    <t>Mano4343F detektorių galima naudoti radiografijos stovo imtuve ir taip pat laisvai, tai yra išėmus iš rentgenografijos stovo imtuvo.</t>
  </si>
  <si>
    <t>Vaizdų sujungimo (Angl. image stitching) funkcijoje maksimalus gaunamų vaizdų ilgis rentgenografijos stale yra 95 centimetrai.</t>
  </si>
  <si>
    <t>žr.: Confirmation letter_GXR_82SD_DRGALF251111B.pdf 2 psl.</t>
  </si>
  <si>
    <t>Vaizdų sujungimo (Angl. image stitching) funkcijoje maksimalus gaunamų vaizdų ilgis rentgenografijos stove yra 150 centimetrų.</t>
  </si>
  <si>
    <t>Mano4343F Detektoriai yra "Glass free" technologijos</t>
  </si>
  <si>
    <t>Mano4343F detektoriai turi vidinę atmintį 200 rentgeno vaizdų saugojimui</t>
  </si>
  <si>
    <t xml:space="preserve">Radmax programinę įrangą turi virtualų rentgenografinį tinkelį vaizdo kontrastiškumui pagerinti, kuris ekspozicijos metu ledžia nenaudoti fizinio rentgenografijos tinklelio. </t>
  </si>
  <si>
    <t>Žr.: DRGEM Mano Detector Specification_rev1.pdf 1 psl.</t>
  </si>
  <si>
    <t>žr.: Confirmation letter_GXR_82SD_DRGALF251111B.pdf 1 psl. ir DRGEM Mano Detector Specification_rev1.pdf 1 psl.</t>
  </si>
  <si>
    <t>Fizinis Mano4343F detektorių pikselio dydis yra 100 μm</t>
  </si>
  <si>
    <t>žr.: Confirmation letter_GXR_82SD_DRGALF251111B.pdf 1 psl. ir 1._GXR-82SD_AP_System(Deluxe)_Introduction_Alfameda_Rev1_Klaipeda.pdf 4 psl.</t>
  </si>
  <si>
    <t xml:space="preserve">Stalo stalviršis yra "Floating" tipo, judantis išilgai ir skersai vienu metu </t>
  </si>
  <si>
    <t xml:space="preserve">Mano4343F detektorius yra sukomplektuotas su dviem keičiamomis baterijomis ir išoriniu krovimo įrenginiu. </t>
  </si>
  <si>
    <t>Mano4343F detektorius yra sukomplektuotas su dviem keičiamomis baterijomis ir išoriniu krovimo įrenginiu.</t>
  </si>
  <si>
    <t xml:space="preserve">Žr.: Confirmation letter_GXR_82SD_DRGALF251111B.pdf 1 psl. ir 1._GXR-82SD_AP_System(Deluxe)_Introduction_Alfameda_Rev1_Klaipeda.pdf 18 psl. </t>
  </si>
  <si>
    <t xml:space="preserve">Žr.: Confirmation letter_GXR_82SD_DRGALF251111B.pdf 1 psl. ir 1._GXR-82SD_AP_System(Deluxe)_Introduction_Alfameda_Rev1_Klaipeda.pdf 16 ir 17 psl. </t>
  </si>
  <si>
    <t>Sistema turi automatinį rentgeno vamzdžio aukščio keitimą priklausomai nuo stovo imtuvo pozicijos</t>
  </si>
  <si>
    <t>Sistema turi automatinį radiografijos stalo imtuvo pozicijos keitimą priklausomai nuo rentgeno vamzdžio horizontalios ir vertikalios pozicijos</t>
  </si>
  <si>
    <t>Detektoriai pateikiami komplekte su rankena turinčiais dėklais, skirtais laisvų ekspozicijų atlikimui</t>
  </si>
  <si>
    <t>Žr.: Detector Holder.pdf</t>
  </si>
  <si>
    <t>DRGEM, RADMAX</t>
  </si>
  <si>
    <t xml:space="preserve">Žr.: Confirmation letter_GXR_82SD_DRGALF251111B.pdf 1 psl. ir 1._GXR-82SD_AP_System(Deluxe)_Introduction_Alfameda_Rev1_Klaipeda.pdf 15 psl.  </t>
  </si>
  <si>
    <t>Žr.: RSP1807-006_GXR-SD,CSD,USD_Technical_Specifications_Rev.30.pdf 52 psl. ir  RMD1804-001_RADMAX_Operation Manual_Rev.AB.pdf 215 psl. ir Confirmation letter_GXR_82SD_DRGALF251111B.pdf 1 psl.</t>
  </si>
  <si>
    <t>Maksimali leistina apkrova visame detektoriaus plote yra 300 kg.</t>
  </si>
  <si>
    <t>Žr.: Lenovo Monitor_ThinkVision_S24i_30_Spec.pdf 1 ir 2 psl.</t>
  </si>
  <si>
    <t xml:space="preserve">Žr.: EU Declaration of Conformity_GXR-SD,CSD,USD.pdf ir EU Declaration of Conformity_ACQUIDR.pdf ir  ※EU MDR Certificate(C550246).pdf </t>
  </si>
  <si>
    <t>žr.: Confirmation letter_GXR_82SD_DRGALF251111B.pdf 2 psl. ir 1._GXR-82SD_AP_System(Deluxe)_Introduction_Alfameda_Rev1_Klaipeda.pdf 55 psl.</t>
  </si>
  <si>
    <t>Alfameda, UAB</t>
  </si>
  <si>
    <t xml:space="preserve">	235224120</t>
  </si>
  <si>
    <t>R. Kalantos g. 34</t>
  </si>
  <si>
    <t>LT352241219</t>
  </si>
  <si>
    <t>Ričardas Nizevičius</t>
  </si>
  <si>
    <t>Ričardas Nizevičius, Direktorius</t>
  </si>
  <si>
    <t>Stalviršio ilgis yra 2400 mm</t>
  </si>
  <si>
    <t xml:space="preserve">„Radmax“ rentgeno technologo programinėje įrangoje galima programuoti rentgeno diagnostikos tyrimų protokolus, galima apibrėžti, kaip kiekvienas tyrimas turėtų būti atliekamas, įskaitant metodą, seką ir sąlygas, galima pridėti, programuoti ir konfigūruoti protokolus. Visa tai pagrįsta serijų atvaizdavimu, susietu su RIS-CODE. RADMAX programinė įranga turi 712 programuojamų diagnostinių RIS-CODE protokolų. </t>
  </si>
  <si>
    <t xml:space="preserve">UAB ALFAMEDA patvirtina, kad siūlomos įrangos instaliavimas, montavimas,
įskaitant projekto radiacinei saugai paruošimą bei jo ekspertizę ir paruošimas
eksploatacijai pagal Lietuvos higienos normos HN 31:2021 „Radiacinės saugos
reikalavimai medicininėje rentgeno diagnostikoje“ radiacinės saugos reikalavimus
kaštai yra įtraukti į galutinė pasiūlymo kainą. </t>
  </si>
  <si>
    <t>UAB ALFAMEDA patvirtina, kad sumontavus ir suderinus įrangą nus atlikti rentgeno
aparato kokybės kontrolės priėmimo bandymai pagal Lietuvoje galiojančius
teisės aktus (HN 78:2009) ir pateikti bandymų protokolus.</t>
  </si>
  <si>
    <t>2025-11-13/01</t>
  </si>
  <si>
    <t>Kaunas</t>
  </si>
  <si>
    <t>LT684010042502916057, AB Luminor bankas, banko kodas 40100</t>
  </si>
  <si>
    <t>Linas Nizevičius</t>
  </si>
  <si>
    <t>Direktorius</t>
  </si>
  <si>
    <t>alfameda.lt</t>
  </si>
  <si>
    <t>Ričardas Nizevičius, alfameda.lt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</si>
</sst>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
      <sz val="9"/>
      <color theme="1"/>
      <name val="Calibri"/>
      <family val="2"/>
      <scheme val="minor"/>
    </font>
    <font>
      <sz val="11"/>
      <name val="Calibri"/>
      <family val="2"/>
      <scheme val="minor"/>
    </font>
    <font>
      <sz val="12"/>
      <color theme="1"/>
      <name val="Times New Roman"/>
      <family val="1"/>
      <charset val="186"/>
    </font>
    <font>
      <sz val="12"/>
      <color rgb="FF000000"/>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1" xfId="0" applyFont="1" applyFill="1" applyBorder="1" applyAlignment="1">
      <alignment horizontal="left" wrapText="1"/>
    </xf>
    <xf numFmtId="0" fontId="1" fillId="5" borderId="1" xfId="0" applyFont="1" applyFill="1" applyBorder="1" applyAlignment="1" applyProtection="1">
      <alignment wrapText="1"/>
      <protection locked="0"/>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5" fillId="4" borderId="23" xfId="0" applyFont="1" applyFill="1" applyBorder="1" applyAlignment="1">
      <alignment wrapText="1"/>
    </xf>
    <xf numFmtId="0" fontId="6" fillId="5" borderId="23" xfId="0" applyFont="1" applyFill="1" applyBorder="1" applyAlignment="1" applyProtection="1">
      <alignment wrapText="1"/>
      <protection locked="0"/>
    </xf>
    <xf numFmtId="0" fontId="7" fillId="4" borderId="23" xfId="0" applyFont="1" applyFill="1" applyBorder="1" applyAlignment="1">
      <alignment wrapText="1"/>
    </xf>
    <xf numFmtId="0" fontId="9" fillId="5" borderId="0" xfId="0" applyFont="1" applyFill="1" applyAlignment="1" applyProtection="1">
      <alignment vertical="center" wrapText="1"/>
      <protection locked="0"/>
    </xf>
    <xf numFmtId="0" fontId="8" fillId="5" borderId="23" xfId="0" applyFont="1" applyFill="1" applyBorder="1" applyAlignment="1" applyProtection="1">
      <alignment wrapText="1"/>
      <protection locked="0"/>
    </xf>
    <xf numFmtId="14" fontId="1" fillId="5" borderId="1" xfId="0" applyNumberFormat="1"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2" fillId="2" borderId="0" xfId="0" applyFont="1" applyFill="1"/>
    <xf numFmtId="0" fontId="1" fillId="2" borderId="1" xfId="0" applyFont="1" applyFill="1" applyBorder="1" applyAlignment="1">
      <alignment vertical="center" wrapText="1"/>
    </xf>
    <xf numFmtId="0" fontId="0" fillId="0" borderId="15" xfId="0" applyBorder="1" applyAlignment="1">
      <alignment wrapText="1"/>
    </xf>
    <xf numFmtId="0" fontId="1" fillId="4" borderId="0" xfId="0" applyFont="1" applyFill="1" applyAlignment="1">
      <alignment wrapText="1"/>
    </xf>
    <xf numFmtId="0" fontId="0" fillId="0" borderId="0" xfId="0" applyAlignment="1">
      <alignmen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303"/>
  <sheetViews>
    <sheetView tabSelected="1" zoomScaleNormal="100" workbookViewId="0">
      <selection activeCell="C20" sqref="C20:F20"/>
    </sheetView>
  </sheetViews>
  <sheetFormatPr defaultColWidth="10.75" defaultRowHeight="15" x14ac:dyDescent="0.25"/>
  <cols>
    <col min="1" max="1" width="9.125" style="1" customWidth="1"/>
    <col min="2" max="2" width="78" style="1" customWidth="1"/>
    <col min="3" max="3" width="8.25" style="1" customWidth="1"/>
    <col min="4" max="4" width="12.25" style="1" customWidth="1"/>
    <col min="5" max="5" width="10.5" style="1" customWidth="1"/>
    <col min="6" max="6" width="12.25" style="1" customWidth="1"/>
    <col min="7" max="7" width="11.5" style="1" customWidth="1"/>
    <col min="8" max="8" width="24.125" style="1" customWidth="1"/>
    <col min="9" max="9" width="36.25" style="1" customWidth="1"/>
    <col min="10" max="15" width="25" style="1" customWidth="1"/>
    <col min="16" max="16" width="10.75" style="1" customWidth="1"/>
    <col min="17" max="16384" width="10.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21" t="s">
        <v>4</v>
      </c>
      <c r="B8" s="34">
        <v>45974</v>
      </c>
      <c r="C8" s="11"/>
      <c r="D8" s="11"/>
      <c r="E8" s="11"/>
      <c r="F8" s="11"/>
    </row>
    <row r="9" spans="1:6" x14ac:dyDescent="0.25">
      <c r="A9" s="21" t="s">
        <v>5</v>
      </c>
      <c r="B9" s="22" t="s">
        <v>680</v>
      </c>
      <c r="C9" s="11"/>
      <c r="D9" s="11"/>
      <c r="E9" s="11"/>
      <c r="F9" s="11"/>
    </row>
    <row r="10" spans="1:6" x14ac:dyDescent="0.25">
      <c r="A10" s="21" t="s">
        <v>6</v>
      </c>
      <c r="B10" s="22" t="s">
        <v>681</v>
      </c>
      <c r="C10" s="11"/>
      <c r="D10" s="11"/>
      <c r="E10" s="11"/>
      <c r="F10" s="11"/>
    </row>
    <row r="11" spans="1:6" x14ac:dyDescent="0.25">
      <c r="A11" s="11"/>
      <c r="B11" s="11"/>
      <c r="C11" s="11"/>
      <c r="D11" s="11"/>
      <c r="E11" s="11"/>
      <c r="F11" s="11"/>
    </row>
    <row r="12" spans="1:6" ht="15.75" x14ac:dyDescent="0.25">
      <c r="A12" s="42" t="s">
        <v>7</v>
      </c>
      <c r="B12" s="43"/>
      <c r="C12" s="36" t="s">
        <v>670</v>
      </c>
      <c r="D12" s="37"/>
      <c r="E12" s="37"/>
      <c r="F12" s="38"/>
    </row>
    <row r="13" spans="1:6" ht="16.149999999999999" customHeight="1" x14ac:dyDescent="0.25">
      <c r="A13" s="39" t="s">
        <v>8</v>
      </c>
      <c r="B13" s="40"/>
      <c r="C13" s="36" t="s">
        <v>671</v>
      </c>
      <c r="D13" s="37"/>
      <c r="E13" s="37"/>
      <c r="F13" s="38"/>
    </row>
    <row r="14" spans="1:6" ht="16.149999999999999" customHeight="1" x14ac:dyDescent="0.25">
      <c r="A14" s="39" t="s">
        <v>9</v>
      </c>
      <c r="B14" s="40"/>
      <c r="C14" s="36" t="s">
        <v>672</v>
      </c>
      <c r="D14" s="37"/>
      <c r="E14" s="37"/>
      <c r="F14" s="38"/>
    </row>
    <row r="15" spans="1:6" ht="16.149999999999999" customHeight="1" x14ac:dyDescent="0.25">
      <c r="A15" s="42" t="s">
        <v>10</v>
      </c>
      <c r="B15" s="43"/>
      <c r="C15" s="36" t="s">
        <v>673</v>
      </c>
      <c r="D15" s="37"/>
      <c r="E15" s="37"/>
      <c r="F15" s="38"/>
    </row>
    <row r="16" spans="1:6" ht="63" customHeight="1" x14ac:dyDescent="0.25">
      <c r="A16" s="39" t="s">
        <v>11</v>
      </c>
      <c r="B16" s="40"/>
      <c r="C16" s="36" t="s">
        <v>682</v>
      </c>
      <c r="D16" s="37"/>
      <c r="E16" s="37"/>
      <c r="F16" s="38"/>
    </row>
    <row r="17" spans="1:7" ht="16.149999999999999" customHeight="1" x14ac:dyDescent="0.25">
      <c r="A17" s="42" t="s">
        <v>12</v>
      </c>
      <c r="B17" s="43"/>
      <c r="C17" s="36" t="s">
        <v>683</v>
      </c>
      <c r="D17" s="37"/>
      <c r="E17" s="37"/>
      <c r="F17" s="38"/>
    </row>
    <row r="18" spans="1:7" ht="16.149999999999999" customHeight="1" x14ac:dyDescent="0.25">
      <c r="A18" s="42" t="s">
        <v>13</v>
      </c>
      <c r="B18" s="43"/>
      <c r="C18" s="36" t="s">
        <v>685</v>
      </c>
      <c r="D18" s="37"/>
      <c r="E18" s="37"/>
      <c r="F18" s="38"/>
    </row>
    <row r="19" spans="1:7" ht="48" customHeight="1" x14ac:dyDescent="0.25">
      <c r="A19" s="42" t="s">
        <v>14</v>
      </c>
      <c r="B19" s="43"/>
      <c r="C19" s="36" t="s">
        <v>675</v>
      </c>
      <c r="D19" s="37"/>
      <c r="E19" s="37"/>
      <c r="F19" s="38"/>
    </row>
    <row r="20" spans="1:7" ht="55.15" customHeight="1" x14ac:dyDescent="0.25">
      <c r="A20" s="42" t="s">
        <v>15</v>
      </c>
      <c r="B20" s="43"/>
      <c r="C20" s="36" t="s">
        <v>686</v>
      </c>
      <c r="D20" s="37"/>
      <c r="E20" s="37"/>
      <c r="F20" s="38"/>
    </row>
    <row r="21" spans="1:7" ht="7.5" customHeight="1" x14ac:dyDescent="0.25">
      <c r="A21" s="46"/>
      <c r="B21" s="47"/>
      <c r="C21" s="49"/>
      <c r="D21" s="50"/>
      <c r="E21" s="50"/>
      <c r="F21" s="50"/>
      <c r="G21" s="13"/>
    </row>
    <row r="22" spans="1:7" ht="18" customHeight="1" x14ac:dyDescent="0.25">
      <c r="A22" s="4"/>
      <c r="B22" s="4"/>
      <c r="C22" s="5"/>
      <c r="D22" s="5"/>
      <c r="E22" s="5"/>
      <c r="F22" s="5"/>
    </row>
    <row r="23" spans="1:7" x14ac:dyDescent="0.25">
      <c r="A23" s="41" t="s">
        <v>16</v>
      </c>
      <c r="B23" s="35"/>
      <c r="C23" s="35"/>
      <c r="D23" s="35"/>
      <c r="E23" s="35"/>
      <c r="F23" s="35"/>
    </row>
    <row r="24" spans="1:7" x14ac:dyDescent="0.25">
      <c r="A24" s="35" t="s">
        <v>17</v>
      </c>
      <c r="B24" s="35"/>
      <c r="C24" s="35"/>
      <c r="D24" s="35"/>
      <c r="E24" s="35"/>
      <c r="F24" s="35"/>
    </row>
    <row r="25" spans="1:7" x14ac:dyDescent="0.25">
      <c r="A25" s="35" t="s">
        <v>18</v>
      </c>
      <c r="B25" s="35"/>
      <c r="C25" s="35"/>
      <c r="D25" s="35"/>
      <c r="E25" s="35"/>
      <c r="F25" s="35"/>
    </row>
    <row r="26" spans="1:7" x14ac:dyDescent="0.25">
      <c r="A26" s="35" t="s">
        <v>19</v>
      </c>
      <c r="B26" s="35"/>
      <c r="C26" s="35"/>
      <c r="D26" s="35"/>
      <c r="E26" s="35"/>
      <c r="F26" s="35"/>
    </row>
    <row r="27" spans="1:7" x14ac:dyDescent="0.25">
      <c r="A27" s="35" t="s">
        <v>20</v>
      </c>
      <c r="B27" s="35"/>
      <c r="C27" s="35"/>
      <c r="D27" s="35"/>
      <c r="E27" s="35"/>
      <c r="F27" s="35"/>
    </row>
    <row r="28" spans="1:7" ht="8.25" customHeight="1" x14ac:dyDescent="0.25">
      <c r="A28" s="48"/>
      <c r="B28" s="35"/>
      <c r="C28" s="35"/>
      <c r="D28" s="35"/>
      <c r="E28" s="35"/>
      <c r="F28" s="35"/>
    </row>
    <row r="29" spans="1:7" x14ac:dyDescent="0.25">
      <c r="A29" s="35" t="s">
        <v>522</v>
      </c>
      <c r="B29" s="35"/>
      <c r="C29" s="35"/>
      <c r="D29" s="35"/>
      <c r="E29" s="35"/>
      <c r="F29" s="35"/>
    </row>
    <row r="30" spans="1:7" ht="39" customHeight="1" x14ac:dyDescent="0.25">
      <c r="A30" s="44" t="s">
        <v>523</v>
      </c>
      <c r="B30" s="45"/>
      <c r="D30" s="23"/>
    </row>
    <row r="31" spans="1:7" x14ac:dyDescent="0.25">
      <c r="A31" s="13" t="s">
        <v>524</v>
      </c>
    </row>
    <row r="32" spans="1:7" x14ac:dyDescent="0.25">
      <c r="A32" s="12" t="s">
        <v>21</v>
      </c>
      <c r="B32" s="12" t="s">
        <v>22</v>
      </c>
    </row>
    <row r="34" spans="1:10" x14ac:dyDescent="0.25">
      <c r="A34" s="12" t="s">
        <v>23</v>
      </c>
    </row>
    <row r="35" spans="1:10" ht="45" x14ac:dyDescent="0.25">
      <c r="A35" s="24" t="s">
        <v>24</v>
      </c>
      <c r="B35" s="24" t="s">
        <v>25</v>
      </c>
      <c r="C35" s="24" t="s">
        <v>26</v>
      </c>
      <c r="D35" s="24" t="s">
        <v>27</v>
      </c>
      <c r="E35" s="24" t="s">
        <v>28</v>
      </c>
      <c r="F35" s="24" t="s">
        <v>29</v>
      </c>
      <c r="G35" s="24" t="s">
        <v>30</v>
      </c>
      <c r="H35" s="24" t="s">
        <v>31</v>
      </c>
      <c r="I35" s="24" t="s">
        <v>32</v>
      </c>
      <c r="J35" s="24" t="s">
        <v>33</v>
      </c>
    </row>
    <row r="36" spans="1:10" x14ac:dyDescent="0.25">
      <c r="A36" s="24" t="s">
        <v>34</v>
      </c>
      <c r="B36" s="24" t="s">
        <v>35</v>
      </c>
      <c r="C36" s="25"/>
      <c r="D36" s="25"/>
      <c r="E36" s="25"/>
      <c r="F36" s="25"/>
      <c r="G36" s="25"/>
      <c r="H36" s="25"/>
      <c r="I36" s="25"/>
      <c r="J36" s="25"/>
    </row>
    <row r="37" spans="1:10" x14ac:dyDescent="0.25">
      <c r="A37" s="25" t="s">
        <v>36</v>
      </c>
      <c r="B37" s="29" t="s">
        <v>37</v>
      </c>
      <c r="C37" s="25">
        <v>1</v>
      </c>
      <c r="D37" s="25"/>
      <c r="E37" s="25" t="s">
        <v>38</v>
      </c>
      <c r="F37" s="26">
        <v>10000</v>
      </c>
      <c r="G37" s="25">
        <f>IF(ISBLANK(F37),"", PRODUCT(C37,F37))</f>
        <v>10000</v>
      </c>
      <c r="H37" s="27" t="s">
        <v>530</v>
      </c>
      <c r="I37" s="25"/>
      <c r="J37" s="25"/>
    </row>
    <row r="38" spans="1:10" ht="45" x14ac:dyDescent="0.25">
      <c r="A38" s="25" t="s">
        <v>39</v>
      </c>
      <c r="B38" s="25" t="s">
        <v>40</v>
      </c>
      <c r="C38" s="25"/>
      <c r="D38" s="25"/>
      <c r="E38" s="25"/>
      <c r="F38" s="25"/>
      <c r="G38" s="25"/>
      <c r="H38" s="25"/>
      <c r="I38" s="27" t="s">
        <v>531</v>
      </c>
      <c r="J38" s="27" t="s">
        <v>532</v>
      </c>
    </row>
    <row r="39" spans="1:10" ht="45" x14ac:dyDescent="0.25">
      <c r="A39" s="25" t="s">
        <v>41</v>
      </c>
      <c r="B39" s="25" t="s">
        <v>42</v>
      </c>
      <c r="C39" s="25"/>
      <c r="D39" s="25"/>
      <c r="E39" s="25"/>
      <c r="F39" s="25"/>
      <c r="G39" s="25"/>
      <c r="H39" s="25"/>
      <c r="I39" s="27" t="s">
        <v>533</v>
      </c>
      <c r="J39" s="27" t="s">
        <v>532</v>
      </c>
    </row>
    <row r="40" spans="1:10" ht="45" x14ac:dyDescent="0.25">
      <c r="A40" s="25" t="s">
        <v>43</v>
      </c>
      <c r="B40" s="25" t="s">
        <v>44</v>
      </c>
      <c r="C40" s="25"/>
      <c r="D40" s="25"/>
      <c r="E40" s="25"/>
      <c r="F40" s="25"/>
      <c r="G40" s="25"/>
      <c r="H40" s="25"/>
      <c r="I40" s="27" t="s">
        <v>534</v>
      </c>
      <c r="J40" s="27" t="s">
        <v>532</v>
      </c>
    </row>
    <row r="41" spans="1:10" ht="45" x14ac:dyDescent="0.25">
      <c r="A41" s="25" t="s">
        <v>45</v>
      </c>
      <c r="B41" s="25" t="s">
        <v>46</v>
      </c>
      <c r="C41" s="25"/>
      <c r="D41" s="25"/>
      <c r="E41" s="25"/>
      <c r="F41" s="25"/>
      <c r="G41" s="25"/>
      <c r="H41" s="25"/>
      <c r="I41" s="27" t="s">
        <v>535</v>
      </c>
      <c r="J41" s="27" t="s">
        <v>536</v>
      </c>
    </row>
    <row r="42" spans="1:10" ht="135" x14ac:dyDescent="0.25">
      <c r="A42" s="25" t="s">
        <v>47</v>
      </c>
      <c r="B42" s="25" t="s">
        <v>48</v>
      </c>
      <c r="C42" s="25"/>
      <c r="D42" s="25"/>
      <c r="E42" s="25"/>
      <c r="F42" s="25"/>
      <c r="G42" s="25"/>
      <c r="H42" s="25"/>
      <c r="I42" s="27" t="s">
        <v>631</v>
      </c>
      <c r="J42" s="27" t="s">
        <v>633</v>
      </c>
    </row>
    <row r="43" spans="1:10" ht="90" x14ac:dyDescent="0.25">
      <c r="A43" s="25" t="s">
        <v>49</v>
      </c>
      <c r="B43" s="25" t="s">
        <v>50</v>
      </c>
      <c r="C43" s="25"/>
      <c r="D43" s="25"/>
      <c r="E43" s="25"/>
      <c r="F43" s="25"/>
      <c r="G43" s="25"/>
      <c r="H43" s="25"/>
      <c r="I43" s="27" t="s">
        <v>632</v>
      </c>
      <c r="J43" s="27" t="s">
        <v>634</v>
      </c>
    </row>
    <row r="44" spans="1:10" x14ac:dyDescent="0.25">
      <c r="A44" s="25" t="s">
        <v>51</v>
      </c>
      <c r="B44" s="29" t="s">
        <v>52</v>
      </c>
      <c r="C44" s="25">
        <v>1</v>
      </c>
      <c r="D44" s="25"/>
      <c r="E44" s="25" t="s">
        <v>38</v>
      </c>
      <c r="F44" s="26">
        <v>10000</v>
      </c>
      <c r="G44" s="25">
        <f>IF(ISBLANK(F44),"", PRODUCT(C44,F44))</f>
        <v>10000</v>
      </c>
      <c r="H44" s="27" t="s">
        <v>537</v>
      </c>
      <c r="I44" s="25"/>
      <c r="J44" s="25"/>
    </row>
    <row r="45" spans="1:10" ht="45" x14ac:dyDescent="0.25">
      <c r="A45" s="25" t="s">
        <v>53</v>
      </c>
      <c r="B45" s="25" t="s">
        <v>54</v>
      </c>
      <c r="C45" s="25"/>
      <c r="D45" s="25"/>
      <c r="E45" s="25"/>
      <c r="F45" s="25"/>
      <c r="G45" s="25"/>
      <c r="H45" s="25"/>
      <c r="I45" s="27" t="s">
        <v>538</v>
      </c>
      <c r="J45" s="27" t="s">
        <v>539</v>
      </c>
    </row>
    <row r="46" spans="1:10" x14ac:dyDescent="0.25">
      <c r="A46" s="25" t="s">
        <v>55</v>
      </c>
      <c r="B46" s="25" t="s">
        <v>56</v>
      </c>
      <c r="C46" s="25"/>
      <c r="D46" s="25"/>
      <c r="E46" s="25"/>
      <c r="F46" s="25"/>
      <c r="G46" s="25"/>
      <c r="H46" s="25"/>
      <c r="I46" s="27" t="s">
        <v>546</v>
      </c>
      <c r="J46" s="27" t="s">
        <v>547</v>
      </c>
    </row>
    <row r="47" spans="1:10" ht="45" x14ac:dyDescent="0.25">
      <c r="A47" s="25" t="s">
        <v>57</v>
      </c>
      <c r="B47" s="25" t="s">
        <v>58</v>
      </c>
      <c r="C47" s="25"/>
      <c r="D47" s="25"/>
      <c r="E47" s="25"/>
      <c r="F47" s="25"/>
      <c r="G47" s="25"/>
      <c r="H47" s="25"/>
      <c r="I47" s="27" t="s">
        <v>540</v>
      </c>
      <c r="J47" s="27" t="s">
        <v>539</v>
      </c>
    </row>
    <row r="48" spans="1:10" ht="45" x14ac:dyDescent="0.25">
      <c r="A48" s="25" t="s">
        <v>59</v>
      </c>
      <c r="B48" s="25" t="s">
        <v>60</v>
      </c>
      <c r="C48" s="25"/>
      <c r="D48" s="25"/>
      <c r="E48" s="25"/>
      <c r="F48" s="25"/>
      <c r="G48" s="25"/>
      <c r="H48" s="25"/>
      <c r="I48" s="27" t="s">
        <v>541</v>
      </c>
      <c r="J48" s="27" t="s">
        <v>539</v>
      </c>
    </row>
    <row r="49" spans="1:10" ht="45" x14ac:dyDescent="0.25">
      <c r="A49" s="25" t="s">
        <v>61</v>
      </c>
      <c r="B49" s="25" t="s">
        <v>62</v>
      </c>
      <c r="C49" s="25"/>
      <c r="D49" s="25"/>
      <c r="E49" s="25"/>
      <c r="F49" s="25"/>
      <c r="G49" s="25"/>
      <c r="H49" s="25"/>
      <c r="I49" s="27" t="s">
        <v>542</v>
      </c>
      <c r="J49" s="27" t="s">
        <v>539</v>
      </c>
    </row>
    <row r="50" spans="1:10" ht="45" x14ac:dyDescent="0.25">
      <c r="A50" s="25" t="s">
        <v>63</v>
      </c>
      <c r="B50" s="25" t="s">
        <v>64</v>
      </c>
      <c r="C50" s="25"/>
      <c r="D50" s="25"/>
      <c r="E50" s="25"/>
      <c r="F50" s="25"/>
      <c r="G50" s="25"/>
      <c r="H50" s="25"/>
      <c r="I50" s="27" t="s">
        <v>543</v>
      </c>
      <c r="J50" s="27" t="s">
        <v>539</v>
      </c>
    </row>
    <row r="51" spans="1:10" ht="45" x14ac:dyDescent="0.25">
      <c r="A51" s="25" t="s">
        <v>65</v>
      </c>
      <c r="B51" s="25" t="s">
        <v>66</v>
      </c>
      <c r="C51" s="25"/>
      <c r="D51" s="25"/>
      <c r="E51" s="25"/>
      <c r="F51" s="25"/>
      <c r="G51" s="25"/>
      <c r="H51" s="25"/>
      <c r="I51" s="27" t="s">
        <v>544</v>
      </c>
      <c r="J51" s="27" t="s">
        <v>539</v>
      </c>
    </row>
    <row r="52" spans="1:10" ht="45" x14ac:dyDescent="0.25">
      <c r="A52" s="25" t="s">
        <v>67</v>
      </c>
      <c r="B52" s="25" t="s">
        <v>68</v>
      </c>
      <c r="C52" s="25"/>
      <c r="D52" s="25"/>
      <c r="E52" s="25"/>
      <c r="F52" s="25"/>
      <c r="G52" s="25"/>
      <c r="H52" s="25"/>
      <c r="I52" s="27" t="s">
        <v>545</v>
      </c>
      <c r="J52" s="27" t="s">
        <v>539</v>
      </c>
    </row>
    <row r="53" spans="1:10" x14ac:dyDescent="0.25">
      <c r="A53" s="25" t="s">
        <v>69</v>
      </c>
      <c r="B53" s="29" t="s">
        <v>70</v>
      </c>
      <c r="C53" s="25">
        <v>1</v>
      </c>
      <c r="D53" s="25"/>
      <c r="E53" s="25" t="s">
        <v>38</v>
      </c>
      <c r="F53" s="26">
        <v>25000</v>
      </c>
      <c r="G53" s="25">
        <f>IF(ISBLANK(F53),"", PRODUCT(C53,F53))</f>
        <v>25000</v>
      </c>
      <c r="H53" s="27" t="s">
        <v>575</v>
      </c>
      <c r="I53" s="25"/>
      <c r="J53" s="25"/>
    </row>
    <row r="54" spans="1:10" ht="45" x14ac:dyDescent="0.25">
      <c r="A54" s="25" t="s">
        <v>71</v>
      </c>
      <c r="B54" s="25" t="s">
        <v>54</v>
      </c>
      <c r="C54" s="25"/>
      <c r="D54" s="25"/>
      <c r="E54" s="25"/>
      <c r="F54" s="25"/>
      <c r="G54" s="25"/>
      <c r="H54" s="25"/>
      <c r="I54" s="27" t="s">
        <v>576</v>
      </c>
      <c r="J54" s="27" t="s">
        <v>577</v>
      </c>
    </row>
    <row r="55" spans="1:10" ht="45" x14ac:dyDescent="0.25">
      <c r="A55" s="25" t="s">
        <v>72</v>
      </c>
      <c r="B55" s="25" t="s">
        <v>73</v>
      </c>
      <c r="C55" s="25"/>
      <c r="D55" s="25"/>
      <c r="E55" s="25"/>
      <c r="F55" s="25"/>
      <c r="G55" s="25"/>
      <c r="H55" s="25"/>
      <c r="I55" s="27" t="s">
        <v>578</v>
      </c>
      <c r="J55" s="27" t="s">
        <v>579</v>
      </c>
    </row>
    <row r="56" spans="1:10" ht="45" x14ac:dyDescent="0.25">
      <c r="A56" s="25" t="s">
        <v>74</v>
      </c>
      <c r="B56" s="25" t="s">
        <v>75</v>
      </c>
      <c r="C56" s="25"/>
      <c r="D56" s="25"/>
      <c r="E56" s="25"/>
      <c r="F56" s="25"/>
      <c r="G56" s="25"/>
      <c r="H56" s="25"/>
      <c r="I56" s="27" t="s">
        <v>580</v>
      </c>
      <c r="J56" s="27" t="s">
        <v>577</v>
      </c>
    </row>
    <row r="57" spans="1:10" ht="45" x14ac:dyDescent="0.25">
      <c r="A57" s="25" t="s">
        <v>76</v>
      </c>
      <c r="B57" s="25" t="s">
        <v>77</v>
      </c>
      <c r="C57" s="25"/>
      <c r="D57" s="25"/>
      <c r="E57" s="25"/>
      <c r="F57" s="25"/>
      <c r="G57" s="25"/>
      <c r="H57" s="25"/>
      <c r="I57" s="27" t="s">
        <v>581</v>
      </c>
      <c r="J57" s="27" t="s">
        <v>577</v>
      </c>
    </row>
    <row r="58" spans="1:10" ht="45" x14ac:dyDescent="0.25">
      <c r="A58" s="25" t="s">
        <v>78</v>
      </c>
      <c r="B58" s="25" t="s">
        <v>79</v>
      </c>
      <c r="C58" s="25"/>
      <c r="D58" s="25"/>
      <c r="E58" s="25"/>
      <c r="F58" s="25"/>
      <c r="G58" s="25"/>
      <c r="H58" s="25"/>
      <c r="I58" s="27" t="s">
        <v>582</v>
      </c>
      <c r="J58" s="27" t="s">
        <v>577</v>
      </c>
    </row>
    <row r="59" spans="1:10" ht="75" x14ac:dyDescent="0.25">
      <c r="A59" s="25" t="s">
        <v>80</v>
      </c>
      <c r="B59" s="25" t="s">
        <v>81</v>
      </c>
      <c r="C59" s="25"/>
      <c r="D59" s="25"/>
      <c r="E59" s="25"/>
      <c r="F59" s="25"/>
      <c r="G59" s="25"/>
      <c r="H59" s="25"/>
      <c r="I59" s="27" t="s">
        <v>583</v>
      </c>
      <c r="J59" s="27" t="s">
        <v>577</v>
      </c>
    </row>
    <row r="60" spans="1:10" ht="45" x14ac:dyDescent="0.25">
      <c r="A60" s="25" t="s">
        <v>82</v>
      </c>
      <c r="B60" s="25" t="s">
        <v>83</v>
      </c>
      <c r="C60" s="25"/>
      <c r="D60" s="25"/>
      <c r="E60" s="25"/>
      <c r="F60" s="25"/>
      <c r="G60" s="25"/>
      <c r="H60" s="25"/>
      <c r="I60" s="27" t="s">
        <v>584</v>
      </c>
      <c r="J60" s="27" t="s">
        <v>577</v>
      </c>
    </row>
    <row r="61" spans="1:10" ht="90" x14ac:dyDescent="0.25">
      <c r="A61" s="25" t="s">
        <v>84</v>
      </c>
      <c r="B61" s="25" t="s">
        <v>85</v>
      </c>
      <c r="C61" s="25"/>
      <c r="D61" s="25"/>
      <c r="E61" s="25"/>
      <c r="F61" s="25"/>
      <c r="G61" s="25"/>
      <c r="H61" s="25"/>
      <c r="I61" s="27" t="s">
        <v>635</v>
      </c>
      <c r="J61" s="27" t="s">
        <v>657</v>
      </c>
    </row>
    <row r="62" spans="1:10" ht="90" x14ac:dyDescent="0.25">
      <c r="A62" s="25" t="s">
        <v>86</v>
      </c>
      <c r="B62" s="25" t="s">
        <v>87</v>
      </c>
      <c r="C62" s="25"/>
      <c r="D62" s="25"/>
      <c r="E62" s="25"/>
      <c r="F62" s="25"/>
      <c r="G62" s="25"/>
      <c r="H62" s="25"/>
      <c r="I62" s="27" t="s">
        <v>659</v>
      </c>
      <c r="J62" s="27" t="s">
        <v>664</v>
      </c>
    </row>
    <row r="63" spans="1:10" ht="90" x14ac:dyDescent="0.25">
      <c r="A63" s="25" t="s">
        <v>88</v>
      </c>
      <c r="B63" s="25" t="s">
        <v>89</v>
      </c>
      <c r="C63" s="25"/>
      <c r="D63" s="25"/>
      <c r="E63" s="25"/>
      <c r="F63" s="25"/>
      <c r="G63" s="25"/>
      <c r="H63" s="25"/>
      <c r="I63" s="27" t="s">
        <v>660</v>
      </c>
      <c r="J63" s="27" t="s">
        <v>658</v>
      </c>
    </row>
    <row r="64" spans="1:10" ht="45" x14ac:dyDescent="0.25">
      <c r="A64" s="25" t="s">
        <v>90</v>
      </c>
      <c r="B64" s="25" t="s">
        <v>91</v>
      </c>
      <c r="C64" s="25"/>
      <c r="D64" s="25"/>
      <c r="E64" s="25"/>
      <c r="F64" s="25"/>
      <c r="G64" s="25"/>
      <c r="H64" s="25"/>
      <c r="I64" s="27" t="s">
        <v>619</v>
      </c>
      <c r="J64" s="27" t="s">
        <v>577</v>
      </c>
    </row>
    <row r="65" spans="1:10" ht="90" x14ac:dyDescent="0.25">
      <c r="A65" s="25" t="s">
        <v>92</v>
      </c>
      <c r="B65" s="25" t="s">
        <v>93</v>
      </c>
      <c r="C65" s="25"/>
      <c r="D65" s="25"/>
      <c r="E65" s="25"/>
      <c r="F65" s="25"/>
      <c r="G65" s="25"/>
      <c r="H65" s="25"/>
      <c r="I65" s="27" t="s">
        <v>630</v>
      </c>
      <c r="J65" s="27" t="s">
        <v>636</v>
      </c>
    </row>
    <row r="66" spans="1:10" x14ac:dyDescent="0.25">
      <c r="A66" s="25" t="s">
        <v>94</v>
      </c>
      <c r="B66" s="29" t="s">
        <v>95</v>
      </c>
      <c r="C66" s="25">
        <v>1</v>
      </c>
      <c r="D66" s="25"/>
      <c r="E66" s="25" t="s">
        <v>38</v>
      </c>
      <c r="F66" s="26">
        <v>5000</v>
      </c>
      <c r="G66" s="25">
        <f>IF(ISBLANK(F66),"", PRODUCT(C66,F66))</f>
        <v>5000</v>
      </c>
      <c r="H66" s="27" t="s">
        <v>555</v>
      </c>
      <c r="I66" s="25"/>
      <c r="J66" s="25"/>
    </row>
    <row r="67" spans="1:10" ht="45" x14ac:dyDescent="0.25">
      <c r="A67" s="25" t="s">
        <v>96</v>
      </c>
      <c r="B67" s="25" t="s">
        <v>54</v>
      </c>
      <c r="C67" s="25"/>
      <c r="D67" s="25"/>
      <c r="E67" s="25"/>
      <c r="F67" s="25"/>
      <c r="G67" s="25"/>
      <c r="H67" s="25"/>
      <c r="I67" s="27" t="s">
        <v>556</v>
      </c>
      <c r="J67" s="27" t="s">
        <v>557</v>
      </c>
    </row>
    <row r="68" spans="1:10" ht="135" x14ac:dyDescent="0.25">
      <c r="A68" s="25" t="s">
        <v>97</v>
      </c>
      <c r="B68" s="25" t="s">
        <v>98</v>
      </c>
      <c r="C68" s="25"/>
      <c r="D68" s="25"/>
      <c r="E68" s="25"/>
      <c r="F68" s="25"/>
      <c r="G68" s="25"/>
      <c r="H68" s="25"/>
      <c r="I68" s="27" t="s">
        <v>558</v>
      </c>
      <c r="J68" s="27" t="s">
        <v>665</v>
      </c>
    </row>
    <row r="69" spans="1:10" ht="90" x14ac:dyDescent="0.25">
      <c r="A69" s="25" t="s">
        <v>99</v>
      </c>
      <c r="B69" s="25" t="s">
        <v>100</v>
      </c>
      <c r="C69" s="25"/>
      <c r="D69" s="25"/>
      <c r="E69" s="25"/>
      <c r="F69" s="25"/>
      <c r="G69" s="25"/>
      <c r="H69" s="25"/>
      <c r="I69" s="27" t="s">
        <v>638</v>
      </c>
      <c r="J69" s="27" t="s">
        <v>639</v>
      </c>
    </row>
    <row r="70" spans="1:10" ht="135" x14ac:dyDescent="0.25">
      <c r="A70" s="25" t="s">
        <v>101</v>
      </c>
      <c r="B70" s="25" t="s">
        <v>102</v>
      </c>
      <c r="C70" s="25"/>
      <c r="D70" s="25"/>
      <c r="E70" s="25"/>
      <c r="F70" s="25"/>
      <c r="G70" s="25"/>
      <c r="H70" s="25"/>
      <c r="I70" s="27" t="s">
        <v>559</v>
      </c>
      <c r="J70" s="27" t="s">
        <v>637</v>
      </c>
    </row>
    <row r="71" spans="1:10" ht="30" x14ac:dyDescent="0.25">
      <c r="A71" s="25" t="s">
        <v>103</v>
      </c>
      <c r="B71" s="25" t="s">
        <v>104</v>
      </c>
      <c r="C71" s="25"/>
      <c r="D71" s="25"/>
      <c r="E71" s="25"/>
      <c r="F71" s="25"/>
      <c r="G71" s="25"/>
      <c r="H71" s="25"/>
      <c r="I71" s="27" t="s">
        <v>561</v>
      </c>
      <c r="J71" s="27" t="s">
        <v>562</v>
      </c>
    </row>
    <row r="72" spans="1:10" ht="90" x14ac:dyDescent="0.25">
      <c r="A72" s="25" t="s">
        <v>105</v>
      </c>
      <c r="B72" s="25" t="s">
        <v>106</v>
      </c>
      <c r="C72" s="25"/>
      <c r="D72" s="25"/>
      <c r="E72" s="25"/>
      <c r="F72" s="25"/>
      <c r="G72" s="25"/>
      <c r="H72" s="25"/>
      <c r="I72" s="27" t="s">
        <v>560</v>
      </c>
      <c r="J72" s="27" t="s">
        <v>640</v>
      </c>
    </row>
    <row r="73" spans="1:10" x14ac:dyDescent="0.25">
      <c r="A73" s="25" t="s">
        <v>107</v>
      </c>
      <c r="B73" s="29" t="s">
        <v>108</v>
      </c>
      <c r="C73" s="25">
        <v>1</v>
      </c>
      <c r="D73" s="25"/>
      <c r="E73" s="25" t="s">
        <v>38</v>
      </c>
      <c r="F73" s="26">
        <v>10000</v>
      </c>
      <c r="G73" s="25">
        <f>IF(ISBLANK(F73),"", PRODUCT(C73,F73))</f>
        <v>10000</v>
      </c>
      <c r="H73" s="27" t="s">
        <v>548</v>
      </c>
      <c r="I73" s="25"/>
      <c r="J73" s="25"/>
    </row>
    <row r="74" spans="1:10" ht="45" x14ac:dyDescent="0.25">
      <c r="A74" s="25" t="s">
        <v>109</v>
      </c>
      <c r="B74" s="25" t="s">
        <v>54</v>
      </c>
      <c r="C74" s="25"/>
      <c r="D74" s="25"/>
      <c r="E74" s="25"/>
      <c r="F74" s="25"/>
      <c r="G74" s="25"/>
      <c r="H74" s="25"/>
      <c r="I74" s="27" t="s">
        <v>549</v>
      </c>
      <c r="J74" s="27" t="s">
        <v>550</v>
      </c>
    </row>
    <row r="75" spans="1:10" ht="45" x14ac:dyDescent="0.25">
      <c r="A75" s="25" t="s">
        <v>110</v>
      </c>
      <c r="B75" s="25" t="s">
        <v>111</v>
      </c>
      <c r="C75" s="25"/>
      <c r="D75" s="25"/>
      <c r="E75" s="25"/>
      <c r="F75" s="25"/>
      <c r="G75" s="25"/>
      <c r="H75" s="25"/>
      <c r="I75" s="27" t="s">
        <v>676</v>
      </c>
      <c r="J75" s="27" t="s">
        <v>550</v>
      </c>
    </row>
    <row r="76" spans="1:10" ht="45" x14ac:dyDescent="0.25">
      <c r="A76" s="25" t="s">
        <v>112</v>
      </c>
      <c r="B76" s="25" t="s">
        <v>113</v>
      </c>
      <c r="C76" s="25"/>
      <c r="D76" s="25"/>
      <c r="E76" s="25"/>
      <c r="F76" s="25"/>
      <c r="G76" s="25"/>
      <c r="H76" s="25"/>
      <c r="I76" s="27" t="s">
        <v>551</v>
      </c>
      <c r="J76" s="27" t="s">
        <v>550</v>
      </c>
    </row>
    <row r="77" spans="1:10" ht="45" x14ac:dyDescent="0.25">
      <c r="A77" s="25" t="s">
        <v>114</v>
      </c>
      <c r="B77" s="25" t="s">
        <v>115</v>
      </c>
      <c r="C77" s="25"/>
      <c r="D77" s="25"/>
      <c r="E77" s="25"/>
      <c r="F77" s="25"/>
      <c r="G77" s="25"/>
      <c r="H77" s="25"/>
      <c r="I77" s="27" t="s">
        <v>552</v>
      </c>
      <c r="J77" s="27" t="s">
        <v>550</v>
      </c>
    </row>
    <row r="78" spans="1:10" ht="45" x14ac:dyDescent="0.25">
      <c r="A78" s="25" t="s">
        <v>116</v>
      </c>
      <c r="B78" s="25" t="s">
        <v>117</v>
      </c>
      <c r="C78" s="25"/>
      <c r="D78" s="25"/>
      <c r="E78" s="25"/>
      <c r="F78" s="25"/>
      <c r="G78" s="25"/>
      <c r="H78" s="25"/>
      <c r="I78" s="27" t="s">
        <v>553</v>
      </c>
      <c r="J78" s="27" t="s">
        <v>550</v>
      </c>
    </row>
    <row r="79" spans="1:10" ht="45" x14ac:dyDescent="0.25">
      <c r="A79" s="25" t="s">
        <v>118</v>
      </c>
      <c r="B79" s="25" t="s">
        <v>119</v>
      </c>
      <c r="C79" s="25"/>
      <c r="D79" s="25"/>
      <c r="E79" s="25"/>
      <c r="F79" s="25"/>
      <c r="G79" s="25"/>
      <c r="H79" s="25"/>
      <c r="I79" s="27" t="s">
        <v>554</v>
      </c>
      <c r="J79" s="27" t="s">
        <v>550</v>
      </c>
    </row>
    <row r="80" spans="1:10" ht="90" x14ac:dyDescent="0.25">
      <c r="A80" s="25" t="s">
        <v>120</v>
      </c>
      <c r="B80" s="25" t="s">
        <v>121</v>
      </c>
      <c r="C80" s="25"/>
      <c r="D80" s="25"/>
      <c r="E80" s="25"/>
      <c r="F80" s="25"/>
      <c r="G80" s="25"/>
      <c r="H80" s="25"/>
      <c r="I80" s="27" t="s">
        <v>654</v>
      </c>
      <c r="J80" s="27" t="s">
        <v>653</v>
      </c>
    </row>
    <row r="81" spans="1:10" ht="30" x14ac:dyDescent="0.25">
      <c r="A81" s="25" t="s">
        <v>122</v>
      </c>
      <c r="B81" s="29" t="s">
        <v>123</v>
      </c>
      <c r="C81" s="25">
        <v>1</v>
      </c>
      <c r="D81" s="25"/>
      <c r="E81" s="25" t="s">
        <v>38</v>
      </c>
      <c r="F81" s="26">
        <v>10000</v>
      </c>
      <c r="G81" s="25">
        <f>IF(ISBLANK(F81),"", PRODUCT(C81,F81))</f>
        <v>10000</v>
      </c>
      <c r="H81" s="27" t="s">
        <v>563</v>
      </c>
      <c r="I81" s="25"/>
      <c r="J81" s="25"/>
    </row>
    <row r="82" spans="1:10" ht="45" x14ac:dyDescent="0.25">
      <c r="A82" s="25" t="s">
        <v>124</v>
      </c>
      <c r="B82" s="25" t="s">
        <v>54</v>
      </c>
      <c r="C82" s="25"/>
      <c r="D82" s="25"/>
      <c r="E82" s="25"/>
      <c r="F82" s="25"/>
      <c r="G82" s="25"/>
      <c r="H82" s="25"/>
      <c r="I82" s="27" t="s">
        <v>564</v>
      </c>
      <c r="J82" s="27" t="s">
        <v>565</v>
      </c>
    </row>
    <row r="83" spans="1:10" ht="45" x14ac:dyDescent="0.25">
      <c r="A83" s="25" t="s">
        <v>125</v>
      </c>
      <c r="B83" s="25" t="s">
        <v>126</v>
      </c>
      <c r="C83" s="25"/>
      <c r="D83" s="25"/>
      <c r="E83" s="25"/>
      <c r="F83" s="25"/>
      <c r="G83" s="25"/>
      <c r="H83" s="25"/>
      <c r="I83" s="27" t="s">
        <v>566</v>
      </c>
      <c r="J83" s="27" t="s">
        <v>565</v>
      </c>
    </row>
    <row r="84" spans="1:10" ht="45" x14ac:dyDescent="0.25">
      <c r="A84" s="25" t="s">
        <v>127</v>
      </c>
      <c r="B84" s="25" t="s">
        <v>119</v>
      </c>
      <c r="C84" s="25"/>
      <c r="D84" s="25"/>
      <c r="E84" s="25"/>
      <c r="F84" s="25"/>
      <c r="G84" s="25"/>
      <c r="H84" s="25"/>
      <c r="I84" s="27" t="s">
        <v>567</v>
      </c>
      <c r="J84" s="27" t="s">
        <v>565</v>
      </c>
    </row>
    <row r="85" spans="1:10" ht="45" x14ac:dyDescent="0.25">
      <c r="A85" s="25" t="s">
        <v>128</v>
      </c>
      <c r="B85" s="25" t="s">
        <v>129</v>
      </c>
      <c r="C85" s="25"/>
      <c r="D85" s="25"/>
      <c r="E85" s="25"/>
      <c r="F85" s="25"/>
      <c r="G85" s="25"/>
      <c r="H85" s="25"/>
      <c r="I85" s="27" t="s">
        <v>569</v>
      </c>
      <c r="J85" s="27" t="s">
        <v>571</v>
      </c>
    </row>
    <row r="86" spans="1:10" ht="45" x14ac:dyDescent="0.25">
      <c r="A86" s="25" t="s">
        <v>130</v>
      </c>
      <c r="B86" s="25" t="s">
        <v>131</v>
      </c>
      <c r="C86" s="25"/>
      <c r="D86" s="25"/>
      <c r="E86" s="25"/>
      <c r="F86" s="25"/>
      <c r="G86" s="25"/>
      <c r="H86" s="25"/>
      <c r="I86" s="27" t="s">
        <v>570</v>
      </c>
      <c r="J86" s="27" t="s">
        <v>571</v>
      </c>
    </row>
    <row r="87" spans="1:10" ht="45" x14ac:dyDescent="0.25">
      <c r="A87" s="25" t="s">
        <v>132</v>
      </c>
      <c r="B87" s="25" t="s">
        <v>133</v>
      </c>
      <c r="C87" s="25"/>
      <c r="D87" s="25"/>
      <c r="E87" s="25"/>
      <c r="F87" s="25"/>
      <c r="G87" s="25"/>
      <c r="H87" s="25"/>
      <c r="I87" s="27" t="s">
        <v>568</v>
      </c>
      <c r="J87" s="27" t="s">
        <v>565</v>
      </c>
    </row>
    <row r="88" spans="1:10" ht="30" x14ac:dyDescent="0.25">
      <c r="A88" s="25" t="s">
        <v>134</v>
      </c>
      <c r="B88" s="29" t="s">
        <v>135</v>
      </c>
      <c r="C88" s="25">
        <v>1</v>
      </c>
      <c r="D88" s="25"/>
      <c r="E88" s="25" t="s">
        <v>38</v>
      </c>
      <c r="F88" s="26">
        <v>5000</v>
      </c>
      <c r="G88" s="25">
        <f>IF(ISBLANK(F88),"", PRODUCT(C88,F88))</f>
        <v>5000</v>
      </c>
      <c r="H88" s="27" t="s">
        <v>572</v>
      </c>
      <c r="I88" s="25"/>
      <c r="J88" s="25"/>
    </row>
    <row r="89" spans="1:10" ht="45" x14ac:dyDescent="0.25">
      <c r="A89" s="25" t="s">
        <v>136</v>
      </c>
      <c r="B89" s="25" t="s">
        <v>54</v>
      </c>
      <c r="C89" s="25"/>
      <c r="D89" s="25"/>
      <c r="E89" s="25"/>
      <c r="F89" s="25"/>
      <c r="G89" s="25"/>
      <c r="H89" s="25"/>
      <c r="I89" s="27" t="s">
        <v>573</v>
      </c>
      <c r="J89" s="27" t="s">
        <v>574</v>
      </c>
    </row>
    <row r="90" spans="1:10" x14ac:dyDescent="0.25">
      <c r="A90" s="25" t="s">
        <v>137</v>
      </c>
      <c r="B90" s="29" t="s">
        <v>138</v>
      </c>
      <c r="C90" s="25">
        <v>1</v>
      </c>
      <c r="D90" s="25"/>
      <c r="E90" s="25" t="s">
        <v>38</v>
      </c>
      <c r="F90" s="26">
        <v>10000</v>
      </c>
      <c r="G90" s="25">
        <f>IF(ISBLANK(F90),"", PRODUCT(C90,F90))</f>
        <v>10000</v>
      </c>
      <c r="H90" s="27" t="s">
        <v>609</v>
      </c>
      <c r="I90" s="25"/>
      <c r="J90" s="25"/>
    </row>
    <row r="91" spans="1:10" ht="30" x14ac:dyDescent="0.25">
      <c r="A91" s="25" t="s">
        <v>139</v>
      </c>
      <c r="B91" s="25" t="s">
        <v>140</v>
      </c>
      <c r="C91" s="25"/>
      <c r="D91" s="25"/>
      <c r="E91" s="25"/>
      <c r="F91" s="25"/>
      <c r="G91" s="25"/>
      <c r="H91" s="25"/>
      <c r="I91" s="27" t="s">
        <v>607</v>
      </c>
      <c r="J91" s="27" t="s">
        <v>650</v>
      </c>
    </row>
    <row r="92" spans="1:10" ht="45" x14ac:dyDescent="0.25">
      <c r="A92" s="25" t="s">
        <v>141</v>
      </c>
      <c r="B92" s="25" t="s">
        <v>142</v>
      </c>
      <c r="C92" s="25"/>
      <c r="D92" s="25"/>
      <c r="E92" s="25"/>
      <c r="F92" s="25"/>
      <c r="G92" s="25"/>
      <c r="H92" s="25"/>
      <c r="I92" s="27" t="s">
        <v>642</v>
      </c>
      <c r="J92" s="27" t="s">
        <v>641</v>
      </c>
    </row>
    <row r="93" spans="1:10" ht="30" x14ac:dyDescent="0.25">
      <c r="A93" s="25" t="s">
        <v>143</v>
      </c>
      <c r="B93" s="25" t="s">
        <v>144</v>
      </c>
      <c r="C93" s="25"/>
      <c r="D93" s="25"/>
      <c r="E93" s="25"/>
      <c r="F93" s="25"/>
      <c r="G93" s="25"/>
      <c r="H93" s="25"/>
      <c r="I93" s="27" t="s">
        <v>608</v>
      </c>
      <c r="J93" s="27" t="s">
        <v>650</v>
      </c>
    </row>
    <row r="94" spans="1:10" ht="45" x14ac:dyDescent="0.25">
      <c r="A94" s="25" t="s">
        <v>145</v>
      </c>
      <c r="B94" s="25" t="s">
        <v>146</v>
      </c>
      <c r="C94" s="25"/>
      <c r="D94" s="25"/>
      <c r="E94" s="25"/>
      <c r="F94" s="25"/>
      <c r="G94" s="25"/>
      <c r="H94" s="25"/>
      <c r="I94" s="27" t="s">
        <v>661</v>
      </c>
      <c r="J94" s="27" t="s">
        <v>662</v>
      </c>
    </row>
    <row r="95" spans="1:10" ht="30" x14ac:dyDescent="0.25">
      <c r="A95" s="25" t="s">
        <v>147</v>
      </c>
      <c r="B95" s="25" t="s">
        <v>148</v>
      </c>
      <c r="C95" s="25"/>
      <c r="D95" s="25"/>
      <c r="E95" s="25"/>
      <c r="F95" s="25"/>
      <c r="G95" s="25"/>
      <c r="H95" s="25"/>
      <c r="I95" s="27" t="s">
        <v>610</v>
      </c>
      <c r="J95" s="27" t="s">
        <v>650</v>
      </c>
    </row>
    <row r="96" spans="1:10" ht="30" x14ac:dyDescent="0.25">
      <c r="A96" s="25" t="s">
        <v>149</v>
      </c>
      <c r="B96" s="25" t="s">
        <v>150</v>
      </c>
      <c r="C96" s="25"/>
      <c r="D96" s="25"/>
      <c r="E96" s="25"/>
      <c r="F96" s="25"/>
      <c r="G96" s="25"/>
      <c r="H96" s="25"/>
      <c r="I96" s="27" t="s">
        <v>611</v>
      </c>
      <c r="J96" s="27" t="s">
        <v>650</v>
      </c>
    </row>
    <row r="97" spans="1:10" ht="30" x14ac:dyDescent="0.25">
      <c r="A97" s="25" t="s">
        <v>151</v>
      </c>
      <c r="B97" s="25" t="s">
        <v>152</v>
      </c>
      <c r="C97" s="25"/>
      <c r="D97" s="25"/>
      <c r="E97" s="25"/>
      <c r="F97" s="25"/>
      <c r="G97" s="25"/>
      <c r="H97" s="25"/>
      <c r="I97" s="27" t="s">
        <v>612</v>
      </c>
      <c r="J97" s="27" t="s">
        <v>650</v>
      </c>
    </row>
    <row r="98" spans="1:10" ht="30" x14ac:dyDescent="0.25">
      <c r="A98" s="25" t="s">
        <v>153</v>
      </c>
      <c r="B98" s="25" t="s">
        <v>154</v>
      </c>
      <c r="C98" s="25"/>
      <c r="D98" s="25"/>
      <c r="E98" s="25"/>
      <c r="F98" s="25"/>
      <c r="G98" s="25"/>
      <c r="H98" s="25"/>
      <c r="I98" s="27" t="s">
        <v>613</v>
      </c>
      <c r="J98" s="27" t="s">
        <v>650</v>
      </c>
    </row>
    <row r="99" spans="1:10" ht="30" x14ac:dyDescent="0.25">
      <c r="A99" s="25" t="s">
        <v>155</v>
      </c>
      <c r="B99" s="25" t="s">
        <v>156</v>
      </c>
      <c r="C99" s="25"/>
      <c r="D99" s="25"/>
      <c r="E99" s="25"/>
      <c r="F99" s="25"/>
      <c r="G99" s="25"/>
      <c r="H99" s="25"/>
      <c r="I99" s="27" t="s">
        <v>614</v>
      </c>
      <c r="J99" s="27" t="s">
        <v>650</v>
      </c>
    </row>
    <row r="100" spans="1:10" ht="30" x14ac:dyDescent="0.25">
      <c r="A100" s="25" t="s">
        <v>157</v>
      </c>
      <c r="B100" s="25" t="s">
        <v>158</v>
      </c>
      <c r="C100" s="25"/>
      <c r="D100" s="25"/>
      <c r="E100" s="25"/>
      <c r="F100" s="25"/>
      <c r="G100" s="25"/>
      <c r="H100" s="25"/>
      <c r="I100" s="27" t="s">
        <v>615</v>
      </c>
      <c r="J100" s="27" t="s">
        <v>650</v>
      </c>
    </row>
    <row r="101" spans="1:10" ht="30" x14ac:dyDescent="0.25">
      <c r="A101" s="25" t="s">
        <v>159</v>
      </c>
      <c r="B101" s="25" t="s">
        <v>160</v>
      </c>
      <c r="C101" s="25"/>
      <c r="D101" s="25"/>
      <c r="E101" s="25"/>
      <c r="F101" s="25"/>
      <c r="G101" s="25"/>
      <c r="H101" s="25"/>
      <c r="I101" s="27" t="s">
        <v>616</v>
      </c>
      <c r="J101" s="27" t="s">
        <v>650</v>
      </c>
    </row>
    <row r="102" spans="1:10" ht="45" x14ac:dyDescent="0.25">
      <c r="A102" s="25" t="s">
        <v>161</v>
      </c>
      <c r="B102" s="25" t="s">
        <v>162</v>
      </c>
      <c r="C102" s="25"/>
      <c r="D102" s="25"/>
      <c r="E102" s="25"/>
      <c r="F102" s="25"/>
      <c r="G102" s="25"/>
      <c r="H102" s="25"/>
      <c r="I102" s="27" t="s">
        <v>617</v>
      </c>
      <c r="J102" s="27" t="s">
        <v>650</v>
      </c>
    </row>
    <row r="103" spans="1:10" ht="30" x14ac:dyDescent="0.25">
      <c r="A103" s="25" t="s">
        <v>163</v>
      </c>
      <c r="B103" s="25" t="s">
        <v>164</v>
      </c>
      <c r="C103" s="25"/>
      <c r="D103" s="25"/>
      <c r="E103" s="25"/>
      <c r="F103" s="25"/>
      <c r="G103" s="25"/>
      <c r="H103" s="25"/>
      <c r="I103" s="27" t="s">
        <v>666</v>
      </c>
      <c r="J103" s="27" t="s">
        <v>650</v>
      </c>
    </row>
    <row r="104" spans="1:10" ht="30" x14ac:dyDescent="0.25">
      <c r="A104" s="25" t="s">
        <v>165</v>
      </c>
      <c r="B104" s="25" t="s">
        <v>166</v>
      </c>
      <c r="C104" s="25"/>
      <c r="D104" s="25"/>
      <c r="E104" s="25"/>
      <c r="F104" s="25"/>
      <c r="G104" s="25"/>
      <c r="H104" s="25"/>
      <c r="I104" s="27" t="s">
        <v>618</v>
      </c>
      <c r="J104" s="27" t="s">
        <v>650</v>
      </c>
    </row>
    <row r="105" spans="1:10" ht="90" x14ac:dyDescent="0.25">
      <c r="A105" s="25" t="s">
        <v>167</v>
      </c>
      <c r="B105" s="25" t="s">
        <v>168</v>
      </c>
      <c r="C105" s="25"/>
      <c r="D105" s="25"/>
      <c r="E105" s="25"/>
      <c r="F105" s="25"/>
      <c r="G105" s="25"/>
      <c r="H105" s="25"/>
      <c r="I105" s="27" t="s">
        <v>655</v>
      </c>
      <c r="J105" s="27" t="s">
        <v>653</v>
      </c>
    </row>
    <row r="106" spans="1:10" x14ac:dyDescent="0.25">
      <c r="A106" s="25" t="s">
        <v>169</v>
      </c>
      <c r="B106" s="29" t="s">
        <v>170</v>
      </c>
      <c r="C106" s="25">
        <v>1</v>
      </c>
      <c r="D106" s="25"/>
      <c r="E106" s="25" t="s">
        <v>38</v>
      </c>
      <c r="F106" s="26">
        <v>10000</v>
      </c>
      <c r="G106" s="25">
        <f>IF(ISBLANK(F106),"", PRODUCT(C106,F106))</f>
        <v>10000</v>
      </c>
      <c r="H106" s="27" t="s">
        <v>609</v>
      </c>
      <c r="I106" s="25"/>
      <c r="J106" s="25"/>
    </row>
    <row r="107" spans="1:10" ht="30" x14ac:dyDescent="0.25">
      <c r="A107" s="25" t="s">
        <v>171</v>
      </c>
      <c r="B107" s="25" t="s">
        <v>54</v>
      </c>
      <c r="C107" s="25"/>
      <c r="D107" s="25"/>
      <c r="E107" s="25"/>
      <c r="F107" s="25"/>
      <c r="G107" s="25"/>
      <c r="H107" s="25"/>
      <c r="I107" s="27" t="s">
        <v>607</v>
      </c>
      <c r="J107" s="27" t="s">
        <v>650</v>
      </c>
    </row>
    <row r="108" spans="1:10" ht="60" x14ac:dyDescent="0.25">
      <c r="A108" s="25" t="s">
        <v>172</v>
      </c>
      <c r="B108" s="25" t="s">
        <v>173</v>
      </c>
      <c r="C108" s="25"/>
      <c r="D108" s="25"/>
      <c r="E108" s="25"/>
      <c r="F108" s="25"/>
      <c r="G108" s="25"/>
      <c r="H108" s="25"/>
      <c r="I108" s="27" t="s">
        <v>643</v>
      </c>
      <c r="J108" s="27" t="s">
        <v>641</v>
      </c>
    </row>
    <row r="109" spans="1:10" ht="30" x14ac:dyDescent="0.25">
      <c r="A109" s="25" t="s">
        <v>174</v>
      </c>
      <c r="B109" s="25" t="s">
        <v>175</v>
      </c>
      <c r="C109" s="25"/>
      <c r="D109" s="25"/>
      <c r="E109" s="25"/>
      <c r="F109" s="25"/>
      <c r="G109" s="25"/>
      <c r="H109" s="25"/>
      <c r="I109" s="27" t="s">
        <v>608</v>
      </c>
      <c r="J109" s="27" t="s">
        <v>650</v>
      </c>
    </row>
    <row r="110" spans="1:10" ht="45" x14ac:dyDescent="0.25">
      <c r="A110" s="25" t="s">
        <v>176</v>
      </c>
      <c r="B110" s="25" t="s">
        <v>177</v>
      </c>
      <c r="C110" s="25"/>
      <c r="D110" s="25"/>
      <c r="E110" s="25"/>
      <c r="F110" s="25"/>
      <c r="G110" s="25"/>
      <c r="H110" s="25"/>
      <c r="I110" s="27" t="s">
        <v>661</v>
      </c>
      <c r="J110" s="27" t="s">
        <v>662</v>
      </c>
    </row>
    <row r="111" spans="1:10" ht="30" x14ac:dyDescent="0.25">
      <c r="A111" s="25" t="s">
        <v>178</v>
      </c>
      <c r="B111" s="25" t="s">
        <v>148</v>
      </c>
      <c r="C111" s="25"/>
      <c r="D111" s="25"/>
      <c r="E111" s="25"/>
      <c r="F111" s="25"/>
      <c r="G111" s="25"/>
      <c r="H111" s="25"/>
      <c r="I111" s="27" t="s">
        <v>610</v>
      </c>
      <c r="J111" s="27" t="s">
        <v>650</v>
      </c>
    </row>
    <row r="112" spans="1:10" ht="30" x14ac:dyDescent="0.25">
      <c r="A112" s="25" t="s">
        <v>179</v>
      </c>
      <c r="B112" s="25" t="s">
        <v>150</v>
      </c>
      <c r="C112" s="25"/>
      <c r="D112" s="25"/>
      <c r="E112" s="25"/>
      <c r="F112" s="25"/>
      <c r="G112" s="25"/>
      <c r="H112" s="25"/>
      <c r="I112" s="27" t="s">
        <v>611</v>
      </c>
      <c r="J112" s="27" t="s">
        <v>650</v>
      </c>
    </row>
    <row r="113" spans="1:10" ht="30" x14ac:dyDescent="0.25">
      <c r="A113" s="25" t="s">
        <v>180</v>
      </c>
      <c r="B113" s="25" t="s">
        <v>152</v>
      </c>
      <c r="C113" s="25"/>
      <c r="D113" s="25"/>
      <c r="E113" s="25"/>
      <c r="F113" s="25"/>
      <c r="G113" s="25"/>
      <c r="H113" s="25"/>
      <c r="I113" s="27" t="s">
        <v>612</v>
      </c>
      <c r="J113" s="27" t="s">
        <v>650</v>
      </c>
    </row>
    <row r="114" spans="1:10" ht="30" x14ac:dyDescent="0.25">
      <c r="A114" s="25" t="s">
        <v>181</v>
      </c>
      <c r="B114" s="25" t="s">
        <v>154</v>
      </c>
      <c r="C114" s="25"/>
      <c r="D114" s="25"/>
      <c r="E114" s="25"/>
      <c r="F114" s="25"/>
      <c r="G114" s="25"/>
      <c r="H114" s="25"/>
      <c r="I114" s="27" t="s">
        <v>613</v>
      </c>
      <c r="J114" s="27" t="s">
        <v>650</v>
      </c>
    </row>
    <row r="115" spans="1:10" ht="30" x14ac:dyDescent="0.25">
      <c r="A115" s="25" t="s">
        <v>182</v>
      </c>
      <c r="B115" s="25" t="s">
        <v>156</v>
      </c>
      <c r="C115" s="25"/>
      <c r="D115" s="25"/>
      <c r="E115" s="25"/>
      <c r="F115" s="25"/>
      <c r="G115" s="25"/>
      <c r="H115" s="25"/>
      <c r="I115" s="27" t="s">
        <v>614</v>
      </c>
      <c r="J115" s="27" t="s">
        <v>650</v>
      </c>
    </row>
    <row r="116" spans="1:10" ht="30" x14ac:dyDescent="0.25">
      <c r="A116" s="25" t="s">
        <v>183</v>
      </c>
      <c r="B116" s="25" t="s">
        <v>158</v>
      </c>
      <c r="C116" s="25"/>
      <c r="D116" s="25"/>
      <c r="E116" s="25"/>
      <c r="F116" s="25"/>
      <c r="G116" s="25"/>
      <c r="H116" s="25"/>
      <c r="I116" s="27" t="s">
        <v>615</v>
      </c>
      <c r="J116" s="27" t="s">
        <v>650</v>
      </c>
    </row>
    <row r="117" spans="1:10" ht="30" x14ac:dyDescent="0.25">
      <c r="A117" s="25" t="s">
        <v>184</v>
      </c>
      <c r="B117" s="25" t="s">
        <v>160</v>
      </c>
      <c r="C117" s="25"/>
      <c r="D117" s="25"/>
      <c r="E117" s="25"/>
      <c r="F117" s="25"/>
      <c r="G117" s="25"/>
      <c r="H117" s="25"/>
      <c r="I117" s="27" t="s">
        <v>616</v>
      </c>
      <c r="J117" s="27" t="s">
        <v>650</v>
      </c>
    </row>
    <row r="118" spans="1:10" ht="45" x14ac:dyDescent="0.25">
      <c r="A118" s="25" t="s">
        <v>185</v>
      </c>
      <c r="B118" s="25" t="s">
        <v>162</v>
      </c>
      <c r="C118" s="25"/>
      <c r="D118" s="25"/>
      <c r="E118" s="25"/>
      <c r="F118" s="25"/>
      <c r="G118" s="25"/>
      <c r="H118" s="25"/>
      <c r="I118" s="27" t="s">
        <v>617</v>
      </c>
      <c r="J118" s="27" t="s">
        <v>650</v>
      </c>
    </row>
    <row r="119" spans="1:10" ht="30" x14ac:dyDescent="0.25">
      <c r="A119" s="25" t="s">
        <v>186</v>
      </c>
      <c r="B119" s="25" t="s">
        <v>164</v>
      </c>
      <c r="C119" s="25"/>
      <c r="D119" s="25"/>
      <c r="E119" s="25"/>
      <c r="F119" s="25"/>
      <c r="G119" s="25"/>
      <c r="H119" s="25"/>
      <c r="I119" s="27" t="s">
        <v>666</v>
      </c>
      <c r="J119" s="27" t="s">
        <v>650</v>
      </c>
    </row>
    <row r="120" spans="1:10" ht="30" x14ac:dyDescent="0.25">
      <c r="A120" s="25" t="s">
        <v>187</v>
      </c>
      <c r="B120" s="25" t="s">
        <v>188</v>
      </c>
      <c r="C120" s="25"/>
      <c r="D120" s="25"/>
      <c r="E120" s="25"/>
      <c r="F120" s="25"/>
      <c r="G120" s="25"/>
      <c r="H120" s="25"/>
      <c r="I120" s="27" t="s">
        <v>618</v>
      </c>
      <c r="J120" s="27" t="s">
        <v>650</v>
      </c>
    </row>
    <row r="121" spans="1:10" ht="90" x14ac:dyDescent="0.25">
      <c r="A121" s="25" t="s">
        <v>189</v>
      </c>
      <c r="B121" s="25" t="s">
        <v>168</v>
      </c>
      <c r="C121" s="25"/>
      <c r="D121" s="25"/>
      <c r="E121" s="25"/>
      <c r="F121" s="25"/>
      <c r="G121" s="25"/>
      <c r="H121" s="25"/>
      <c r="I121" s="27" t="s">
        <v>656</v>
      </c>
      <c r="J121" s="27" t="s">
        <v>653</v>
      </c>
    </row>
    <row r="122" spans="1:10" x14ac:dyDescent="0.25">
      <c r="A122" s="25" t="s">
        <v>190</v>
      </c>
      <c r="B122" s="29" t="s">
        <v>191</v>
      </c>
      <c r="C122" s="25">
        <v>1</v>
      </c>
      <c r="D122" s="25"/>
      <c r="E122" s="25" t="s">
        <v>192</v>
      </c>
      <c r="F122" s="26">
        <v>14898</v>
      </c>
      <c r="G122" s="25">
        <f>IF(ISBLANK(F122),"", PRODUCT(C122,F122))</f>
        <v>14898</v>
      </c>
      <c r="H122" s="27" t="s">
        <v>663</v>
      </c>
      <c r="I122" s="25"/>
      <c r="J122" s="25"/>
    </row>
    <row r="123" spans="1:10" ht="45" x14ac:dyDescent="0.25">
      <c r="A123" s="25" t="s">
        <v>193</v>
      </c>
      <c r="B123" s="25" t="s">
        <v>194</v>
      </c>
      <c r="C123" s="25"/>
      <c r="D123" s="25"/>
      <c r="E123" s="25"/>
      <c r="F123" s="25"/>
      <c r="G123" s="25"/>
      <c r="H123" s="25"/>
      <c r="I123" s="27" t="s">
        <v>585</v>
      </c>
      <c r="J123" s="27" t="s">
        <v>589</v>
      </c>
    </row>
    <row r="124" spans="1:10" ht="63" x14ac:dyDescent="0.25">
      <c r="A124" s="25" t="s">
        <v>195</v>
      </c>
      <c r="B124" s="25" t="s">
        <v>196</v>
      </c>
      <c r="C124" s="25"/>
      <c r="D124" s="25"/>
      <c r="E124" s="25"/>
      <c r="F124" s="25"/>
      <c r="G124" s="25"/>
      <c r="H124" s="25"/>
      <c r="I124" s="27" t="s">
        <v>586</v>
      </c>
      <c r="J124" s="32" t="s">
        <v>588</v>
      </c>
    </row>
    <row r="125" spans="1:10" ht="45" x14ac:dyDescent="0.25">
      <c r="A125" s="25" t="s">
        <v>197</v>
      </c>
      <c r="B125" s="25" t="s">
        <v>198</v>
      </c>
      <c r="C125" s="25"/>
      <c r="D125" s="25"/>
      <c r="E125" s="25"/>
      <c r="F125" s="25"/>
      <c r="G125" s="25"/>
      <c r="H125" s="25"/>
      <c r="I125" s="27" t="s">
        <v>587</v>
      </c>
      <c r="J125" s="27" t="s">
        <v>589</v>
      </c>
    </row>
    <row r="126" spans="1:10" ht="165" x14ac:dyDescent="0.25">
      <c r="A126" s="25" t="s">
        <v>199</v>
      </c>
      <c r="B126" s="25" t="s">
        <v>200</v>
      </c>
      <c r="C126" s="25"/>
      <c r="D126" s="25"/>
      <c r="E126" s="25"/>
      <c r="F126" s="25"/>
      <c r="G126" s="25"/>
      <c r="H126" s="25"/>
      <c r="I126" s="27" t="s">
        <v>677</v>
      </c>
      <c r="J126" s="27" t="s">
        <v>645</v>
      </c>
    </row>
    <row r="127" spans="1:10" ht="45" x14ac:dyDescent="0.25">
      <c r="A127" s="25" t="s">
        <v>201</v>
      </c>
      <c r="B127" s="25" t="s">
        <v>202</v>
      </c>
      <c r="C127" s="25"/>
      <c r="D127" s="25"/>
      <c r="E127" s="25"/>
      <c r="F127" s="25"/>
      <c r="G127" s="25"/>
      <c r="H127" s="25"/>
      <c r="I127" s="27" t="s">
        <v>590</v>
      </c>
      <c r="J127" s="27" t="s">
        <v>591</v>
      </c>
    </row>
    <row r="128" spans="1:10" ht="135" x14ac:dyDescent="0.25">
      <c r="A128" s="25" t="s">
        <v>203</v>
      </c>
      <c r="B128" s="25" t="s">
        <v>204</v>
      </c>
      <c r="C128" s="25"/>
      <c r="D128" s="25"/>
      <c r="E128" s="25"/>
      <c r="F128" s="25"/>
      <c r="G128" s="25"/>
      <c r="H128" s="25"/>
      <c r="I128" s="27" t="s">
        <v>592</v>
      </c>
      <c r="J128" s="27" t="s">
        <v>593</v>
      </c>
    </row>
    <row r="129" spans="1:10" ht="60" x14ac:dyDescent="0.25">
      <c r="A129" s="25" t="s">
        <v>205</v>
      </c>
      <c r="B129" s="25" t="s">
        <v>206</v>
      </c>
      <c r="C129" s="25"/>
      <c r="D129" s="25"/>
      <c r="E129" s="25"/>
      <c r="F129" s="25"/>
      <c r="G129" s="25"/>
      <c r="H129" s="25"/>
      <c r="I129" s="33" t="s">
        <v>595</v>
      </c>
      <c r="J129" s="27" t="s">
        <v>594</v>
      </c>
    </row>
    <row r="130" spans="1:10" ht="105" x14ac:dyDescent="0.25">
      <c r="A130" s="25" t="s">
        <v>207</v>
      </c>
      <c r="B130" s="25" t="s">
        <v>208</v>
      </c>
      <c r="C130" s="25"/>
      <c r="D130" s="25"/>
      <c r="E130" s="25"/>
      <c r="F130" s="25"/>
      <c r="G130" s="25"/>
      <c r="H130" s="25"/>
      <c r="I130" s="27" t="s">
        <v>597</v>
      </c>
      <c r="J130" s="27" t="s">
        <v>596</v>
      </c>
    </row>
    <row r="131" spans="1:10" ht="45" x14ac:dyDescent="0.25">
      <c r="A131" s="25" t="s">
        <v>209</v>
      </c>
      <c r="B131" s="25" t="s">
        <v>210</v>
      </c>
      <c r="C131" s="25"/>
      <c r="D131" s="25"/>
      <c r="E131" s="25"/>
      <c r="F131" s="25"/>
      <c r="G131" s="25"/>
      <c r="H131" s="25"/>
      <c r="I131" s="27" t="s">
        <v>598</v>
      </c>
      <c r="J131" s="27" t="s">
        <v>599</v>
      </c>
    </row>
    <row r="132" spans="1:10" ht="45" x14ac:dyDescent="0.25">
      <c r="A132" s="25" t="s">
        <v>211</v>
      </c>
      <c r="B132" s="25" t="s">
        <v>212</v>
      </c>
      <c r="C132" s="25"/>
      <c r="D132" s="25"/>
      <c r="E132" s="25"/>
      <c r="F132" s="25"/>
      <c r="G132" s="25"/>
      <c r="H132" s="25"/>
      <c r="I132" s="27" t="s">
        <v>600</v>
      </c>
      <c r="J132" s="27" t="s">
        <v>667</v>
      </c>
    </row>
    <row r="133" spans="1:10" x14ac:dyDescent="0.25">
      <c r="A133" s="25" t="s">
        <v>213</v>
      </c>
      <c r="B133" s="25" t="s">
        <v>214</v>
      </c>
      <c r="C133" s="25"/>
      <c r="D133" s="25"/>
      <c r="E133" s="25"/>
      <c r="F133" s="25"/>
      <c r="G133" s="25"/>
      <c r="H133" s="25"/>
      <c r="I133" s="27" t="s">
        <v>601</v>
      </c>
      <c r="J133" s="27" t="s">
        <v>602</v>
      </c>
    </row>
    <row r="134" spans="1:10" ht="90" x14ac:dyDescent="0.25">
      <c r="A134" s="25" t="s">
        <v>215</v>
      </c>
      <c r="B134" s="25" t="s">
        <v>216</v>
      </c>
      <c r="C134" s="25"/>
      <c r="D134" s="25"/>
      <c r="E134" s="25"/>
      <c r="F134" s="25"/>
      <c r="G134" s="25"/>
      <c r="H134" s="25"/>
      <c r="I134" s="27" t="s">
        <v>605</v>
      </c>
      <c r="J134" s="27" t="s">
        <v>606</v>
      </c>
    </row>
    <row r="135" spans="1:10" ht="45" x14ac:dyDescent="0.25">
      <c r="A135" s="25" t="s">
        <v>217</v>
      </c>
      <c r="B135" s="25" t="s">
        <v>218</v>
      </c>
      <c r="C135" s="25"/>
      <c r="D135" s="25"/>
      <c r="E135" s="25"/>
      <c r="F135" s="25"/>
      <c r="G135" s="25"/>
      <c r="H135" s="25"/>
      <c r="I135" s="27" t="s">
        <v>644</v>
      </c>
      <c r="J135" s="27" t="s">
        <v>645</v>
      </c>
    </row>
    <row r="136" spans="1:10" ht="45" x14ac:dyDescent="0.25">
      <c r="A136" s="25" t="s">
        <v>219</v>
      </c>
      <c r="B136" s="25" t="s">
        <v>220</v>
      </c>
      <c r="C136" s="25"/>
      <c r="D136" s="25"/>
      <c r="E136" s="25"/>
      <c r="F136" s="25"/>
      <c r="G136" s="25"/>
      <c r="H136" s="25"/>
      <c r="I136" s="27" t="s">
        <v>646</v>
      </c>
      <c r="J136" s="27" t="s">
        <v>645</v>
      </c>
    </row>
    <row r="137" spans="1:10" ht="60" x14ac:dyDescent="0.25">
      <c r="A137" s="25" t="s">
        <v>221</v>
      </c>
      <c r="B137" s="25" t="s">
        <v>222</v>
      </c>
      <c r="C137" s="25"/>
      <c r="D137" s="25"/>
      <c r="E137" s="25"/>
      <c r="F137" s="25"/>
      <c r="G137" s="25"/>
      <c r="H137" s="25"/>
      <c r="I137" s="27" t="s">
        <v>603</v>
      </c>
      <c r="J137" s="27" t="s">
        <v>604</v>
      </c>
    </row>
    <row r="138" spans="1:10" x14ac:dyDescent="0.25">
      <c r="A138" s="25" t="s">
        <v>223</v>
      </c>
      <c r="B138" s="25" t="s">
        <v>224</v>
      </c>
      <c r="C138" s="25"/>
      <c r="D138" s="25"/>
      <c r="E138" s="25"/>
      <c r="F138" s="25"/>
      <c r="G138" s="25"/>
      <c r="H138" s="25"/>
      <c r="I138" s="27"/>
      <c r="J138" s="27"/>
    </row>
    <row r="139" spans="1:10" ht="135" x14ac:dyDescent="0.25">
      <c r="A139" s="25" t="s">
        <v>225</v>
      </c>
      <c r="B139" s="25" t="s">
        <v>226</v>
      </c>
      <c r="C139" s="25"/>
      <c r="D139" s="25"/>
      <c r="E139" s="25"/>
      <c r="F139" s="25"/>
      <c r="G139" s="25"/>
      <c r="H139" s="25"/>
      <c r="I139" s="27" t="s">
        <v>620</v>
      </c>
      <c r="J139" s="27" t="s">
        <v>623</v>
      </c>
    </row>
    <row r="140" spans="1:10" ht="105" x14ac:dyDescent="0.25">
      <c r="A140" s="25" t="s">
        <v>227</v>
      </c>
      <c r="B140" s="25" t="s">
        <v>228</v>
      </c>
      <c r="C140" s="25"/>
      <c r="D140" s="25"/>
      <c r="E140" s="25"/>
      <c r="F140" s="25"/>
      <c r="G140" s="25"/>
      <c r="H140" s="25"/>
      <c r="I140" s="27" t="s">
        <v>621</v>
      </c>
      <c r="J140" s="27" t="s">
        <v>623</v>
      </c>
    </row>
    <row r="141" spans="1:10" ht="150" x14ac:dyDescent="0.25">
      <c r="A141" s="25" t="s">
        <v>229</v>
      </c>
      <c r="B141" s="25" t="s">
        <v>230</v>
      </c>
      <c r="C141" s="25"/>
      <c r="D141" s="25"/>
      <c r="E141" s="25"/>
      <c r="F141" s="25"/>
      <c r="G141" s="25"/>
      <c r="H141" s="25"/>
      <c r="I141" s="27" t="s">
        <v>678</v>
      </c>
      <c r="J141" s="27" t="s">
        <v>623</v>
      </c>
    </row>
    <row r="142" spans="1:10" ht="90" x14ac:dyDescent="0.25">
      <c r="A142" s="25" t="s">
        <v>231</v>
      </c>
      <c r="B142" s="25" t="s">
        <v>232</v>
      </c>
      <c r="C142" s="25"/>
      <c r="D142" s="25"/>
      <c r="E142" s="25"/>
      <c r="F142" s="25"/>
      <c r="G142" s="25"/>
      <c r="H142" s="25"/>
      <c r="I142" s="27" t="s">
        <v>679</v>
      </c>
      <c r="J142" s="27" t="s">
        <v>623</v>
      </c>
    </row>
    <row r="143" spans="1:10" ht="45" x14ac:dyDescent="0.25">
      <c r="A143" s="25" t="s">
        <v>233</v>
      </c>
      <c r="B143" s="25" t="s">
        <v>234</v>
      </c>
      <c r="C143" s="25"/>
      <c r="D143" s="25"/>
      <c r="E143" s="25"/>
      <c r="F143" s="25"/>
      <c r="G143" s="25"/>
      <c r="H143" s="25"/>
      <c r="I143" s="27" t="s">
        <v>622</v>
      </c>
      <c r="J143" s="27" t="s">
        <v>623</v>
      </c>
    </row>
    <row r="144" spans="1:10" ht="105" x14ac:dyDescent="0.25">
      <c r="A144" s="25" t="s">
        <v>235</v>
      </c>
      <c r="B144" s="25" t="s">
        <v>236</v>
      </c>
      <c r="C144" s="25"/>
      <c r="D144" s="25"/>
      <c r="E144" s="25"/>
      <c r="F144" s="25"/>
      <c r="G144" s="25"/>
      <c r="H144" s="25"/>
      <c r="I144" s="27" t="s">
        <v>624</v>
      </c>
      <c r="J144" s="27" t="s">
        <v>668</v>
      </c>
    </row>
    <row r="145" spans="1:10" ht="60" x14ac:dyDescent="0.25">
      <c r="A145" s="25" t="s">
        <v>237</v>
      </c>
      <c r="B145" s="29" t="s">
        <v>238</v>
      </c>
      <c r="C145" s="25"/>
      <c r="D145" s="30" t="s">
        <v>625</v>
      </c>
      <c r="E145" s="25"/>
      <c r="F145" s="25"/>
      <c r="G145" s="25"/>
      <c r="H145" s="25"/>
      <c r="I145" s="27" t="s">
        <v>628</v>
      </c>
      <c r="J145" s="27" t="s">
        <v>629</v>
      </c>
    </row>
    <row r="146" spans="1:10" ht="75" x14ac:dyDescent="0.25">
      <c r="A146" s="25" t="s">
        <v>239</v>
      </c>
      <c r="B146" s="29" t="s">
        <v>529</v>
      </c>
      <c r="C146" s="25"/>
      <c r="D146" s="30" t="s">
        <v>625</v>
      </c>
      <c r="E146" s="25"/>
      <c r="F146" s="25"/>
      <c r="G146" s="25"/>
      <c r="H146" s="25"/>
      <c r="I146" s="27" t="s">
        <v>647</v>
      </c>
      <c r="J146" s="27" t="s">
        <v>651</v>
      </c>
    </row>
    <row r="147" spans="1:10" ht="90" x14ac:dyDescent="0.25">
      <c r="A147" s="25" t="s">
        <v>240</v>
      </c>
      <c r="B147" s="29" t="s">
        <v>241</v>
      </c>
      <c r="C147" s="25"/>
      <c r="D147" s="30" t="s">
        <v>625</v>
      </c>
      <c r="E147" s="25"/>
      <c r="F147" s="25"/>
      <c r="G147" s="25"/>
      <c r="H147" s="25"/>
      <c r="I147" s="27" t="s">
        <v>649</v>
      </c>
      <c r="J147" s="27" t="s">
        <v>669</v>
      </c>
    </row>
    <row r="148" spans="1:10" ht="30" x14ac:dyDescent="0.25">
      <c r="A148" s="25" t="s">
        <v>242</v>
      </c>
      <c r="B148" s="29" t="s">
        <v>528</v>
      </c>
      <c r="C148" s="25"/>
      <c r="D148" s="30" t="s">
        <v>625</v>
      </c>
      <c r="E148" s="25"/>
      <c r="F148" s="25"/>
      <c r="G148" s="25"/>
      <c r="H148" s="25"/>
      <c r="I148" s="27" t="s">
        <v>652</v>
      </c>
      <c r="J148" s="27" t="s">
        <v>650</v>
      </c>
    </row>
    <row r="149" spans="1:10" ht="75" x14ac:dyDescent="0.25">
      <c r="A149" s="25" t="s">
        <v>243</v>
      </c>
      <c r="B149" s="29" t="s">
        <v>526</v>
      </c>
      <c r="C149" s="25"/>
      <c r="D149" s="30" t="s">
        <v>626</v>
      </c>
      <c r="E149" s="25"/>
      <c r="F149" s="25"/>
      <c r="G149" s="25"/>
      <c r="H149" s="25"/>
      <c r="I149" s="27" t="s">
        <v>648</v>
      </c>
      <c r="J149" s="27" t="s">
        <v>651</v>
      </c>
    </row>
    <row r="150" spans="1:10" ht="30" x14ac:dyDescent="0.25">
      <c r="A150" s="25" t="s">
        <v>244</v>
      </c>
      <c r="B150" s="29" t="s">
        <v>527</v>
      </c>
      <c r="C150" s="25"/>
      <c r="D150" s="30" t="s">
        <v>627</v>
      </c>
      <c r="E150" s="25"/>
      <c r="F150" s="25"/>
      <c r="G150" s="25"/>
      <c r="H150" s="25"/>
      <c r="I150" s="27"/>
      <c r="J150" s="27"/>
    </row>
    <row r="151" spans="1:10" x14ac:dyDescent="0.25">
      <c r="A151" s="11"/>
      <c r="B151" s="11"/>
      <c r="C151" s="11"/>
      <c r="D151" s="11"/>
      <c r="E151" s="11"/>
      <c r="F151" s="24" t="s">
        <v>245</v>
      </c>
      <c r="G151" s="24">
        <f>IF((COUNT(C37:C150)&lt;&gt;COUNT(G37:G150)),"", ROUND(SUM(G37:G150),2))</f>
        <v>109898</v>
      </c>
      <c r="H151" s="28" t="str">
        <f>IF((COUNT(C37:C150)&lt;&gt;COUNT(G37:G150)),"Neužpildytos visų objektų kainos", "")</f>
        <v/>
      </c>
      <c r="I151" s="11"/>
      <c r="J151" s="11"/>
    </row>
    <row r="152" spans="1:10" ht="30" x14ac:dyDescent="0.25">
      <c r="A152" s="11"/>
      <c r="B152" s="11"/>
      <c r="C152" s="11"/>
      <c r="D152" s="24" t="s">
        <v>246</v>
      </c>
      <c r="E152" s="27">
        <v>21</v>
      </c>
      <c r="F152" s="24" t="s">
        <v>247</v>
      </c>
      <c r="G152" s="24">
        <f>IF(OR(G151="",E152=""),"", ROUND(PRODUCT(E152,G151)/100,2))</f>
        <v>23078.58</v>
      </c>
      <c r="H152" s="28" t="str">
        <f>IF(E152="", "Nurodykite taikomą PVM dydį", "")</f>
        <v/>
      </c>
      <c r="I152" s="11"/>
      <c r="J152" s="11"/>
    </row>
    <row r="153" spans="1:10" x14ac:dyDescent="0.25">
      <c r="A153" s="11"/>
      <c r="B153" s="11"/>
      <c r="C153" s="11"/>
      <c r="D153" s="11"/>
      <c r="E153" s="11"/>
      <c r="F153" s="24" t="s">
        <v>248</v>
      </c>
      <c r="G153" s="24">
        <f>IF(ISBLANK(G152), "", ROUND(SUM(G151:G152),2))</f>
        <v>132976.57999999999</v>
      </c>
      <c r="H153" s="11"/>
      <c r="I153" s="11"/>
      <c r="J153" s="11"/>
    </row>
    <row r="157" spans="1:10" x14ac:dyDescent="0.25">
      <c r="A157" s="12" t="s">
        <v>249</v>
      </c>
      <c r="B157" s="12" t="s">
        <v>250</v>
      </c>
    </row>
    <row r="159" spans="1:10" x14ac:dyDescent="0.25">
      <c r="A159" s="12" t="s">
        <v>23</v>
      </c>
    </row>
    <row r="160" spans="1:10" ht="45" x14ac:dyDescent="0.25">
      <c r="A160" s="24" t="s">
        <v>24</v>
      </c>
      <c r="B160" s="24" t="s">
        <v>25</v>
      </c>
      <c r="C160" s="24" t="s">
        <v>26</v>
      </c>
      <c r="D160" s="24" t="s">
        <v>27</v>
      </c>
      <c r="E160" s="24" t="s">
        <v>28</v>
      </c>
      <c r="F160" s="24" t="s">
        <v>29</v>
      </c>
      <c r="G160" s="24" t="s">
        <v>30</v>
      </c>
      <c r="H160" s="24" t="s">
        <v>31</v>
      </c>
      <c r="I160" s="24" t="s">
        <v>32</v>
      </c>
      <c r="J160" s="24" t="s">
        <v>33</v>
      </c>
    </row>
    <row r="161" spans="1:10" x14ac:dyDescent="0.25">
      <c r="A161" s="14" t="s">
        <v>251</v>
      </c>
      <c r="B161" s="24" t="s">
        <v>252</v>
      </c>
      <c r="C161" s="25"/>
      <c r="D161" s="25"/>
      <c r="E161" s="25"/>
      <c r="F161" s="25"/>
      <c r="G161" s="25"/>
      <c r="H161" s="25"/>
      <c r="I161" s="25"/>
      <c r="J161" s="25"/>
    </row>
    <row r="162" spans="1:10" x14ac:dyDescent="0.25">
      <c r="A162" s="15" t="s">
        <v>253</v>
      </c>
      <c r="B162" s="29" t="s">
        <v>254</v>
      </c>
      <c r="C162" s="25">
        <v>1</v>
      </c>
      <c r="D162" s="25"/>
      <c r="E162" s="25" t="s">
        <v>255</v>
      </c>
      <c r="F162" s="26"/>
      <c r="G162" s="25" t="str">
        <f>IF(ISBLANK(F162),"", PRODUCT(C162,F162))</f>
        <v/>
      </c>
      <c r="H162" s="27"/>
      <c r="I162" s="25"/>
      <c r="J162" s="25"/>
    </row>
    <row r="163" spans="1:10" x14ac:dyDescent="0.25">
      <c r="A163" s="15" t="s">
        <v>256</v>
      </c>
      <c r="B163" s="25" t="s">
        <v>257</v>
      </c>
      <c r="C163" s="25"/>
      <c r="D163" s="25"/>
      <c r="E163" s="25"/>
      <c r="F163" s="25"/>
      <c r="G163" s="25"/>
      <c r="H163" s="25"/>
      <c r="I163" s="27"/>
      <c r="J163" s="27"/>
    </row>
    <row r="164" spans="1:10" x14ac:dyDescent="0.25">
      <c r="A164" s="15" t="s">
        <v>258</v>
      </c>
      <c r="B164" s="25" t="s">
        <v>259</v>
      </c>
      <c r="C164" s="25"/>
      <c r="D164" s="25"/>
      <c r="E164" s="25"/>
      <c r="F164" s="25"/>
      <c r="G164" s="25"/>
      <c r="H164" s="25"/>
      <c r="I164" s="27"/>
      <c r="J164" s="27"/>
    </row>
    <row r="165" spans="1:10" ht="30" x14ac:dyDescent="0.25">
      <c r="A165" s="15" t="s">
        <v>260</v>
      </c>
      <c r="B165" s="25" t="s">
        <v>261</v>
      </c>
      <c r="C165" s="25"/>
      <c r="D165" s="25"/>
      <c r="E165" s="25"/>
      <c r="F165" s="25"/>
      <c r="G165" s="25"/>
      <c r="H165" s="25"/>
      <c r="I165" s="27"/>
      <c r="J165" s="27"/>
    </row>
    <row r="166" spans="1:10" ht="45" x14ac:dyDescent="0.25">
      <c r="A166" s="15" t="s">
        <v>262</v>
      </c>
      <c r="B166" s="25" t="s">
        <v>263</v>
      </c>
      <c r="C166" s="25"/>
      <c r="D166" s="25"/>
      <c r="E166" s="25"/>
      <c r="F166" s="25"/>
      <c r="G166" s="25"/>
      <c r="H166" s="25"/>
      <c r="I166" s="27"/>
      <c r="J166" s="27"/>
    </row>
    <row r="167" spans="1:10" x14ac:dyDescent="0.25">
      <c r="A167" s="15" t="s">
        <v>264</v>
      </c>
      <c r="B167" s="25" t="s">
        <v>265</v>
      </c>
      <c r="C167" s="25"/>
      <c r="D167" s="25"/>
      <c r="E167" s="25"/>
      <c r="F167" s="25"/>
      <c r="G167" s="25"/>
      <c r="H167" s="25"/>
      <c r="I167" s="27"/>
      <c r="J167" s="27"/>
    </row>
    <row r="168" spans="1:10" x14ac:dyDescent="0.25">
      <c r="A168" s="15" t="s">
        <v>266</v>
      </c>
      <c r="B168" s="25" t="s">
        <v>267</v>
      </c>
      <c r="C168" s="25"/>
      <c r="D168" s="25"/>
      <c r="E168" s="25"/>
      <c r="F168" s="25"/>
      <c r="G168" s="25"/>
      <c r="H168" s="25"/>
      <c r="I168" s="27"/>
      <c r="J168" s="27"/>
    </row>
    <row r="169" spans="1:10" x14ac:dyDescent="0.25">
      <c r="A169" s="15" t="s">
        <v>268</v>
      </c>
      <c r="B169" s="25" t="s">
        <v>269</v>
      </c>
      <c r="C169" s="25"/>
      <c r="D169" s="25"/>
      <c r="E169" s="25"/>
      <c r="F169" s="25"/>
      <c r="G169" s="25"/>
      <c r="H169" s="25"/>
      <c r="I169" s="27"/>
      <c r="J169" s="27"/>
    </row>
    <row r="170" spans="1:10" x14ac:dyDescent="0.25">
      <c r="A170" s="15" t="s">
        <v>270</v>
      </c>
      <c r="B170" s="25" t="s">
        <v>271</v>
      </c>
      <c r="C170" s="25"/>
      <c r="D170" s="25"/>
      <c r="E170" s="25"/>
      <c r="F170" s="25"/>
      <c r="G170" s="25"/>
      <c r="H170" s="25"/>
      <c r="I170" s="27"/>
      <c r="J170" s="27"/>
    </row>
    <row r="171" spans="1:10" x14ac:dyDescent="0.25">
      <c r="A171" s="15" t="s">
        <v>272</v>
      </c>
      <c r="B171" s="25" t="s">
        <v>273</v>
      </c>
      <c r="C171" s="25"/>
      <c r="D171" s="25"/>
      <c r="E171" s="25"/>
      <c r="F171" s="25"/>
      <c r="G171" s="25"/>
      <c r="H171" s="25"/>
      <c r="I171" s="27"/>
      <c r="J171" s="27"/>
    </row>
    <row r="172" spans="1:10" x14ac:dyDescent="0.25">
      <c r="A172" s="15" t="s">
        <v>274</v>
      </c>
      <c r="B172" s="25" t="s">
        <v>275</v>
      </c>
      <c r="C172" s="25"/>
      <c r="D172" s="25"/>
      <c r="E172" s="25"/>
      <c r="F172" s="25"/>
      <c r="G172" s="25"/>
      <c r="H172" s="25"/>
      <c r="I172" s="27"/>
      <c r="J172" s="27"/>
    </row>
    <row r="173" spans="1:10" x14ac:dyDescent="0.25">
      <c r="A173" s="15" t="s">
        <v>276</v>
      </c>
      <c r="B173" s="25" t="s">
        <v>277</v>
      </c>
      <c r="C173" s="25"/>
      <c r="D173" s="25"/>
      <c r="E173" s="25"/>
      <c r="F173" s="25"/>
      <c r="G173" s="25"/>
      <c r="H173" s="25"/>
      <c r="I173" s="27"/>
      <c r="J173" s="27"/>
    </row>
    <row r="174" spans="1:10" x14ac:dyDescent="0.25">
      <c r="A174" s="15" t="s">
        <v>278</v>
      </c>
      <c r="B174" s="25" t="s">
        <v>279</v>
      </c>
      <c r="C174" s="25"/>
      <c r="D174" s="25"/>
      <c r="E174" s="25"/>
      <c r="F174" s="25"/>
      <c r="G174" s="25"/>
      <c r="H174" s="25"/>
      <c r="I174" s="27"/>
      <c r="J174" s="27"/>
    </row>
    <row r="175" spans="1:10" x14ac:dyDescent="0.25">
      <c r="A175" s="15" t="s">
        <v>280</v>
      </c>
      <c r="B175" s="25" t="s">
        <v>281</v>
      </c>
      <c r="C175" s="25"/>
      <c r="D175" s="25"/>
      <c r="E175" s="25"/>
      <c r="F175" s="25"/>
      <c r="G175" s="25"/>
      <c r="H175" s="25"/>
      <c r="I175" s="27"/>
      <c r="J175" s="27"/>
    </row>
    <row r="176" spans="1:10" x14ac:dyDescent="0.25">
      <c r="A176" s="15" t="s">
        <v>282</v>
      </c>
      <c r="B176" s="25" t="s">
        <v>283</v>
      </c>
      <c r="C176" s="25"/>
      <c r="D176" s="25"/>
      <c r="E176" s="25"/>
      <c r="F176" s="25"/>
      <c r="G176" s="25"/>
      <c r="H176" s="25"/>
      <c r="I176" s="27"/>
      <c r="J176" s="27"/>
    </row>
    <row r="177" spans="1:10" ht="30" x14ac:dyDescent="0.25">
      <c r="A177" s="15" t="s">
        <v>284</v>
      </c>
      <c r="B177" s="25" t="s">
        <v>285</v>
      </c>
      <c r="C177" s="25"/>
      <c r="D177" s="25"/>
      <c r="E177" s="25"/>
      <c r="F177" s="25"/>
      <c r="G177" s="25"/>
      <c r="H177" s="25"/>
      <c r="I177" s="27"/>
      <c r="J177" s="27"/>
    </row>
    <row r="178" spans="1:10" ht="30" x14ac:dyDescent="0.25">
      <c r="A178" s="15" t="s">
        <v>286</v>
      </c>
      <c r="B178" s="25" t="s">
        <v>287</v>
      </c>
      <c r="C178" s="25"/>
      <c r="D178" s="25"/>
      <c r="E178" s="25"/>
      <c r="F178" s="25"/>
      <c r="G178" s="25"/>
      <c r="H178" s="25"/>
      <c r="I178" s="27"/>
      <c r="J178" s="27"/>
    </row>
    <row r="179" spans="1:10" x14ac:dyDescent="0.25">
      <c r="A179" s="15" t="s">
        <v>288</v>
      </c>
      <c r="B179" s="25" t="s">
        <v>289</v>
      </c>
      <c r="C179" s="25"/>
      <c r="D179" s="25"/>
      <c r="E179" s="25"/>
      <c r="F179" s="25"/>
      <c r="G179" s="25"/>
      <c r="H179" s="25"/>
      <c r="I179" s="27"/>
      <c r="J179" s="27"/>
    </row>
    <row r="180" spans="1:10" ht="30" x14ac:dyDescent="0.25">
      <c r="A180" s="15" t="s">
        <v>290</v>
      </c>
      <c r="B180" s="25" t="s">
        <v>291</v>
      </c>
      <c r="C180" s="25"/>
      <c r="D180" s="25"/>
      <c r="E180" s="25"/>
      <c r="F180" s="25"/>
      <c r="G180" s="25"/>
      <c r="H180" s="25"/>
      <c r="I180" s="27"/>
      <c r="J180" s="27"/>
    </row>
    <row r="181" spans="1:10" ht="30" x14ac:dyDescent="0.25">
      <c r="A181" s="15" t="s">
        <v>292</v>
      </c>
      <c r="B181" s="25" t="s">
        <v>293</v>
      </c>
      <c r="C181" s="25"/>
      <c r="D181" s="25"/>
      <c r="E181" s="25"/>
      <c r="F181" s="25"/>
      <c r="G181" s="25"/>
      <c r="H181" s="25"/>
      <c r="I181" s="27"/>
      <c r="J181" s="27"/>
    </row>
    <row r="182" spans="1:10" x14ac:dyDescent="0.25">
      <c r="A182" s="15" t="s">
        <v>294</v>
      </c>
      <c r="B182" s="25" t="s">
        <v>295</v>
      </c>
      <c r="C182" s="25"/>
      <c r="D182" s="25"/>
      <c r="E182" s="25"/>
      <c r="F182" s="25"/>
      <c r="G182" s="25"/>
      <c r="H182" s="25"/>
      <c r="I182" s="27"/>
      <c r="J182" s="27"/>
    </row>
    <row r="183" spans="1:10" x14ac:dyDescent="0.25">
      <c r="A183" s="15" t="s">
        <v>296</v>
      </c>
      <c r="B183" s="25" t="s">
        <v>297</v>
      </c>
      <c r="C183" s="25"/>
      <c r="D183" s="25"/>
      <c r="E183" s="25"/>
      <c r="F183" s="25"/>
      <c r="G183" s="25"/>
      <c r="H183" s="25"/>
      <c r="I183" s="27"/>
      <c r="J183" s="27"/>
    </row>
    <row r="184" spans="1:10" ht="30" x14ac:dyDescent="0.25">
      <c r="A184" s="15" t="s">
        <v>298</v>
      </c>
      <c r="B184" s="25" t="s">
        <v>299</v>
      </c>
      <c r="C184" s="25"/>
      <c r="D184" s="25"/>
      <c r="E184" s="25"/>
      <c r="F184" s="25"/>
      <c r="G184" s="25"/>
      <c r="H184" s="25"/>
      <c r="I184" s="27"/>
      <c r="J184" s="27"/>
    </row>
    <row r="185" spans="1:10" ht="30" x14ac:dyDescent="0.25">
      <c r="A185" s="15" t="s">
        <v>300</v>
      </c>
      <c r="B185" s="25" t="s">
        <v>301</v>
      </c>
      <c r="C185" s="25"/>
      <c r="D185" s="25"/>
      <c r="E185" s="25"/>
      <c r="F185" s="25"/>
      <c r="G185" s="25"/>
      <c r="H185" s="25"/>
      <c r="I185" s="27"/>
      <c r="J185" s="27"/>
    </row>
    <row r="186" spans="1:10" ht="30" x14ac:dyDescent="0.25">
      <c r="A186" s="15" t="s">
        <v>302</v>
      </c>
      <c r="B186" s="25" t="s">
        <v>303</v>
      </c>
      <c r="C186" s="25"/>
      <c r="D186" s="25"/>
      <c r="E186" s="25"/>
      <c r="F186" s="25"/>
      <c r="G186" s="25"/>
      <c r="H186" s="25"/>
      <c r="I186" s="27"/>
      <c r="J186" s="27"/>
    </row>
    <row r="187" spans="1:10" x14ac:dyDescent="0.25">
      <c r="A187" s="15" t="s">
        <v>304</v>
      </c>
      <c r="B187" s="29" t="s">
        <v>305</v>
      </c>
      <c r="C187" s="25">
        <v>1</v>
      </c>
      <c r="D187" s="25"/>
      <c r="E187" s="25" t="s">
        <v>38</v>
      </c>
      <c r="F187" s="26"/>
      <c r="G187" s="25" t="str">
        <f>IF(ISBLANK(F187),"", PRODUCT(C187,F187))</f>
        <v/>
      </c>
      <c r="H187" s="27"/>
      <c r="I187" s="25"/>
      <c r="J187" s="25"/>
    </row>
    <row r="188" spans="1:10" x14ac:dyDescent="0.25">
      <c r="A188" s="15" t="s">
        <v>306</v>
      </c>
      <c r="B188" s="25" t="s">
        <v>307</v>
      </c>
      <c r="C188" s="25"/>
      <c r="D188" s="25"/>
      <c r="E188" s="25"/>
      <c r="F188" s="25"/>
      <c r="G188" s="25"/>
      <c r="H188" s="25"/>
      <c r="I188" s="27"/>
      <c r="J188" s="27"/>
    </row>
    <row r="189" spans="1:10" ht="30" x14ac:dyDescent="0.25">
      <c r="A189" s="15" t="s">
        <v>308</v>
      </c>
      <c r="B189" s="25" t="s">
        <v>309</v>
      </c>
      <c r="C189" s="25"/>
      <c r="D189" s="25"/>
      <c r="E189" s="25"/>
      <c r="F189" s="25"/>
      <c r="G189" s="25"/>
      <c r="H189" s="25"/>
      <c r="I189" s="27"/>
      <c r="J189" s="27"/>
    </row>
    <row r="190" spans="1:10" x14ac:dyDescent="0.25">
      <c r="A190" s="15" t="s">
        <v>310</v>
      </c>
      <c r="B190" s="25" t="s">
        <v>311</v>
      </c>
      <c r="C190" s="25"/>
      <c r="D190" s="25"/>
      <c r="E190" s="25"/>
      <c r="F190" s="25"/>
      <c r="G190" s="25"/>
      <c r="H190" s="25"/>
      <c r="I190" s="27"/>
      <c r="J190" s="27"/>
    </row>
    <row r="191" spans="1:10" x14ac:dyDescent="0.25">
      <c r="A191" s="15" t="s">
        <v>312</v>
      </c>
      <c r="B191" s="25" t="s">
        <v>313</v>
      </c>
      <c r="C191" s="25"/>
      <c r="D191" s="25"/>
      <c r="E191" s="25"/>
      <c r="F191" s="25"/>
      <c r="G191" s="25"/>
      <c r="H191" s="25"/>
      <c r="I191" s="27"/>
      <c r="J191" s="27"/>
    </row>
    <row r="192" spans="1:10" x14ac:dyDescent="0.25">
      <c r="A192" s="15" t="s">
        <v>314</v>
      </c>
      <c r="B192" s="29" t="s">
        <v>315</v>
      </c>
      <c r="C192" s="25">
        <v>1</v>
      </c>
      <c r="D192" s="25"/>
      <c r="E192" s="25" t="s">
        <v>38</v>
      </c>
      <c r="F192" s="26"/>
      <c r="G192" s="25" t="str">
        <f>IF(ISBLANK(F192),"", PRODUCT(C192,F192))</f>
        <v/>
      </c>
      <c r="H192" s="27"/>
      <c r="I192" s="25"/>
      <c r="J192" s="25"/>
    </row>
    <row r="193" spans="1:10" x14ac:dyDescent="0.25">
      <c r="A193" s="15" t="s">
        <v>316</v>
      </c>
      <c r="B193" s="25" t="s">
        <v>317</v>
      </c>
      <c r="C193" s="25"/>
      <c r="D193" s="25"/>
      <c r="E193" s="25"/>
      <c r="F193" s="25"/>
      <c r="G193" s="25"/>
      <c r="H193" s="25"/>
      <c r="I193" s="27"/>
      <c r="J193" s="27"/>
    </row>
    <row r="194" spans="1:10" x14ac:dyDescent="0.25">
      <c r="A194" s="15" t="s">
        <v>318</v>
      </c>
      <c r="B194" s="25" t="s">
        <v>319</v>
      </c>
      <c r="C194" s="25"/>
      <c r="D194" s="25"/>
      <c r="E194" s="25"/>
      <c r="F194" s="25"/>
      <c r="G194" s="25"/>
      <c r="H194" s="25"/>
      <c r="I194" s="27"/>
      <c r="J194" s="27"/>
    </row>
    <row r="195" spans="1:10" x14ac:dyDescent="0.25">
      <c r="A195" s="15" t="s">
        <v>320</v>
      </c>
      <c r="B195" s="25" t="s">
        <v>321</v>
      </c>
      <c r="C195" s="25"/>
      <c r="D195" s="25"/>
      <c r="E195" s="25"/>
      <c r="F195" s="25"/>
      <c r="G195" s="25"/>
      <c r="H195" s="25"/>
      <c r="I195" s="27"/>
      <c r="J195" s="27"/>
    </row>
    <row r="196" spans="1:10" x14ac:dyDescent="0.25">
      <c r="A196" s="15" t="s">
        <v>322</v>
      </c>
      <c r="B196" s="25" t="s">
        <v>323</v>
      </c>
      <c r="C196" s="25"/>
      <c r="D196" s="25"/>
      <c r="E196" s="25"/>
      <c r="F196" s="25"/>
      <c r="G196" s="25"/>
      <c r="H196" s="25"/>
      <c r="I196" s="27"/>
      <c r="J196" s="27"/>
    </row>
    <row r="197" spans="1:10" x14ac:dyDescent="0.25">
      <c r="A197" s="15" t="s">
        <v>324</v>
      </c>
      <c r="B197" s="25" t="s">
        <v>325</v>
      </c>
      <c r="C197" s="25"/>
      <c r="D197" s="25"/>
      <c r="E197" s="25"/>
      <c r="F197" s="25"/>
      <c r="G197" s="25"/>
      <c r="H197" s="25"/>
      <c r="I197" s="27"/>
      <c r="J197" s="27"/>
    </row>
    <row r="198" spans="1:10" ht="30" x14ac:dyDescent="0.25">
      <c r="A198" s="15" t="s">
        <v>326</v>
      </c>
      <c r="B198" s="25" t="s">
        <v>327</v>
      </c>
      <c r="C198" s="25"/>
      <c r="D198" s="25"/>
      <c r="E198" s="25"/>
      <c r="F198" s="25"/>
      <c r="G198" s="25"/>
      <c r="H198" s="25"/>
      <c r="I198" s="27"/>
      <c r="J198" s="27"/>
    </row>
    <row r="199" spans="1:10" x14ac:dyDescent="0.25">
      <c r="A199" s="15" t="s">
        <v>328</v>
      </c>
      <c r="B199" s="25" t="s">
        <v>329</v>
      </c>
      <c r="C199" s="25"/>
      <c r="D199" s="25"/>
      <c r="E199" s="25"/>
      <c r="F199" s="25"/>
      <c r="G199" s="25"/>
      <c r="H199" s="25"/>
      <c r="I199" s="27"/>
      <c r="J199" s="27"/>
    </row>
    <row r="200" spans="1:10" x14ac:dyDescent="0.25">
      <c r="A200" s="15" t="s">
        <v>330</v>
      </c>
      <c r="B200" s="25" t="s">
        <v>331</v>
      </c>
      <c r="C200" s="25"/>
      <c r="D200" s="25"/>
      <c r="E200" s="25"/>
      <c r="F200" s="25"/>
      <c r="G200" s="25"/>
      <c r="H200" s="25"/>
      <c r="I200" s="27"/>
      <c r="J200" s="27"/>
    </row>
    <row r="201" spans="1:10" x14ac:dyDescent="0.25">
      <c r="A201" s="15" t="s">
        <v>332</v>
      </c>
      <c r="B201" s="29" t="s">
        <v>333</v>
      </c>
      <c r="C201" s="31">
        <v>3</v>
      </c>
      <c r="D201" s="25"/>
      <c r="E201" s="25" t="s">
        <v>38</v>
      </c>
      <c r="F201" s="26"/>
      <c r="G201" s="25" t="str">
        <f>IF(ISBLANK(F201),"", PRODUCT(C201,F201))</f>
        <v/>
      </c>
      <c r="H201" s="27"/>
      <c r="I201" s="25"/>
      <c r="J201" s="25"/>
    </row>
    <row r="202" spans="1:10" ht="60" x14ac:dyDescent="0.25">
      <c r="A202" s="15" t="s">
        <v>334</v>
      </c>
      <c r="B202" s="25" t="s">
        <v>335</v>
      </c>
      <c r="C202" s="25"/>
      <c r="D202" s="25"/>
      <c r="E202" s="25"/>
      <c r="F202" s="25"/>
      <c r="G202" s="25"/>
      <c r="H202" s="25"/>
      <c r="I202" s="27"/>
      <c r="J202" s="27"/>
    </row>
    <row r="203" spans="1:10" ht="75" x14ac:dyDescent="0.25">
      <c r="A203" s="15" t="s">
        <v>336</v>
      </c>
      <c r="B203" s="25" t="s">
        <v>337</v>
      </c>
      <c r="C203" s="25"/>
      <c r="D203" s="25"/>
      <c r="E203" s="25"/>
      <c r="F203" s="25"/>
      <c r="G203" s="25"/>
      <c r="H203" s="25"/>
      <c r="I203" s="27"/>
      <c r="J203" s="27"/>
    </row>
    <row r="204" spans="1:10" ht="60" x14ac:dyDescent="0.25">
      <c r="A204" s="15" t="s">
        <v>338</v>
      </c>
      <c r="B204" s="25" t="s">
        <v>339</v>
      </c>
      <c r="C204" s="25"/>
      <c r="D204" s="25"/>
      <c r="E204" s="25"/>
      <c r="F204" s="25"/>
      <c r="G204" s="25"/>
      <c r="H204" s="25"/>
      <c r="I204" s="27"/>
      <c r="J204" s="27"/>
    </row>
    <row r="205" spans="1:10" ht="120" x14ac:dyDescent="0.25">
      <c r="A205" s="15" t="s">
        <v>340</v>
      </c>
      <c r="B205" s="25" t="s">
        <v>341</v>
      </c>
      <c r="C205" s="25"/>
      <c r="D205" s="25"/>
      <c r="E205" s="25"/>
      <c r="F205" s="25"/>
      <c r="G205" s="25"/>
      <c r="H205" s="25"/>
      <c r="I205" s="27"/>
      <c r="J205" s="27"/>
    </row>
    <row r="206" spans="1:10" x14ac:dyDescent="0.25">
      <c r="A206" s="15" t="s">
        <v>342</v>
      </c>
      <c r="B206" s="25" t="s">
        <v>343</v>
      </c>
      <c r="C206" s="25"/>
      <c r="D206" s="25"/>
      <c r="E206" s="25"/>
      <c r="F206" s="25"/>
      <c r="G206" s="25"/>
      <c r="H206" s="25"/>
      <c r="I206" s="27"/>
      <c r="J206" s="27"/>
    </row>
    <row r="207" spans="1:10" x14ac:dyDescent="0.25">
      <c r="A207" s="15" t="s">
        <v>344</v>
      </c>
      <c r="B207" s="29" t="s">
        <v>345</v>
      </c>
      <c r="C207" s="25">
        <v>1</v>
      </c>
      <c r="D207" s="25"/>
      <c r="E207" s="25" t="s">
        <v>38</v>
      </c>
      <c r="F207" s="26"/>
      <c r="G207" s="25" t="str">
        <f>IF(ISBLANK(F207),"", PRODUCT(C207,F207))</f>
        <v/>
      </c>
      <c r="H207" s="27"/>
      <c r="I207" s="25"/>
      <c r="J207" s="25"/>
    </row>
    <row r="208" spans="1:10" ht="45" x14ac:dyDescent="0.25">
      <c r="A208" s="15" t="s">
        <v>346</v>
      </c>
      <c r="B208" s="25" t="s">
        <v>347</v>
      </c>
      <c r="C208" s="25"/>
      <c r="D208" s="25"/>
      <c r="E208" s="25"/>
      <c r="F208" s="25"/>
      <c r="G208" s="25"/>
      <c r="H208" s="25"/>
      <c r="I208" s="27"/>
      <c r="J208" s="27"/>
    </row>
    <row r="209" spans="1:10" ht="30" x14ac:dyDescent="0.25">
      <c r="A209" s="15" t="s">
        <v>348</v>
      </c>
      <c r="B209" s="25" t="s">
        <v>349</v>
      </c>
      <c r="C209" s="25"/>
      <c r="D209" s="25"/>
      <c r="E209" s="25"/>
      <c r="F209" s="25"/>
      <c r="G209" s="25"/>
      <c r="H209" s="25"/>
      <c r="I209" s="27"/>
      <c r="J209" s="27"/>
    </row>
    <row r="210" spans="1:10" x14ac:dyDescent="0.25">
      <c r="A210" s="15" t="s">
        <v>350</v>
      </c>
      <c r="B210" s="25" t="s">
        <v>351</v>
      </c>
      <c r="C210" s="25"/>
      <c r="D210" s="25"/>
      <c r="E210" s="25"/>
      <c r="F210" s="25"/>
      <c r="G210" s="25"/>
      <c r="H210" s="25"/>
      <c r="I210" s="27"/>
      <c r="J210" s="27"/>
    </row>
    <row r="211" spans="1:10" x14ac:dyDescent="0.25">
      <c r="A211" s="15" t="s">
        <v>352</v>
      </c>
      <c r="B211" s="25" t="s">
        <v>224</v>
      </c>
      <c r="C211" s="25"/>
      <c r="D211" s="25"/>
      <c r="E211" s="25"/>
      <c r="F211" s="25"/>
      <c r="G211" s="25"/>
      <c r="H211" s="25"/>
      <c r="I211" s="27"/>
      <c r="J211" s="27"/>
    </row>
    <row r="212" spans="1:10" ht="120" x14ac:dyDescent="0.25">
      <c r="A212" s="15" t="s">
        <v>353</v>
      </c>
      <c r="B212" s="25" t="s">
        <v>354</v>
      </c>
      <c r="C212" s="25"/>
      <c r="D212" s="25"/>
      <c r="E212" s="25"/>
      <c r="F212" s="25"/>
      <c r="G212" s="25"/>
      <c r="H212" s="25"/>
      <c r="I212" s="27"/>
      <c r="J212" s="27"/>
    </row>
    <row r="213" spans="1:10" ht="45" x14ac:dyDescent="0.25">
      <c r="A213" s="15" t="s">
        <v>355</v>
      </c>
      <c r="B213" s="25" t="s">
        <v>228</v>
      </c>
      <c r="C213" s="25"/>
      <c r="D213" s="25"/>
      <c r="E213" s="25"/>
      <c r="F213" s="25"/>
      <c r="G213" s="25"/>
      <c r="H213" s="25"/>
      <c r="I213" s="27"/>
      <c r="J213" s="27"/>
    </row>
    <row r="214" spans="1:10" ht="60" x14ac:dyDescent="0.25">
      <c r="A214" s="15" t="s">
        <v>356</v>
      </c>
      <c r="B214" s="25" t="s">
        <v>230</v>
      </c>
      <c r="C214" s="25"/>
      <c r="D214" s="25"/>
      <c r="E214" s="25"/>
      <c r="F214" s="25"/>
      <c r="G214" s="25"/>
      <c r="H214" s="25"/>
      <c r="I214" s="27"/>
      <c r="J214" s="27"/>
    </row>
    <row r="215" spans="1:10" ht="45" x14ac:dyDescent="0.25">
      <c r="A215" s="15" t="s">
        <v>357</v>
      </c>
      <c r="B215" s="25" t="s">
        <v>358</v>
      </c>
      <c r="C215" s="25"/>
      <c r="D215" s="25"/>
      <c r="E215" s="25"/>
      <c r="F215" s="25"/>
      <c r="G215" s="25"/>
      <c r="H215" s="25"/>
      <c r="I215" s="27"/>
      <c r="J215" s="27"/>
    </row>
    <row r="216" spans="1:10" x14ac:dyDescent="0.25">
      <c r="A216" s="15" t="s">
        <v>359</v>
      </c>
      <c r="B216" s="25" t="s">
        <v>234</v>
      </c>
      <c r="C216" s="25"/>
      <c r="D216" s="25"/>
      <c r="E216" s="25"/>
      <c r="F216" s="25"/>
      <c r="G216" s="25"/>
      <c r="H216" s="25"/>
      <c r="I216" s="27"/>
      <c r="J216" s="27"/>
    </row>
    <row r="217" spans="1:10" ht="30" x14ac:dyDescent="0.25">
      <c r="A217" s="15" t="s">
        <v>360</v>
      </c>
      <c r="B217" s="25" t="s">
        <v>236</v>
      </c>
      <c r="C217" s="25"/>
      <c r="D217" s="25"/>
      <c r="E217" s="25"/>
      <c r="F217" s="25"/>
      <c r="G217" s="25"/>
      <c r="H217" s="25"/>
      <c r="I217" s="27"/>
      <c r="J217" s="27"/>
    </row>
    <row r="218" spans="1:10" x14ac:dyDescent="0.25">
      <c r="A218" s="15" t="s">
        <v>361</v>
      </c>
      <c r="B218" s="29" t="s">
        <v>362</v>
      </c>
      <c r="C218" s="25"/>
      <c r="D218" s="30" t="s">
        <v>525</v>
      </c>
      <c r="E218" s="25"/>
      <c r="F218" s="25"/>
      <c r="G218" s="25"/>
      <c r="H218" s="25"/>
      <c r="I218" s="27"/>
      <c r="J218" s="27"/>
    </row>
    <row r="219" spans="1:10" x14ac:dyDescent="0.25">
      <c r="A219" s="15" t="s">
        <v>363</v>
      </c>
      <c r="B219" s="29" t="s">
        <v>364</v>
      </c>
      <c r="C219" s="25"/>
      <c r="D219" s="30" t="s">
        <v>525</v>
      </c>
      <c r="E219" s="25"/>
      <c r="F219" s="25"/>
      <c r="G219" s="25"/>
      <c r="H219" s="25"/>
      <c r="I219" s="27"/>
      <c r="J219" s="27"/>
    </row>
    <row r="220" spans="1:10" x14ac:dyDescent="0.25">
      <c r="A220" s="15" t="s">
        <v>365</v>
      </c>
      <c r="B220" s="29" t="s">
        <v>366</v>
      </c>
      <c r="C220" s="25"/>
      <c r="D220" s="30" t="s">
        <v>525</v>
      </c>
      <c r="E220" s="25"/>
      <c r="F220" s="25"/>
      <c r="G220" s="25"/>
      <c r="H220" s="25"/>
      <c r="I220" s="27"/>
      <c r="J220" s="27"/>
    </row>
    <row r="221" spans="1:10" ht="30" x14ac:dyDescent="0.25">
      <c r="C221" s="11"/>
      <c r="D221" s="11"/>
      <c r="E221" s="11"/>
      <c r="F221" s="24" t="s">
        <v>245</v>
      </c>
      <c r="G221" s="24" t="str">
        <f>IF((COUNT(C162:C220)&lt;&gt;COUNT(G162:G220)),"", ROUND(SUM(G162:G220),2))</f>
        <v/>
      </c>
      <c r="H221" s="28" t="str">
        <f>IF((COUNT(C162:C220)&lt;&gt;COUNT(G162:G220)),"Neužpildytos visų objektų kainos", "")</f>
        <v>Neužpildytos visų objektų kainos</v>
      </c>
      <c r="I221" s="11"/>
      <c r="J221" s="11"/>
    </row>
    <row r="222" spans="1:10" ht="30" x14ac:dyDescent="0.25">
      <c r="C222" s="11"/>
      <c r="D222" s="24" t="s">
        <v>246</v>
      </c>
      <c r="E222" s="27"/>
      <c r="F222" s="24" t="s">
        <v>247</v>
      </c>
      <c r="G222" s="24" t="str">
        <f>IF(OR(G221="",E222=""),"", ROUND(PRODUCT(E222,G221)/100,2))</f>
        <v/>
      </c>
      <c r="H222" s="28" t="str">
        <f>IF(E222="", "Nurodykite taikomą PVM dydį", "")</f>
        <v>Nurodykite taikomą PVM dydį</v>
      </c>
      <c r="I222" s="11"/>
      <c r="J222" s="11"/>
    </row>
    <row r="223" spans="1:10" x14ac:dyDescent="0.25">
      <c r="C223" s="11"/>
      <c r="D223" s="11"/>
      <c r="E223" s="11"/>
      <c r="F223" s="24" t="s">
        <v>248</v>
      </c>
      <c r="G223" s="24">
        <f>IF(ISBLANK(G222), "", ROUND(SUM(G221:G222),2))</f>
        <v>0</v>
      </c>
      <c r="H223" s="11"/>
      <c r="I223" s="11"/>
      <c r="J223" s="11"/>
    </row>
    <row r="227" spans="1:10" x14ac:dyDescent="0.25">
      <c r="A227" s="12" t="s">
        <v>367</v>
      </c>
      <c r="B227" s="12" t="s">
        <v>368</v>
      </c>
    </row>
    <row r="229" spans="1:10" x14ac:dyDescent="0.25">
      <c r="A229" s="12" t="s">
        <v>23</v>
      </c>
    </row>
    <row r="230" spans="1:10" ht="45" x14ac:dyDescent="0.25">
      <c r="A230" s="24" t="s">
        <v>24</v>
      </c>
      <c r="B230" s="24" t="s">
        <v>25</v>
      </c>
      <c r="C230" s="24" t="s">
        <v>26</v>
      </c>
      <c r="D230" s="24" t="s">
        <v>27</v>
      </c>
      <c r="E230" s="24" t="s">
        <v>28</v>
      </c>
      <c r="F230" s="24" t="s">
        <v>29</v>
      </c>
      <c r="G230" s="24" t="s">
        <v>30</v>
      </c>
      <c r="H230" s="24" t="s">
        <v>31</v>
      </c>
      <c r="I230" s="24" t="s">
        <v>32</v>
      </c>
      <c r="J230" s="24" t="s">
        <v>33</v>
      </c>
    </row>
    <row r="231" spans="1:10" x14ac:dyDescent="0.25">
      <c r="A231" s="14" t="s">
        <v>369</v>
      </c>
      <c r="B231" s="24" t="s">
        <v>370</v>
      </c>
      <c r="C231" s="15"/>
      <c r="D231" s="15"/>
      <c r="E231" s="25"/>
      <c r="F231" s="25"/>
      <c r="G231" s="25"/>
      <c r="H231" s="25"/>
      <c r="I231" s="25"/>
      <c r="J231" s="25"/>
    </row>
    <row r="232" spans="1:10" x14ac:dyDescent="0.25">
      <c r="A232" s="15" t="s">
        <v>371</v>
      </c>
      <c r="B232" s="29" t="s">
        <v>372</v>
      </c>
      <c r="C232" s="15">
        <v>1</v>
      </c>
      <c r="D232" s="15"/>
      <c r="E232" s="25" t="s">
        <v>38</v>
      </c>
      <c r="F232" s="26"/>
      <c r="G232" s="25" t="str">
        <f>IF(ISBLANK(F232),"", PRODUCT(C232,F232))</f>
        <v/>
      </c>
      <c r="H232" s="27"/>
      <c r="I232" s="25"/>
      <c r="J232" s="25"/>
    </row>
    <row r="233" spans="1:10" x14ac:dyDescent="0.25">
      <c r="A233" s="15" t="s">
        <v>373</v>
      </c>
      <c r="B233" s="25" t="s">
        <v>374</v>
      </c>
      <c r="C233" s="15"/>
      <c r="D233" s="15"/>
      <c r="E233" s="25"/>
      <c r="F233" s="25"/>
      <c r="G233" s="25"/>
      <c r="H233" s="25"/>
      <c r="I233" s="27"/>
      <c r="J233" s="27"/>
    </row>
    <row r="234" spans="1:10" x14ac:dyDescent="0.25">
      <c r="A234" s="15" t="s">
        <v>375</v>
      </c>
      <c r="B234" s="25" t="s">
        <v>376</v>
      </c>
      <c r="C234" s="15"/>
      <c r="D234" s="15"/>
      <c r="E234" s="25"/>
      <c r="F234" s="25"/>
      <c r="G234" s="25"/>
      <c r="H234" s="25"/>
      <c r="I234" s="27"/>
      <c r="J234" s="27"/>
    </row>
    <row r="235" spans="1:10" x14ac:dyDescent="0.25">
      <c r="A235" s="15" t="s">
        <v>377</v>
      </c>
      <c r="B235" s="25" t="s">
        <v>378</v>
      </c>
      <c r="C235" s="15"/>
      <c r="D235" s="15"/>
      <c r="E235" s="25"/>
      <c r="F235" s="25"/>
      <c r="G235" s="25"/>
      <c r="H235" s="25"/>
      <c r="I235" s="27"/>
      <c r="J235" s="27"/>
    </row>
    <row r="236" spans="1:10" x14ac:dyDescent="0.25">
      <c r="A236" s="15" t="s">
        <v>379</v>
      </c>
      <c r="B236" s="25" t="s">
        <v>380</v>
      </c>
      <c r="C236" s="15"/>
      <c r="D236" s="15"/>
      <c r="E236" s="25"/>
      <c r="F236" s="25"/>
      <c r="G236" s="25"/>
      <c r="H236" s="25"/>
      <c r="I236" s="27"/>
      <c r="J236" s="27"/>
    </row>
    <row r="237" spans="1:10" x14ac:dyDescent="0.25">
      <c r="A237" s="15" t="s">
        <v>381</v>
      </c>
      <c r="B237" s="25" t="s">
        <v>382</v>
      </c>
      <c r="C237" s="15"/>
      <c r="D237" s="15"/>
      <c r="E237" s="25"/>
      <c r="F237" s="25"/>
      <c r="G237" s="25"/>
      <c r="H237" s="25"/>
      <c r="I237" s="27"/>
      <c r="J237" s="27"/>
    </row>
    <row r="238" spans="1:10" x14ac:dyDescent="0.25">
      <c r="A238" s="15" t="s">
        <v>383</v>
      </c>
      <c r="B238" s="25" t="s">
        <v>384</v>
      </c>
      <c r="C238" s="15"/>
      <c r="D238" s="15"/>
      <c r="E238" s="25"/>
      <c r="F238" s="25"/>
      <c r="G238" s="25"/>
      <c r="H238" s="25"/>
      <c r="I238" s="27"/>
      <c r="J238" s="27"/>
    </row>
    <row r="239" spans="1:10" x14ac:dyDescent="0.25">
      <c r="A239" s="15" t="s">
        <v>385</v>
      </c>
      <c r="B239" s="25" t="s">
        <v>386</v>
      </c>
      <c r="C239" s="15"/>
      <c r="D239" s="15"/>
      <c r="E239" s="25"/>
      <c r="F239" s="25"/>
      <c r="G239" s="25"/>
      <c r="H239" s="25"/>
      <c r="I239" s="27"/>
      <c r="J239" s="27"/>
    </row>
    <row r="240" spans="1:10" x14ac:dyDescent="0.25">
      <c r="A240" s="15" t="s">
        <v>387</v>
      </c>
      <c r="B240" s="25" t="s">
        <v>388</v>
      </c>
      <c r="C240" s="15"/>
      <c r="D240" s="15"/>
      <c r="E240" s="25"/>
      <c r="F240" s="25"/>
      <c r="G240" s="25"/>
      <c r="H240" s="25"/>
      <c r="I240" s="27"/>
      <c r="J240" s="27"/>
    </row>
    <row r="241" spans="1:10" x14ac:dyDescent="0.25">
      <c r="A241" s="15" t="s">
        <v>389</v>
      </c>
      <c r="B241" s="25" t="s">
        <v>390</v>
      </c>
      <c r="C241" s="15"/>
      <c r="D241" s="15"/>
      <c r="E241" s="25"/>
      <c r="F241" s="25"/>
      <c r="G241" s="25"/>
      <c r="H241" s="25"/>
      <c r="I241" s="27"/>
      <c r="J241" s="27"/>
    </row>
    <row r="242" spans="1:10" x14ac:dyDescent="0.25">
      <c r="A242" s="15" t="s">
        <v>391</v>
      </c>
      <c r="B242" s="25" t="s">
        <v>392</v>
      </c>
      <c r="C242" s="15"/>
      <c r="D242" s="15"/>
      <c r="E242" s="25"/>
      <c r="F242" s="25"/>
      <c r="G242" s="25"/>
      <c r="H242" s="25"/>
      <c r="I242" s="27"/>
      <c r="J242" s="27"/>
    </row>
    <row r="243" spans="1:10" x14ac:dyDescent="0.25">
      <c r="A243" s="15" t="s">
        <v>393</v>
      </c>
      <c r="B243" s="25" t="s">
        <v>394</v>
      </c>
      <c r="C243" s="15"/>
      <c r="D243" s="15"/>
      <c r="E243" s="25"/>
      <c r="F243" s="25"/>
      <c r="G243" s="25"/>
      <c r="H243" s="25"/>
      <c r="I243" s="27"/>
      <c r="J243" s="27"/>
    </row>
    <row r="244" spans="1:10" x14ac:dyDescent="0.25">
      <c r="A244" s="15" t="s">
        <v>395</v>
      </c>
      <c r="B244" s="25" t="s">
        <v>396</v>
      </c>
      <c r="C244" s="15"/>
      <c r="D244" s="15"/>
      <c r="E244" s="25"/>
      <c r="F244" s="25"/>
      <c r="G244" s="25"/>
      <c r="H244" s="25"/>
      <c r="I244" s="27"/>
      <c r="J244" s="27"/>
    </row>
    <row r="245" spans="1:10" x14ac:dyDescent="0.25">
      <c r="A245" s="15" t="s">
        <v>397</v>
      </c>
      <c r="B245" s="25" t="s">
        <v>398</v>
      </c>
      <c r="C245" s="15"/>
      <c r="D245" s="15"/>
      <c r="E245" s="25"/>
      <c r="F245" s="25"/>
      <c r="G245" s="25"/>
      <c r="H245" s="25"/>
      <c r="I245" s="27"/>
      <c r="J245" s="27"/>
    </row>
    <row r="246" spans="1:10" x14ac:dyDescent="0.25">
      <c r="A246" s="15" t="s">
        <v>399</v>
      </c>
      <c r="B246" s="25" t="s">
        <v>400</v>
      </c>
      <c r="C246" s="15"/>
      <c r="D246" s="15"/>
      <c r="E246" s="25"/>
      <c r="F246" s="25"/>
      <c r="G246" s="25"/>
      <c r="H246" s="25"/>
      <c r="I246" s="27"/>
      <c r="J246" s="27"/>
    </row>
    <row r="247" spans="1:10" x14ac:dyDescent="0.25">
      <c r="A247" s="15" t="s">
        <v>401</v>
      </c>
      <c r="B247" s="25" t="s">
        <v>402</v>
      </c>
      <c r="C247" s="15"/>
      <c r="D247" s="15"/>
      <c r="E247" s="25"/>
      <c r="F247" s="25"/>
      <c r="G247" s="25"/>
      <c r="H247" s="25"/>
      <c r="I247" s="27"/>
      <c r="J247" s="27"/>
    </row>
    <row r="248" spans="1:10" x14ac:dyDescent="0.25">
      <c r="A248" s="15" t="s">
        <v>403</v>
      </c>
      <c r="B248" s="29" t="s">
        <v>404</v>
      </c>
      <c r="C248" s="15">
        <v>1</v>
      </c>
      <c r="D248" s="15"/>
      <c r="E248" s="25" t="s">
        <v>38</v>
      </c>
      <c r="F248" s="26"/>
      <c r="G248" s="25" t="str">
        <f>IF(ISBLANK(F248),"", PRODUCT(C248,F248))</f>
        <v/>
      </c>
      <c r="H248" s="27"/>
      <c r="I248" s="25"/>
      <c r="J248" s="25"/>
    </row>
    <row r="249" spans="1:10" x14ac:dyDescent="0.25">
      <c r="A249" s="15" t="s">
        <v>405</v>
      </c>
      <c r="B249" s="25" t="s">
        <v>406</v>
      </c>
      <c r="C249" s="15"/>
      <c r="D249" s="15"/>
      <c r="E249" s="25"/>
      <c r="F249" s="25"/>
      <c r="G249" s="25"/>
      <c r="H249" s="25"/>
      <c r="I249" s="27"/>
      <c r="J249" s="27"/>
    </row>
    <row r="250" spans="1:10" x14ac:dyDescent="0.25">
      <c r="A250" s="15" t="s">
        <v>407</v>
      </c>
      <c r="B250" s="25" t="s">
        <v>408</v>
      </c>
      <c r="C250" s="15"/>
      <c r="D250" s="15"/>
      <c r="E250" s="25"/>
      <c r="F250" s="25"/>
      <c r="G250" s="25"/>
      <c r="H250" s="25"/>
      <c r="I250" s="27"/>
      <c r="J250" s="27"/>
    </row>
    <row r="251" spans="1:10" x14ac:dyDescent="0.25">
      <c r="A251" s="15" t="s">
        <v>409</v>
      </c>
      <c r="B251" s="25" t="s">
        <v>410</v>
      </c>
      <c r="C251" s="15"/>
      <c r="D251" s="15"/>
      <c r="E251" s="25"/>
      <c r="F251" s="25"/>
      <c r="G251" s="25"/>
      <c r="H251" s="25"/>
      <c r="I251" s="27"/>
      <c r="J251" s="27"/>
    </row>
    <row r="252" spans="1:10" x14ac:dyDescent="0.25">
      <c r="A252" s="15" t="s">
        <v>411</v>
      </c>
      <c r="B252" s="25" t="s">
        <v>412</v>
      </c>
      <c r="C252" s="15"/>
      <c r="D252" s="15"/>
      <c r="E252" s="25"/>
      <c r="F252" s="25"/>
      <c r="G252" s="25"/>
      <c r="H252" s="25"/>
      <c r="I252" s="27"/>
      <c r="J252" s="27"/>
    </row>
    <row r="253" spans="1:10" x14ac:dyDescent="0.25">
      <c r="A253" s="15" t="s">
        <v>413</v>
      </c>
      <c r="B253" s="25" t="s">
        <v>414</v>
      </c>
      <c r="C253" s="15"/>
      <c r="D253" s="15"/>
      <c r="E253" s="25"/>
      <c r="F253" s="25"/>
      <c r="G253" s="25"/>
      <c r="H253" s="25"/>
      <c r="I253" s="27"/>
      <c r="J253" s="27"/>
    </row>
    <row r="254" spans="1:10" x14ac:dyDescent="0.25">
      <c r="A254" s="15" t="s">
        <v>415</v>
      </c>
      <c r="B254" s="29" t="s">
        <v>52</v>
      </c>
      <c r="C254" s="15">
        <v>1</v>
      </c>
      <c r="D254" s="15"/>
      <c r="E254" s="25" t="s">
        <v>38</v>
      </c>
      <c r="F254" s="26"/>
      <c r="G254" s="25" t="str">
        <f>IF(ISBLANK(F254),"", PRODUCT(C254,F254))</f>
        <v/>
      </c>
      <c r="H254" s="27"/>
      <c r="I254" s="25"/>
      <c r="J254" s="25"/>
    </row>
    <row r="255" spans="1:10" x14ac:dyDescent="0.25">
      <c r="A255" s="15" t="s">
        <v>416</v>
      </c>
      <c r="B255" s="25" t="s">
        <v>417</v>
      </c>
      <c r="C255" s="15"/>
      <c r="D255" s="15"/>
      <c r="E255" s="25"/>
      <c r="F255" s="25"/>
      <c r="G255" s="25"/>
      <c r="H255" s="25"/>
      <c r="I255" s="27"/>
      <c r="J255" s="27"/>
    </row>
    <row r="256" spans="1:10" x14ac:dyDescent="0.25">
      <c r="A256" s="15" t="s">
        <v>418</v>
      </c>
      <c r="B256" s="25" t="s">
        <v>56</v>
      </c>
      <c r="C256" s="15"/>
      <c r="D256" s="15"/>
      <c r="E256" s="25"/>
      <c r="F256" s="25"/>
      <c r="G256" s="25"/>
      <c r="H256" s="25"/>
      <c r="I256" s="27"/>
      <c r="J256" s="27"/>
    </row>
    <row r="257" spans="1:10" x14ac:dyDescent="0.25">
      <c r="A257" s="15" t="s">
        <v>419</v>
      </c>
      <c r="B257" s="25" t="s">
        <v>420</v>
      </c>
      <c r="C257" s="15"/>
      <c r="D257" s="15"/>
      <c r="E257" s="25"/>
      <c r="F257" s="25"/>
      <c r="G257" s="25"/>
      <c r="H257" s="25"/>
      <c r="I257" s="27"/>
      <c r="J257" s="27"/>
    </row>
    <row r="258" spans="1:10" x14ac:dyDescent="0.25">
      <c r="A258" s="15" t="s">
        <v>421</v>
      </c>
      <c r="B258" s="25" t="s">
        <v>422</v>
      </c>
      <c r="C258" s="15"/>
      <c r="D258" s="15"/>
      <c r="E258" s="25"/>
      <c r="F258" s="25"/>
      <c r="G258" s="25"/>
      <c r="H258" s="25"/>
      <c r="I258" s="27"/>
      <c r="J258" s="27"/>
    </row>
    <row r="259" spans="1:10" x14ac:dyDescent="0.25">
      <c r="A259" s="15" t="s">
        <v>423</v>
      </c>
      <c r="B259" s="29" t="s">
        <v>424</v>
      </c>
      <c r="C259" s="15">
        <v>1</v>
      </c>
      <c r="D259" s="15"/>
      <c r="E259" s="25" t="s">
        <v>38</v>
      </c>
      <c r="F259" s="26"/>
      <c r="G259" s="25" t="str">
        <f>IF(ISBLANK(F259),"", PRODUCT(C259,F259))</f>
        <v/>
      </c>
      <c r="H259" s="27"/>
      <c r="I259" s="25"/>
      <c r="J259" s="25"/>
    </row>
    <row r="260" spans="1:10" x14ac:dyDescent="0.25">
      <c r="A260" s="15" t="s">
        <v>425</v>
      </c>
      <c r="B260" s="25" t="s">
        <v>426</v>
      </c>
      <c r="C260" s="15"/>
      <c r="D260" s="15"/>
      <c r="E260" s="25"/>
      <c r="F260" s="25"/>
      <c r="G260" s="25"/>
      <c r="H260" s="25"/>
      <c r="I260" s="27"/>
      <c r="J260" s="27"/>
    </row>
    <row r="261" spans="1:10" x14ac:dyDescent="0.25">
      <c r="A261" s="15" t="s">
        <v>427</v>
      </c>
      <c r="B261" s="25" t="s">
        <v>98</v>
      </c>
      <c r="C261" s="15"/>
      <c r="D261" s="15"/>
      <c r="E261" s="25"/>
      <c r="F261" s="25"/>
      <c r="G261" s="25"/>
      <c r="H261" s="25"/>
      <c r="I261" s="27"/>
      <c r="J261" s="27"/>
    </row>
    <row r="262" spans="1:10" x14ac:dyDescent="0.25">
      <c r="A262" s="15" t="s">
        <v>428</v>
      </c>
      <c r="B262" s="29" t="s">
        <v>429</v>
      </c>
      <c r="C262" s="15">
        <v>1</v>
      </c>
      <c r="D262" s="15"/>
      <c r="E262" s="25" t="s">
        <v>38</v>
      </c>
      <c r="F262" s="26"/>
      <c r="G262" s="25" t="str">
        <f>IF(ISBLANK(F262),"", PRODUCT(C262,F262))</f>
        <v/>
      </c>
      <c r="H262" s="27"/>
      <c r="I262" s="25"/>
      <c r="J262" s="25"/>
    </row>
    <row r="263" spans="1:10" x14ac:dyDescent="0.25">
      <c r="A263" s="15" t="s">
        <v>430</v>
      </c>
      <c r="B263" s="25" t="s">
        <v>431</v>
      </c>
      <c r="C263" s="15"/>
      <c r="D263" s="15"/>
      <c r="E263" s="25"/>
      <c r="F263" s="25"/>
      <c r="G263" s="25"/>
      <c r="H263" s="25"/>
      <c r="I263" s="27"/>
      <c r="J263" s="27"/>
    </row>
    <row r="264" spans="1:10" x14ac:dyDescent="0.25">
      <c r="A264" s="15" t="s">
        <v>432</v>
      </c>
      <c r="B264" s="25" t="s">
        <v>433</v>
      </c>
      <c r="C264" s="15"/>
      <c r="D264" s="15"/>
      <c r="E264" s="25"/>
      <c r="F264" s="25"/>
      <c r="G264" s="25"/>
      <c r="H264" s="25"/>
      <c r="I264" s="27"/>
      <c r="J264" s="27"/>
    </row>
    <row r="265" spans="1:10" x14ac:dyDescent="0.25">
      <c r="A265" s="15" t="s">
        <v>434</v>
      </c>
      <c r="B265" s="25" t="s">
        <v>198</v>
      </c>
      <c r="C265" s="15"/>
      <c r="D265" s="15"/>
      <c r="E265" s="25"/>
      <c r="F265" s="25"/>
      <c r="G265" s="25"/>
      <c r="H265" s="25"/>
      <c r="I265" s="27"/>
      <c r="J265" s="27"/>
    </row>
    <row r="266" spans="1:10" ht="30" x14ac:dyDescent="0.25">
      <c r="A266" s="15" t="s">
        <v>435</v>
      </c>
      <c r="B266" s="25" t="s">
        <v>436</v>
      </c>
      <c r="C266" s="15"/>
      <c r="D266" s="15"/>
      <c r="E266" s="25"/>
      <c r="F266" s="25"/>
      <c r="G266" s="25"/>
      <c r="H266" s="25"/>
      <c r="I266" s="27"/>
      <c r="J266" s="27"/>
    </row>
    <row r="267" spans="1:10" x14ac:dyDescent="0.25">
      <c r="A267" s="15" t="s">
        <v>437</v>
      </c>
      <c r="B267" s="25" t="s">
        <v>438</v>
      </c>
      <c r="C267" s="15"/>
      <c r="D267" s="15"/>
      <c r="E267" s="25"/>
      <c r="F267" s="25"/>
      <c r="G267" s="25"/>
      <c r="H267" s="25"/>
      <c r="I267" s="27"/>
      <c r="J267" s="27"/>
    </row>
    <row r="268" spans="1:10" x14ac:dyDescent="0.25">
      <c r="A268" s="15" t="s">
        <v>439</v>
      </c>
      <c r="B268" s="25" t="s">
        <v>440</v>
      </c>
      <c r="C268" s="15"/>
      <c r="D268" s="15"/>
      <c r="E268" s="25"/>
      <c r="F268" s="25"/>
      <c r="G268" s="25"/>
      <c r="H268" s="25"/>
      <c r="I268" s="27"/>
      <c r="J268" s="27"/>
    </row>
    <row r="269" spans="1:10" x14ac:dyDescent="0.25">
      <c r="A269" s="15" t="s">
        <v>441</v>
      </c>
      <c r="B269" s="25" t="s">
        <v>442</v>
      </c>
      <c r="C269" s="15"/>
      <c r="D269" s="15"/>
      <c r="E269" s="25"/>
      <c r="F269" s="25"/>
      <c r="G269" s="25"/>
      <c r="H269" s="25"/>
      <c r="I269" s="27"/>
      <c r="J269" s="27"/>
    </row>
    <row r="270" spans="1:10" x14ac:dyDescent="0.25">
      <c r="A270" s="15" t="s">
        <v>443</v>
      </c>
      <c r="B270" s="25" t="s">
        <v>444</v>
      </c>
      <c r="C270" s="15"/>
      <c r="D270" s="15"/>
      <c r="E270" s="25"/>
      <c r="F270" s="25"/>
      <c r="G270" s="25"/>
      <c r="H270" s="25"/>
      <c r="I270" s="27"/>
      <c r="J270" s="27"/>
    </row>
    <row r="271" spans="1:10" x14ac:dyDescent="0.25">
      <c r="A271" s="15" t="s">
        <v>445</v>
      </c>
      <c r="B271" s="25" t="s">
        <v>446</v>
      </c>
      <c r="C271" s="15"/>
      <c r="D271" s="15"/>
      <c r="E271" s="25"/>
      <c r="F271" s="25"/>
      <c r="G271" s="25"/>
      <c r="H271" s="25"/>
      <c r="I271" s="27"/>
      <c r="J271" s="27"/>
    </row>
    <row r="272" spans="1:10" x14ac:dyDescent="0.25">
      <c r="A272" s="15" t="s">
        <v>447</v>
      </c>
      <c r="B272" s="29" t="s">
        <v>448</v>
      </c>
      <c r="C272" s="15">
        <v>1</v>
      </c>
      <c r="D272" s="15"/>
      <c r="E272" s="25" t="s">
        <v>38</v>
      </c>
      <c r="F272" s="26"/>
      <c r="G272" s="25" t="str">
        <f>IF(ISBLANK(F272),"", PRODUCT(C272,F272))</f>
        <v/>
      </c>
      <c r="H272" s="27"/>
      <c r="I272" s="25"/>
      <c r="J272" s="25"/>
    </row>
    <row r="273" spans="1:10" x14ac:dyDescent="0.25">
      <c r="A273" s="15" t="s">
        <v>449</v>
      </c>
      <c r="B273" s="25" t="s">
        <v>450</v>
      </c>
      <c r="C273" s="15"/>
      <c r="D273" s="15"/>
      <c r="E273" s="25"/>
      <c r="F273" s="25"/>
      <c r="G273" s="25"/>
      <c r="H273" s="25"/>
      <c r="I273" s="27"/>
      <c r="J273" s="27"/>
    </row>
    <row r="274" spans="1:10" ht="30" x14ac:dyDescent="0.25">
      <c r="A274" s="15" t="s">
        <v>451</v>
      </c>
      <c r="B274" s="25" t="s">
        <v>452</v>
      </c>
      <c r="C274" s="15"/>
      <c r="D274" s="15"/>
      <c r="E274" s="25"/>
      <c r="F274" s="25"/>
      <c r="G274" s="25"/>
      <c r="H274" s="25"/>
      <c r="I274" s="27"/>
      <c r="J274" s="27"/>
    </row>
    <row r="275" spans="1:10" x14ac:dyDescent="0.25">
      <c r="A275" s="15" t="s">
        <v>453</v>
      </c>
      <c r="B275" s="25" t="s">
        <v>454</v>
      </c>
      <c r="C275" s="15"/>
      <c r="D275" s="15"/>
      <c r="E275" s="25"/>
      <c r="F275" s="25"/>
      <c r="G275" s="25"/>
      <c r="H275" s="25"/>
      <c r="I275" s="27"/>
      <c r="J275" s="27"/>
    </row>
    <row r="276" spans="1:10" x14ac:dyDescent="0.25">
      <c r="A276" s="15" t="s">
        <v>455</v>
      </c>
      <c r="B276" s="25" t="s">
        <v>456</v>
      </c>
      <c r="C276" s="15"/>
      <c r="D276" s="15"/>
      <c r="E276" s="25"/>
      <c r="F276" s="25"/>
      <c r="G276" s="25"/>
      <c r="H276" s="25"/>
      <c r="I276" s="27"/>
      <c r="J276" s="27"/>
    </row>
    <row r="277" spans="1:10" x14ac:dyDescent="0.25">
      <c r="A277" s="15" t="s">
        <v>457</v>
      </c>
      <c r="B277" s="25" t="s">
        <v>152</v>
      </c>
      <c r="C277" s="15"/>
      <c r="D277" s="15"/>
      <c r="E277" s="25"/>
      <c r="F277" s="25"/>
      <c r="G277" s="25"/>
      <c r="H277" s="25"/>
      <c r="I277" s="27"/>
      <c r="J277" s="27"/>
    </row>
    <row r="278" spans="1:10" x14ac:dyDescent="0.25">
      <c r="A278" s="15" t="s">
        <v>458</v>
      </c>
      <c r="B278" s="25" t="s">
        <v>459</v>
      </c>
      <c r="C278" s="15"/>
      <c r="D278" s="15"/>
      <c r="E278" s="25"/>
      <c r="F278" s="25"/>
      <c r="G278" s="25"/>
      <c r="H278" s="25"/>
      <c r="I278" s="27"/>
      <c r="J278" s="27"/>
    </row>
    <row r="279" spans="1:10" x14ac:dyDescent="0.25">
      <c r="A279" s="15" t="s">
        <v>460</v>
      </c>
      <c r="B279" s="25" t="s">
        <v>461</v>
      </c>
      <c r="C279" s="15"/>
      <c r="D279" s="15"/>
      <c r="E279" s="25"/>
      <c r="F279" s="25"/>
      <c r="G279" s="25"/>
      <c r="H279" s="25"/>
      <c r="I279" s="27"/>
      <c r="J279" s="27"/>
    </row>
    <row r="280" spans="1:10" x14ac:dyDescent="0.25">
      <c r="A280" s="15" t="s">
        <v>462</v>
      </c>
      <c r="B280" s="25" t="s">
        <v>164</v>
      </c>
      <c r="C280" s="15"/>
      <c r="D280" s="15"/>
      <c r="E280" s="25"/>
      <c r="F280" s="25"/>
      <c r="G280" s="25"/>
      <c r="H280" s="25"/>
      <c r="I280" s="27"/>
      <c r="J280" s="27"/>
    </row>
    <row r="281" spans="1:10" x14ac:dyDescent="0.25">
      <c r="A281" s="15" t="s">
        <v>463</v>
      </c>
      <c r="B281" s="25" t="s">
        <v>464</v>
      </c>
      <c r="C281" s="15"/>
      <c r="D281" s="15"/>
      <c r="E281" s="25"/>
      <c r="F281" s="25"/>
      <c r="G281" s="25"/>
      <c r="H281" s="25"/>
      <c r="I281" s="27"/>
      <c r="J281" s="27"/>
    </row>
    <row r="282" spans="1:10" x14ac:dyDescent="0.25">
      <c r="A282" s="15" t="s">
        <v>465</v>
      </c>
      <c r="B282" s="25" t="s">
        <v>466</v>
      </c>
      <c r="C282" s="15"/>
      <c r="D282" s="15"/>
      <c r="E282" s="25"/>
      <c r="F282" s="25"/>
      <c r="G282" s="25"/>
      <c r="H282" s="25"/>
      <c r="I282" s="27"/>
      <c r="J282" s="27"/>
    </row>
    <row r="283" spans="1:10" x14ac:dyDescent="0.25">
      <c r="A283" s="15" t="s">
        <v>467</v>
      </c>
      <c r="B283" s="25" t="s">
        <v>468</v>
      </c>
      <c r="C283" s="15"/>
      <c r="D283" s="15"/>
      <c r="E283" s="25"/>
      <c r="F283" s="25"/>
      <c r="G283" s="25"/>
      <c r="H283" s="25"/>
      <c r="I283" s="27"/>
      <c r="J283" s="27"/>
    </row>
    <row r="284" spans="1:10" x14ac:dyDescent="0.25">
      <c r="A284" s="15" t="s">
        <v>469</v>
      </c>
      <c r="B284" s="25" t="s">
        <v>470</v>
      </c>
      <c r="C284" s="15"/>
      <c r="D284" s="15"/>
      <c r="E284" s="25"/>
      <c r="F284" s="25"/>
      <c r="G284" s="25"/>
      <c r="H284" s="25"/>
      <c r="I284" s="27"/>
      <c r="J284" s="27"/>
    </row>
    <row r="285" spans="1:10" x14ac:dyDescent="0.25">
      <c r="A285" s="15" t="s">
        <v>471</v>
      </c>
      <c r="B285" s="29" t="s">
        <v>472</v>
      </c>
      <c r="C285" s="15">
        <v>1</v>
      </c>
      <c r="D285" s="15"/>
      <c r="E285" s="25" t="s">
        <v>38</v>
      </c>
      <c r="F285" s="26"/>
      <c r="G285" s="25" t="str">
        <f>IF(ISBLANK(F285),"", PRODUCT(C285,F285))</f>
        <v/>
      </c>
      <c r="H285" s="27"/>
      <c r="I285" s="25"/>
      <c r="J285" s="25"/>
    </row>
    <row r="286" spans="1:10" ht="45" x14ac:dyDescent="0.25">
      <c r="A286" s="15" t="s">
        <v>473</v>
      </c>
      <c r="B286" s="25" t="s">
        <v>474</v>
      </c>
      <c r="C286" s="15"/>
      <c r="D286" s="15"/>
      <c r="E286" s="25"/>
      <c r="F286" s="25"/>
      <c r="G286" s="25"/>
      <c r="H286" s="25"/>
      <c r="I286" s="27"/>
      <c r="J286" s="27"/>
    </row>
    <row r="287" spans="1:10" x14ac:dyDescent="0.25">
      <c r="A287" s="15" t="s">
        <v>475</v>
      </c>
      <c r="B287" s="25" t="s">
        <v>224</v>
      </c>
      <c r="C287" s="15"/>
      <c r="D287" s="15"/>
      <c r="E287" s="25"/>
      <c r="F287" s="25"/>
      <c r="G287" s="25"/>
      <c r="H287" s="25"/>
      <c r="I287" s="27"/>
      <c r="J287" s="27"/>
    </row>
    <row r="288" spans="1:10" x14ac:dyDescent="0.25">
      <c r="A288" s="15" t="s">
        <v>476</v>
      </c>
      <c r="B288" s="25" t="s">
        <v>477</v>
      </c>
      <c r="C288" s="15"/>
      <c r="D288" s="15"/>
      <c r="E288" s="25"/>
      <c r="F288" s="25"/>
      <c r="G288" s="25"/>
      <c r="H288" s="25"/>
      <c r="I288" s="27"/>
      <c r="J288" s="27"/>
    </row>
    <row r="289" spans="1:10" ht="45" x14ac:dyDescent="0.25">
      <c r="A289" s="15" t="s">
        <v>478</v>
      </c>
      <c r="B289" s="25" t="s">
        <v>479</v>
      </c>
      <c r="C289" s="15"/>
      <c r="D289" s="15"/>
      <c r="E289" s="25"/>
      <c r="F289" s="25"/>
      <c r="G289" s="25"/>
      <c r="H289" s="25"/>
      <c r="I289" s="27"/>
      <c r="J289" s="27"/>
    </row>
    <row r="290" spans="1:10" ht="45" x14ac:dyDescent="0.25">
      <c r="A290" s="15" t="s">
        <v>480</v>
      </c>
      <c r="B290" s="25" t="s">
        <v>228</v>
      </c>
      <c r="C290" s="15"/>
      <c r="D290" s="15"/>
      <c r="E290" s="25"/>
      <c r="F290" s="25"/>
      <c r="G290" s="25"/>
      <c r="H290" s="25"/>
      <c r="I290" s="27"/>
      <c r="J290" s="27"/>
    </row>
    <row r="291" spans="1:10" ht="60" x14ac:dyDescent="0.25">
      <c r="A291" s="15" t="s">
        <v>481</v>
      </c>
      <c r="B291" s="25" t="s">
        <v>230</v>
      </c>
      <c r="C291" s="15"/>
      <c r="D291" s="15"/>
      <c r="E291" s="25"/>
      <c r="F291" s="25"/>
      <c r="G291" s="25"/>
      <c r="H291" s="25"/>
      <c r="I291" s="27"/>
      <c r="J291" s="27"/>
    </row>
    <row r="292" spans="1:10" ht="45" x14ac:dyDescent="0.25">
      <c r="A292" s="15" t="s">
        <v>482</v>
      </c>
      <c r="B292" s="25" t="s">
        <v>483</v>
      </c>
      <c r="C292" s="15"/>
      <c r="D292" s="15"/>
      <c r="E292" s="25"/>
      <c r="F292" s="25"/>
      <c r="G292" s="25"/>
      <c r="H292" s="25"/>
      <c r="I292" s="27"/>
      <c r="J292" s="27"/>
    </row>
    <row r="293" spans="1:10" x14ac:dyDescent="0.25">
      <c r="A293" s="15" t="s">
        <v>484</v>
      </c>
      <c r="B293" s="25" t="s">
        <v>234</v>
      </c>
      <c r="C293" s="15"/>
      <c r="D293" s="15"/>
      <c r="E293" s="25"/>
      <c r="F293" s="25"/>
      <c r="G293" s="25"/>
      <c r="H293" s="25"/>
      <c r="I293" s="27"/>
      <c r="J293" s="27"/>
    </row>
    <row r="294" spans="1:10" ht="30" x14ac:dyDescent="0.25">
      <c r="A294" s="15" t="s">
        <v>485</v>
      </c>
      <c r="B294" s="25" t="s">
        <v>236</v>
      </c>
      <c r="C294" s="15"/>
      <c r="D294" s="15"/>
      <c r="E294" s="25"/>
      <c r="F294" s="25"/>
      <c r="G294" s="25"/>
      <c r="H294" s="25"/>
      <c r="I294" s="27"/>
      <c r="J294" s="27"/>
    </row>
    <row r="295" spans="1:10" x14ac:dyDescent="0.25">
      <c r="A295" s="15" t="s">
        <v>486</v>
      </c>
      <c r="B295" s="29" t="s">
        <v>487</v>
      </c>
      <c r="C295" s="15"/>
      <c r="D295" s="30" t="s">
        <v>525</v>
      </c>
      <c r="E295" s="25"/>
      <c r="F295" s="25"/>
      <c r="G295" s="25"/>
      <c r="H295" s="25"/>
      <c r="I295" s="27"/>
      <c r="J295" s="27"/>
    </row>
    <row r="296" spans="1:10" x14ac:dyDescent="0.25">
      <c r="A296" s="15" t="s">
        <v>488</v>
      </c>
      <c r="B296" s="29" t="s">
        <v>489</v>
      </c>
      <c r="C296" s="15"/>
      <c r="D296" s="30" t="s">
        <v>525</v>
      </c>
      <c r="E296" s="25"/>
      <c r="F296" s="25"/>
      <c r="G296" s="25"/>
      <c r="H296" s="25"/>
      <c r="I296" s="27"/>
      <c r="J296" s="27"/>
    </row>
    <row r="297" spans="1:10" x14ac:dyDescent="0.25">
      <c r="A297" s="15" t="s">
        <v>490</v>
      </c>
      <c r="B297" s="29" t="s">
        <v>491</v>
      </c>
      <c r="C297" s="15"/>
      <c r="D297" s="30" t="s">
        <v>525</v>
      </c>
      <c r="E297" s="25"/>
      <c r="F297" s="25"/>
      <c r="G297" s="25"/>
      <c r="H297" s="25"/>
      <c r="I297" s="27"/>
      <c r="J297" s="27"/>
    </row>
    <row r="298" spans="1:10" x14ac:dyDescent="0.25">
      <c r="A298" s="15" t="s">
        <v>492</v>
      </c>
      <c r="B298" s="29" t="s">
        <v>493</v>
      </c>
      <c r="C298" s="15"/>
      <c r="D298" s="30" t="s">
        <v>525</v>
      </c>
      <c r="E298" s="25"/>
      <c r="F298" s="25"/>
      <c r="G298" s="25"/>
      <c r="H298" s="25"/>
      <c r="I298" s="27"/>
      <c r="J298" s="27"/>
    </row>
    <row r="299" spans="1:10" x14ac:dyDescent="0.25">
      <c r="A299" s="15" t="s">
        <v>494</v>
      </c>
      <c r="B299" s="29" t="s">
        <v>495</v>
      </c>
      <c r="C299" s="15"/>
      <c r="D299" s="30" t="s">
        <v>525</v>
      </c>
      <c r="E299" s="25"/>
      <c r="F299" s="25"/>
      <c r="G299" s="25"/>
      <c r="H299" s="25"/>
      <c r="I299" s="27"/>
      <c r="J299" s="27"/>
    </row>
    <row r="300" spans="1:10" ht="30" x14ac:dyDescent="0.25">
      <c r="A300" s="15" t="s">
        <v>496</v>
      </c>
      <c r="B300" s="29" t="s">
        <v>241</v>
      </c>
      <c r="C300" s="15"/>
      <c r="D300" s="30" t="s">
        <v>525</v>
      </c>
      <c r="E300" s="25"/>
      <c r="F300" s="25"/>
      <c r="G300" s="25"/>
      <c r="H300" s="25"/>
      <c r="I300" s="27"/>
      <c r="J300" s="27"/>
    </row>
    <row r="301" spans="1:10" ht="30" x14ac:dyDescent="0.25">
      <c r="F301" s="24" t="s">
        <v>245</v>
      </c>
      <c r="G301" s="24" t="str">
        <f>IF((COUNT(C232:C300)&lt;&gt;COUNT(G232:G300)),"", ROUND(SUM(G232:G300),2))</f>
        <v/>
      </c>
      <c r="H301" s="28" t="str">
        <f>IF((COUNT(C232:C300)&lt;&gt;COUNT(G232:G300)),"Neužpildytos visų objektų kainos", "")</f>
        <v>Neužpildytos visų objektų kainos</v>
      </c>
    </row>
    <row r="302" spans="1:10" ht="30" x14ac:dyDescent="0.25">
      <c r="D302" s="24" t="s">
        <v>246</v>
      </c>
      <c r="E302" s="27"/>
      <c r="F302" s="24" t="s">
        <v>247</v>
      </c>
      <c r="G302" s="24" t="str">
        <f>IF(OR(G301="",E302=""),"", ROUND(PRODUCT(E302,G301)/100,2))</f>
        <v/>
      </c>
      <c r="H302" s="28" t="str">
        <f>IF(E302="", "Nurodykite taikomą PVM dydį", "")</f>
        <v>Nurodykite taikomą PVM dydį</v>
      </c>
    </row>
    <row r="303" spans="1:10" x14ac:dyDescent="0.25">
      <c r="F303" s="24" t="s">
        <v>248</v>
      </c>
      <c r="G303" s="24">
        <f>IF(ISBLANK(G302), "", ROUND(SUM(G301:G302),2))</f>
        <v>0</v>
      </c>
      <c r="H303" s="11"/>
    </row>
  </sheetData>
  <sheetProtection algorithmName="SHA-512" hashValue="33ZVJ3iIsBr82MC4WIzsSLlHaRplt2uerUlep7tIIdNhHIqn733hMzHknaa3lGs8dTmtH0PscO1u+CBNY1EJ0g==" saltValue="KPDq0jXOvx0NwL18o6+qbA=="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25" right="0.25"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4" workbookViewId="0">
      <selection activeCell="E54" sqref="E54"/>
    </sheetView>
  </sheetViews>
  <sheetFormatPr defaultColWidth="10.75" defaultRowHeight="15" x14ac:dyDescent="0.25"/>
  <cols>
    <col min="1" max="1" width="13.75" style="1" customWidth="1"/>
    <col min="2" max="2" width="10.75" style="1" customWidth="1"/>
    <col min="3" max="16384" width="10.75" style="1"/>
  </cols>
  <sheetData>
    <row r="2" spans="1:11" x14ac:dyDescent="0.25">
      <c r="A2" s="81" t="s">
        <v>497</v>
      </c>
      <c r="B2" s="35"/>
      <c r="C2" s="35"/>
      <c r="D2" s="35"/>
      <c r="E2" s="35"/>
      <c r="F2" s="35"/>
      <c r="G2" s="35"/>
      <c r="H2" s="35"/>
      <c r="I2" s="35"/>
      <c r="J2" s="35"/>
      <c r="K2" s="35"/>
    </row>
    <row r="3" spans="1:11" x14ac:dyDescent="0.25">
      <c r="A3" s="35"/>
      <c r="B3" s="35"/>
      <c r="C3" s="35"/>
      <c r="D3" s="35"/>
      <c r="E3" s="35"/>
      <c r="F3" s="35"/>
      <c r="G3" s="35"/>
      <c r="H3" s="35"/>
      <c r="I3" s="35"/>
      <c r="J3" s="35"/>
      <c r="K3" s="35"/>
    </row>
    <row r="4" spans="1:11" ht="16.149999999999999" customHeight="1" thickBot="1" x14ac:dyDescent="0.3">
      <c r="A4" s="6"/>
      <c r="B4" s="6"/>
      <c r="C4" s="6"/>
      <c r="D4" s="6"/>
      <c r="E4" s="6"/>
      <c r="F4" s="6"/>
      <c r="G4" s="6"/>
      <c r="H4" s="6"/>
      <c r="I4" s="6"/>
      <c r="J4" s="6"/>
    </row>
    <row r="5" spans="1:11" ht="48" customHeight="1" x14ac:dyDescent="0.25">
      <c r="A5" s="63" t="s">
        <v>498</v>
      </c>
      <c r="B5" s="57"/>
      <c r="C5" s="55" t="s">
        <v>499</v>
      </c>
      <c r="D5" s="56"/>
      <c r="E5" s="57"/>
      <c r="F5" s="55" t="s">
        <v>500</v>
      </c>
      <c r="G5" s="56"/>
      <c r="H5" s="57"/>
      <c r="I5" s="55" t="s">
        <v>501</v>
      </c>
      <c r="J5" s="57"/>
      <c r="K5" s="8" t="s">
        <v>502</v>
      </c>
    </row>
    <row r="6" spans="1:11" ht="49.15" customHeight="1" x14ac:dyDescent="0.25">
      <c r="A6" s="54"/>
      <c r="B6" s="53"/>
      <c r="C6" s="51"/>
      <c r="D6" s="52"/>
      <c r="E6" s="53"/>
      <c r="F6" s="51"/>
      <c r="G6" s="52"/>
      <c r="H6" s="53"/>
      <c r="I6" s="51"/>
      <c r="J6" s="53"/>
      <c r="K6" s="16"/>
    </row>
    <row r="7" spans="1:11" ht="49.15" customHeight="1" x14ac:dyDescent="0.25">
      <c r="A7" s="54"/>
      <c r="B7" s="53"/>
      <c r="C7" s="51"/>
      <c r="D7" s="52"/>
      <c r="E7" s="53"/>
      <c r="F7" s="51"/>
      <c r="G7" s="52"/>
      <c r="H7" s="53"/>
      <c r="I7" s="51"/>
      <c r="J7" s="53"/>
      <c r="K7" s="16"/>
    </row>
    <row r="8" spans="1:11" ht="49.15" customHeight="1" x14ac:dyDescent="0.25">
      <c r="A8" s="54"/>
      <c r="B8" s="53"/>
      <c r="C8" s="51"/>
      <c r="D8" s="52"/>
      <c r="E8" s="53"/>
      <c r="F8" s="51"/>
      <c r="G8" s="52"/>
      <c r="H8" s="53"/>
      <c r="I8" s="51"/>
      <c r="J8" s="53"/>
      <c r="K8" s="16"/>
    </row>
    <row r="9" spans="1:11" ht="49.15" customHeight="1" x14ac:dyDescent="0.25">
      <c r="A9" s="54"/>
      <c r="B9" s="53"/>
      <c r="C9" s="51"/>
      <c r="D9" s="52"/>
      <c r="E9" s="53"/>
      <c r="F9" s="51"/>
      <c r="G9" s="52"/>
      <c r="H9" s="53"/>
      <c r="I9" s="51"/>
      <c r="J9" s="53"/>
      <c r="K9" s="16"/>
    </row>
    <row r="10" spans="1:11" ht="49.15" customHeight="1" x14ac:dyDescent="0.25">
      <c r="A10" s="54"/>
      <c r="B10" s="53"/>
      <c r="C10" s="51"/>
      <c r="D10" s="52"/>
      <c r="E10" s="53"/>
      <c r="F10" s="51"/>
      <c r="G10" s="52"/>
      <c r="H10" s="53"/>
      <c r="I10" s="51"/>
      <c r="J10" s="53"/>
      <c r="K10" s="16"/>
    </row>
    <row r="11" spans="1:11" ht="49.15" customHeight="1" x14ac:dyDescent="0.25">
      <c r="A11" s="54"/>
      <c r="B11" s="53"/>
      <c r="C11" s="51"/>
      <c r="D11" s="52"/>
      <c r="E11" s="53"/>
      <c r="F11" s="51"/>
      <c r="G11" s="52"/>
      <c r="H11" s="53"/>
      <c r="I11" s="51"/>
      <c r="J11" s="53"/>
      <c r="K11" s="16"/>
    </row>
    <row r="12" spans="1:11" ht="49.15" customHeight="1" x14ac:dyDescent="0.25">
      <c r="A12" s="54"/>
      <c r="B12" s="53"/>
      <c r="C12" s="51"/>
      <c r="D12" s="52"/>
      <c r="E12" s="53"/>
      <c r="F12" s="51"/>
      <c r="G12" s="52"/>
      <c r="H12" s="53"/>
      <c r="I12" s="51"/>
      <c r="J12" s="53"/>
      <c r="K12" s="16"/>
    </row>
    <row r="13" spans="1:11" ht="49.15" customHeight="1" x14ac:dyDescent="0.25">
      <c r="A13" s="54"/>
      <c r="B13" s="53"/>
      <c r="C13" s="51"/>
      <c r="D13" s="52"/>
      <c r="E13" s="53"/>
      <c r="F13" s="51"/>
      <c r="G13" s="52"/>
      <c r="H13" s="53"/>
      <c r="I13" s="51"/>
      <c r="J13" s="53"/>
      <c r="K13" s="16"/>
    </row>
    <row r="14" spans="1:11" ht="49.15" customHeight="1" x14ac:dyDescent="0.25">
      <c r="A14" s="54"/>
      <c r="B14" s="53"/>
      <c r="C14" s="51"/>
      <c r="D14" s="52"/>
      <c r="E14" s="53"/>
      <c r="F14" s="51"/>
      <c r="G14" s="52"/>
      <c r="H14" s="53"/>
      <c r="I14" s="51"/>
      <c r="J14" s="53"/>
      <c r="K14" s="16"/>
    </row>
    <row r="15" spans="1:11" ht="48" customHeight="1" thickBot="1" x14ac:dyDescent="0.3">
      <c r="A15" s="68"/>
      <c r="B15" s="62"/>
      <c r="C15" s="60"/>
      <c r="D15" s="61"/>
      <c r="E15" s="62"/>
      <c r="F15" s="60"/>
      <c r="G15" s="61"/>
      <c r="H15" s="62"/>
      <c r="I15" s="60"/>
      <c r="J15" s="62"/>
      <c r="K15" s="17"/>
    </row>
    <row r="16" spans="1:11" ht="19.149999999999999" customHeight="1" x14ac:dyDescent="0.25">
      <c r="A16" s="9"/>
      <c r="B16" s="9"/>
      <c r="C16" s="9"/>
      <c r="D16" s="9"/>
      <c r="E16" s="9"/>
      <c r="F16" s="9"/>
      <c r="G16" s="9"/>
      <c r="H16" s="9"/>
      <c r="I16" s="9"/>
      <c r="J16" s="9"/>
      <c r="K16" s="10"/>
    </row>
    <row r="17" spans="1:11" ht="49.15" customHeight="1" x14ac:dyDescent="0.25">
      <c r="A17" s="80" t="s">
        <v>503</v>
      </c>
      <c r="B17" s="35"/>
      <c r="C17" s="35"/>
      <c r="D17" s="35"/>
      <c r="E17" s="35"/>
      <c r="F17" s="35"/>
      <c r="G17" s="35"/>
      <c r="H17" s="35"/>
      <c r="I17" s="35"/>
      <c r="J17" s="35"/>
      <c r="K17" s="35"/>
    </row>
    <row r="18" spans="1:11" ht="16.149999999999999" customHeight="1" thickBot="1" x14ac:dyDescent="0.3">
      <c r="A18" s="9"/>
      <c r="B18" s="9"/>
      <c r="C18" s="9"/>
      <c r="D18" s="9"/>
      <c r="E18" s="9"/>
      <c r="F18" s="9"/>
      <c r="G18" s="9"/>
      <c r="H18" s="9"/>
      <c r="I18" s="9"/>
      <c r="J18" s="9"/>
      <c r="K18" s="10"/>
    </row>
    <row r="19" spans="1:11" ht="49.15" customHeight="1" x14ac:dyDescent="0.25">
      <c r="A19" s="63" t="s">
        <v>25</v>
      </c>
      <c r="B19" s="57"/>
      <c r="C19" s="55" t="s">
        <v>499</v>
      </c>
      <c r="D19" s="56"/>
      <c r="E19" s="57"/>
      <c r="F19" s="55" t="s">
        <v>504</v>
      </c>
      <c r="G19" s="56"/>
      <c r="H19" s="57"/>
      <c r="I19" s="66" t="s">
        <v>501</v>
      </c>
      <c r="J19" s="67"/>
      <c r="K19" s="10"/>
    </row>
    <row r="20" spans="1:11" ht="49.15" customHeight="1" x14ac:dyDescent="0.25">
      <c r="A20" s="54"/>
      <c r="B20" s="53"/>
      <c r="C20" s="51"/>
      <c r="D20" s="52"/>
      <c r="E20" s="53"/>
      <c r="F20" s="51"/>
      <c r="G20" s="52"/>
      <c r="H20" s="53"/>
      <c r="I20" s="58"/>
      <c r="J20" s="59"/>
      <c r="K20" s="10"/>
    </row>
    <row r="21" spans="1:11" ht="49.15" customHeight="1" x14ac:dyDescent="0.25">
      <c r="A21" s="54"/>
      <c r="B21" s="53"/>
      <c r="C21" s="51"/>
      <c r="D21" s="52"/>
      <c r="E21" s="53"/>
      <c r="F21" s="51"/>
      <c r="G21" s="52"/>
      <c r="H21" s="53"/>
      <c r="I21" s="58"/>
      <c r="J21" s="59"/>
      <c r="K21" s="10"/>
    </row>
    <row r="22" spans="1:11" ht="49.15" customHeight="1" x14ac:dyDescent="0.25">
      <c r="A22" s="54"/>
      <c r="B22" s="53"/>
      <c r="C22" s="51"/>
      <c r="D22" s="52"/>
      <c r="E22" s="53"/>
      <c r="F22" s="51"/>
      <c r="G22" s="52"/>
      <c r="H22" s="53"/>
      <c r="I22" s="58"/>
      <c r="J22" s="59"/>
      <c r="K22" s="10"/>
    </row>
    <row r="23" spans="1:11" ht="49.15" customHeight="1" x14ac:dyDescent="0.25">
      <c r="A23" s="54"/>
      <c r="B23" s="53"/>
      <c r="C23" s="51"/>
      <c r="D23" s="52"/>
      <c r="E23" s="53"/>
      <c r="F23" s="51"/>
      <c r="G23" s="52"/>
      <c r="H23" s="53"/>
      <c r="I23" s="58"/>
      <c r="J23" s="59"/>
      <c r="K23" s="10"/>
    </row>
    <row r="24" spans="1:11" ht="49.15" customHeight="1" x14ac:dyDescent="0.25">
      <c r="A24" s="54"/>
      <c r="B24" s="53"/>
      <c r="C24" s="51"/>
      <c r="D24" s="52"/>
      <c r="E24" s="53"/>
      <c r="F24" s="51"/>
      <c r="G24" s="52"/>
      <c r="H24" s="53"/>
      <c r="I24" s="58"/>
      <c r="J24" s="59"/>
      <c r="K24" s="10"/>
    </row>
    <row r="25" spans="1:11" ht="49.15" customHeight="1" x14ac:dyDescent="0.25">
      <c r="A25" s="54"/>
      <c r="B25" s="53"/>
      <c r="C25" s="51"/>
      <c r="D25" s="52"/>
      <c r="E25" s="53"/>
      <c r="F25" s="51"/>
      <c r="G25" s="52"/>
      <c r="H25" s="53"/>
      <c r="I25" s="58"/>
      <c r="J25" s="59"/>
      <c r="K25" s="10"/>
    </row>
    <row r="26" spans="1:11" ht="49.15" customHeight="1" x14ac:dyDescent="0.25">
      <c r="A26" s="54"/>
      <c r="B26" s="53"/>
      <c r="C26" s="51"/>
      <c r="D26" s="52"/>
      <c r="E26" s="53"/>
      <c r="F26" s="51"/>
      <c r="G26" s="52"/>
      <c r="H26" s="53"/>
      <c r="I26" s="58"/>
      <c r="J26" s="59"/>
      <c r="K26" s="10"/>
    </row>
    <row r="27" spans="1:11" ht="49.15" customHeight="1" x14ac:dyDescent="0.25">
      <c r="A27" s="54"/>
      <c r="B27" s="53"/>
      <c r="C27" s="51"/>
      <c r="D27" s="52"/>
      <c r="E27" s="53"/>
      <c r="F27" s="51"/>
      <c r="G27" s="52"/>
      <c r="H27" s="53"/>
      <c r="I27" s="58"/>
      <c r="J27" s="59"/>
      <c r="K27" s="10"/>
    </row>
    <row r="28" spans="1:11" ht="49.15" customHeight="1" x14ac:dyDescent="0.25">
      <c r="A28" s="54"/>
      <c r="B28" s="53"/>
      <c r="C28" s="51"/>
      <c r="D28" s="52"/>
      <c r="E28" s="53"/>
      <c r="F28" s="51"/>
      <c r="G28" s="52"/>
      <c r="H28" s="53"/>
      <c r="I28" s="58"/>
      <c r="J28" s="59"/>
      <c r="K28" s="10"/>
    </row>
    <row r="29" spans="1:11" ht="49.15" customHeight="1" x14ac:dyDescent="0.25">
      <c r="A29" s="54"/>
      <c r="B29" s="53"/>
      <c r="C29" s="51"/>
      <c r="D29" s="52"/>
      <c r="E29" s="53"/>
      <c r="F29" s="51"/>
      <c r="G29" s="52"/>
      <c r="H29" s="53"/>
      <c r="I29" s="58"/>
      <c r="J29" s="59"/>
      <c r="K29" s="10"/>
    </row>
    <row r="31" spans="1:11" ht="33" customHeight="1" x14ac:dyDescent="0.25">
      <c r="A31" s="74"/>
      <c r="B31" s="35"/>
      <c r="C31" s="35"/>
      <c r="D31" s="35"/>
      <c r="E31" s="35"/>
      <c r="F31" s="35"/>
      <c r="G31" s="35"/>
      <c r="H31" s="35"/>
      <c r="I31" s="35"/>
      <c r="J31" s="35"/>
    </row>
    <row r="33" spans="1:10" ht="16.149999999999999" customHeight="1" x14ac:dyDescent="0.25">
      <c r="A33" s="75" t="s">
        <v>505</v>
      </c>
      <c r="B33" s="35"/>
      <c r="C33" s="35"/>
      <c r="D33" s="35"/>
      <c r="E33" s="35"/>
      <c r="F33" s="35"/>
      <c r="G33" s="35"/>
      <c r="H33" s="35"/>
      <c r="I33" s="35"/>
      <c r="J33" s="35"/>
    </row>
    <row r="34" spans="1:10" ht="16.149999999999999" customHeight="1" thickBot="1" x14ac:dyDescent="0.3"/>
    <row r="35" spans="1:10" ht="16.149999999999999" customHeight="1" x14ac:dyDescent="0.25">
      <c r="A35" s="7" t="s">
        <v>24</v>
      </c>
      <c r="B35" s="71" t="s">
        <v>506</v>
      </c>
      <c r="C35" s="56"/>
      <c r="D35" s="56"/>
      <c r="E35" s="56"/>
      <c r="F35" s="56"/>
      <c r="G35" s="57"/>
      <c r="H35" s="72" t="s">
        <v>507</v>
      </c>
      <c r="I35" s="56"/>
      <c r="J35" s="67"/>
    </row>
    <row r="36" spans="1:10" ht="48" customHeight="1" x14ac:dyDescent="0.25">
      <c r="A36" s="18" t="s">
        <v>508</v>
      </c>
      <c r="B36" s="65" t="s">
        <v>509</v>
      </c>
      <c r="C36" s="52"/>
      <c r="D36" s="52"/>
      <c r="E36" s="52"/>
      <c r="F36" s="52"/>
      <c r="G36" s="53"/>
      <c r="H36" s="69"/>
      <c r="I36" s="52"/>
      <c r="J36" s="59"/>
    </row>
    <row r="37" spans="1:10" ht="48" customHeight="1" x14ac:dyDescent="0.25">
      <c r="A37" s="18" t="s">
        <v>510</v>
      </c>
      <c r="B37" s="65" t="s">
        <v>511</v>
      </c>
      <c r="C37" s="52"/>
      <c r="D37" s="52"/>
      <c r="E37" s="52"/>
      <c r="F37" s="52"/>
      <c r="G37" s="53"/>
      <c r="H37" s="69" t="s">
        <v>627</v>
      </c>
      <c r="I37" s="52"/>
      <c r="J37" s="59"/>
    </row>
    <row r="38" spans="1:10" ht="48" customHeight="1" x14ac:dyDescent="0.25">
      <c r="A38" s="18" t="s">
        <v>512</v>
      </c>
      <c r="B38" s="65" t="s">
        <v>513</v>
      </c>
      <c r="C38" s="52"/>
      <c r="D38" s="52"/>
      <c r="E38" s="52"/>
      <c r="F38" s="52"/>
      <c r="G38" s="53"/>
      <c r="H38" s="69"/>
      <c r="I38" s="52"/>
      <c r="J38" s="59"/>
    </row>
    <row r="39" spans="1:10" ht="48" customHeight="1" x14ac:dyDescent="0.25">
      <c r="A39" s="18" t="s">
        <v>514</v>
      </c>
      <c r="B39" s="65" t="s">
        <v>515</v>
      </c>
      <c r="C39" s="52"/>
      <c r="D39" s="52"/>
      <c r="E39" s="52"/>
      <c r="F39" s="52"/>
      <c r="G39" s="53"/>
      <c r="H39" s="69"/>
      <c r="I39" s="52"/>
      <c r="J39" s="59"/>
    </row>
    <row r="40" spans="1:10" ht="48" customHeight="1" x14ac:dyDescent="0.25">
      <c r="A40" s="18" t="s">
        <v>516</v>
      </c>
      <c r="B40" s="65" t="s">
        <v>517</v>
      </c>
      <c r="C40" s="52"/>
      <c r="D40" s="52"/>
      <c r="E40" s="52"/>
      <c r="F40" s="52"/>
      <c r="G40" s="53"/>
      <c r="H40" s="69" t="s">
        <v>625</v>
      </c>
      <c r="I40" s="52"/>
      <c r="J40" s="59"/>
    </row>
    <row r="41" spans="1:10" ht="48" customHeight="1" x14ac:dyDescent="0.25">
      <c r="A41" s="19"/>
      <c r="B41" s="70"/>
      <c r="C41" s="52"/>
      <c r="D41" s="52"/>
      <c r="E41" s="52"/>
      <c r="F41" s="52"/>
      <c r="G41" s="53"/>
      <c r="H41" s="69"/>
      <c r="I41" s="52"/>
      <c r="J41" s="59"/>
    </row>
    <row r="42" spans="1:10" ht="48" customHeight="1" x14ac:dyDescent="0.25">
      <c r="A42" s="19"/>
      <c r="B42" s="70"/>
      <c r="C42" s="52"/>
      <c r="D42" s="52"/>
      <c r="E42" s="52"/>
      <c r="F42" s="52"/>
      <c r="G42" s="53"/>
      <c r="H42" s="69"/>
      <c r="I42" s="52"/>
      <c r="J42" s="59"/>
    </row>
    <row r="43" spans="1:10" ht="48" customHeight="1" x14ac:dyDescent="0.25">
      <c r="A43" s="19"/>
      <c r="B43" s="70"/>
      <c r="C43" s="52"/>
      <c r="D43" s="52"/>
      <c r="E43" s="52"/>
      <c r="F43" s="52"/>
      <c r="G43" s="53"/>
      <c r="H43" s="69"/>
      <c r="I43" s="52"/>
      <c r="J43" s="59"/>
    </row>
    <row r="44" spans="1:10" ht="48" customHeight="1" x14ac:dyDescent="0.25">
      <c r="A44" s="19"/>
      <c r="B44" s="70"/>
      <c r="C44" s="52"/>
      <c r="D44" s="52"/>
      <c r="E44" s="52"/>
      <c r="F44" s="52"/>
      <c r="G44" s="53"/>
      <c r="H44" s="69"/>
      <c r="I44" s="52"/>
      <c r="J44" s="59"/>
    </row>
    <row r="45" spans="1:10" ht="48" customHeight="1" x14ac:dyDescent="0.25">
      <c r="A45" s="19"/>
      <c r="B45" s="70"/>
      <c r="C45" s="52"/>
      <c r="D45" s="52"/>
      <c r="E45" s="52"/>
      <c r="F45" s="52"/>
      <c r="G45" s="53"/>
      <c r="H45" s="69"/>
      <c r="I45" s="52"/>
      <c r="J45" s="59"/>
    </row>
    <row r="46" spans="1:10" ht="49.15" customHeight="1" thickBot="1" x14ac:dyDescent="0.3">
      <c r="A46" s="20"/>
      <c r="B46" s="76"/>
      <c r="C46" s="61"/>
      <c r="D46" s="61"/>
      <c r="E46" s="61"/>
      <c r="F46" s="61"/>
      <c r="G46" s="62"/>
      <c r="H46" s="77"/>
      <c r="I46" s="78"/>
      <c r="J46" s="79"/>
    </row>
    <row r="48" spans="1:10" ht="102" customHeight="1" x14ac:dyDescent="0.25">
      <c r="A48" s="74" t="s">
        <v>518</v>
      </c>
      <c r="B48" s="35"/>
      <c r="C48" s="35"/>
      <c r="D48" s="35"/>
      <c r="E48" s="35"/>
      <c r="F48" s="35"/>
      <c r="G48" s="35"/>
      <c r="H48" s="35"/>
      <c r="I48" s="35"/>
      <c r="J48" s="35"/>
    </row>
    <row r="51" spans="1:10" x14ac:dyDescent="0.25">
      <c r="A51" s="73" t="s">
        <v>519</v>
      </c>
      <c r="B51" s="35"/>
      <c r="C51" s="35"/>
      <c r="D51" s="35"/>
      <c r="E51" s="64" t="s">
        <v>684</v>
      </c>
      <c r="F51" s="35"/>
      <c r="G51" s="35"/>
      <c r="H51" s="35"/>
      <c r="I51" s="35"/>
      <c r="J51" s="35"/>
    </row>
    <row r="53" spans="1:10" x14ac:dyDescent="0.25">
      <c r="A53" s="73" t="s">
        <v>520</v>
      </c>
      <c r="B53" s="35"/>
      <c r="C53" s="35"/>
      <c r="D53" s="35"/>
      <c r="E53" s="64" t="s">
        <v>674</v>
      </c>
      <c r="F53" s="35"/>
      <c r="G53" s="35"/>
      <c r="H53" s="35"/>
      <c r="I53" s="35"/>
      <c r="J53" s="35"/>
    </row>
    <row r="100" spans="1:1" ht="15.75" x14ac:dyDescent="0.25">
      <c r="A100" t="s">
        <v>521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2025-10-08T15:41:21Z</cp:lastPrinted>
  <dcterms:created xsi:type="dcterms:W3CDTF">2023-04-04T12:16:45Z</dcterms:created>
  <dcterms:modified xsi:type="dcterms:W3CDTF">2026-03-12T06:13:03Z</dcterms:modified>
</cp:coreProperties>
</file>