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08" windowWidth="19260" windowHeight="5916" activeTab="1"/>
  </bookViews>
  <sheets>
    <sheet name="Sheet4" sheetId="4" r:id="rId1"/>
    <sheet name="Sheet1" sheetId="1" r:id="rId2"/>
    <sheet name="Sheet2" sheetId="2" r:id="rId3"/>
    <sheet name="Sheet3" sheetId="3" r:id="rId4"/>
  </sheets>
  <definedNames>
    <definedName name="_xlnm._FilterDatabase" localSheetId="1" hidden="1">Sheet1!$A$6:$J$120</definedName>
  </definedNames>
  <calcPr calcId="145621"/>
</workbook>
</file>

<file path=xl/calcChain.xml><?xml version="1.0" encoding="utf-8"?>
<calcChain xmlns="http://schemas.openxmlformats.org/spreadsheetml/2006/main">
  <c r="G119" i="1"/>
  <c r="I119"/>
  <c r="G117"/>
  <c r="I117"/>
  <c r="G115"/>
  <c r="I115"/>
  <c r="G113"/>
  <c r="I113"/>
  <c r="G112"/>
  <c r="I112"/>
  <c r="G111"/>
  <c r="I111"/>
  <c r="G110"/>
  <c r="I110"/>
  <c r="G109"/>
  <c r="I109"/>
  <c r="G108"/>
  <c r="I108"/>
  <c r="G107"/>
  <c r="I107"/>
  <c r="G106"/>
  <c r="I106"/>
  <c r="G105"/>
  <c r="I105"/>
  <c r="G104"/>
  <c r="I104"/>
  <c r="G103"/>
  <c r="I103"/>
  <c r="G102"/>
  <c r="I102"/>
  <c r="G101"/>
  <c r="I101"/>
  <c r="G100"/>
  <c r="I100"/>
  <c r="G99"/>
  <c r="I99"/>
  <c r="G98"/>
  <c r="I98"/>
  <c r="G97"/>
  <c r="I97"/>
  <c r="G96"/>
  <c r="I96"/>
  <c r="G95"/>
  <c r="I95"/>
  <c r="G94"/>
  <c r="I94"/>
  <c r="G93"/>
  <c r="I93"/>
  <c r="G92"/>
  <c r="I92"/>
  <c r="G91"/>
  <c r="I91"/>
  <c r="G90"/>
  <c r="I90"/>
  <c r="G88"/>
  <c r="I88"/>
  <c r="G86"/>
  <c r="I86"/>
  <c r="G85"/>
  <c r="I85"/>
  <c r="G83"/>
  <c r="I83"/>
  <c r="G82"/>
  <c r="I82"/>
  <c r="G81"/>
  <c r="I81"/>
  <c r="G80"/>
  <c r="I80"/>
  <c r="G79"/>
  <c r="I79"/>
  <c r="G78"/>
  <c r="I78"/>
  <c r="G77"/>
  <c r="I77"/>
  <c r="G76"/>
  <c r="I76"/>
  <c r="G75"/>
  <c r="I75"/>
  <c r="G74"/>
  <c r="I74"/>
  <c r="G73"/>
  <c r="I73"/>
  <c r="G72"/>
  <c r="I72"/>
  <c r="G71"/>
  <c r="I71"/>
  <c r="G70"/>
  <c r="I70"/>
  <c r="G69"/>
  <c r="I69"/>
  <c r="G68"/>
  <c r="I68"/>
  <c r="G66"/>
  <c r="I66"/>
  <c r="G65"/>
  <c r="I65"/>
  <c r="G64"/>
  <c r="I64"/>
  <c r="G63"/>
  <c r="I63"/>
  <c r="G62"/>
  <c r="I62"/>
  <c r="G61"/>
  <c r="I61"/>
  <c r="G60"/>
  <c r="I60"/>
  <c r="G59"/>
  <c r="I59"/>
  <c r="G58"/>
  <c r="I58"/>
  <c r="G57"/>
  <c r="I57"/>
  <c r="G56"/>
  <c r="I56"/>
  <c r="G55"/>
  <c r="I55"/>
  <c r="G54"/>
  <c r="I54"/>
  <c r="G53"/>
  <c r="I53"/>
  <c r="G52"/>
  <c r="I52"/>
  <c r="G51"/>
  <c r="I51"/>
  <c r="G50"/>
  <c r="I50"/>
  <c r="G49"/>
  <c r="I49"/>
  <c r="G48"/>
  <c r="I48"/>
  <c r="G47"/>
  <c r="I47"/>
  <c r="G46"/>
  <c r="I46"/>
  <c r="G45"/>
  <c r="I45"/>
  <c r="G44"/>
  <c r="I44"/>
  <c r="G43"/>
  <c r="I43"/>
  <c r="G41"/>
  <c r="I41"/>
  <c r="G40"/>
  <c r="I40"/>
  <c r="G39"/>
  <c r="I39"/>
  <c r="G38"/>
  <c r="I38"/>
  <c r="G37"/>
  <c r="I37"/>
  <c r="G36"/>
  <c r="I36"/>
  <c r="G35"/>
  <c r="I35"/>
  <c r="G34"/>
  <c r="I34"/>
  <c r="G33"/>
  <c r="I33"/>
  <c r="G32"/>
  <c r="I32"/>
  <c r="G30"/>
  <c r="I30"/>
  <c r="G29"/>
  <c r="I29"/>
  <c r="G28"/>
  <c r="I28"/>
  <c r="G27"/>
  <c r="I27"/>
  <c r="G26"/>
  <c r="I26"/>
  <c r="G25"/>
  <c r="I25"/>
  <c r="G24"/>
  <c r="I24"/>
  <c r="G23"/>
  <c r="I23"/>
  <c r="G22"/>
  <c r="I22"/>
  <c r="G21"/>
  <c r="I21"/>
  <c r="G20"/>
  <c r="I20"/>
  <c r="G19"/>
  <c r="I19"/>
  <c r="G17"/>
  <c r="I17"/>
  <c r="G16"/>
  <c r="I16"/>
  <c r="G15"/>
  <c r="I15"/>
  <c r="G14"/>
  <c r="I14"/>
  <c r="G13"/>
  <c r="I13"/>
  <c r="G12"/>
  <c r="I12"/>
  <c r="G11"/>
  <c r="I11"/>
  <c r="G10"/>
  <c r="I10"/>
  <c r="G9"/>
  <c r="I9"/>
  <c r="G8"/>
  <c r="I8"/>
  <c r="I120"/>
  <c r="G120"/>
</calcChain>
</file>

<file path=xl/sharedStrings.xml><?xml version="1.0" encoding="utf-8"?>
<sst xmlns="http://schemas.openxmlformats.org/spreadsheetml/2006/main" count="343" uniqueCount="313">
  <si>
    <t>Pavadinimas</t>
  </si>
  <si>
    <t>1.</t>
  </si>
  <si>
    <t>2.</t>
  </si>
  <si>
    <t>3.</t>
  </si>
  <si>
    <t>4.</t>
  </si>
  <si>
    <t>5.</t>
  </si>
  <si>
    <t>6.</t>
  </si>
  <si>
    <t>7.</t>
  </si>
  <si>
    <t>1 priedas</t>
  </si>
  <si>
    <t>Serviso specialisto 1-nos darbo valandos įkainis</t>
  </si>
  <si>
    <t>3.3.</t>
  </si>
  <si>
    <t>3.2.</t>
  </si>
  <si>
    <t>3.1.</t>
  </si>
  <si>
    <t>PVM tarifas, %</t>
  </si>
  <si>
    <t>5.2.</t>
  </si>
  <si>
    <t>5.1.</t>
  </si>
  <si>
    <t>1.4.</t>
  </si>
  <si>
    <t>1.1.</t>
  </si>
  <si>
    <t>1.2.</t>
  </si>
  <si>
    <t>1.3.</t>
  </si>
  <si>
    <t>Viso su PVM:</t>
  </si>
  <si>
    <t>Viso be PVM:</t>
  </si>
  <si>
    <t>Aparato modelis/            atsarginės dalies kodas</t>
  </si>
  <si>
    <t>2.4.</t>
  </si>
  <si>
    <t>3.4.</t>
  </si>
  <si>
    <t>4.4.</t>
  </si>
  <si>
    <t>6.1.</t>
  </si>
  <si>
    <t>6.2.</t>
  </si>
  <si>
    <t>7.1.</t>
  </si>
  <si>
    <t>5.3.</t>
  </si>
  <si>
    <t>5.4.</t>
  </si>
  <si>
    <t>4.3.</t>
  </si>
  <si>
    <t>Nuolaida nuo kainyno kainos,  %</t>
  </si>
  <si>
    <t>1.5.</t>
  </si>
  <si>
    <t>1.6.</t>
  </si>
  <si>
    <t>1.7.</t>
  </si>
  <si>
    <t>2.5.</t>
  </si>
  <si>
    <t>2.6.</t>
  </si>
  <si>
    <t>2.7.</t>
  </si>
  <si>
    <t>3.5.</t>
  </si>
  <si>
    <t>4.5.</t>
  </si>
  <si>
    <t>4.6.</t>
  </si>
  <si>
    <t>4.7.</t>
  </si>
  <si>
    <t>5.5.</t>
  </si>
  <si>
    <t>Keitimo kainos požymis (raidė K)</t>
  </si>
  <si>
    <t>* -  jei tiekėjui grąžinant sugedusią, nebetinkamą naudoti dalį, analogiška nauja dalis parduodama mažesne keitimo kaina (lyginant su pilna naujos dalies pardavimo kaina), būtina nurodyti būtent keitimo kainą, atitinkamą langelį keitimo kainos požymio stulpelyje pažymint raide "K".</t>
  </si>
  <si>
    <t xml:space="preserve"> 2.2.</t>
  </si>
  <si>
    <t xml:space="preserve"> 2.3.</t>
  </si>
  <si>
    <t xml:space="preserve"> 2.1.</t>
  </si>
  <si>
    <t>4.1.</t>
  </si>
  <si>
    <t>4.2.</t>
  </si>
  <si>
    <t>Eil.   Nr.</t>
  </si>
  <si>
    <t>Ninjo SP1200</t>
  </si>
  <si>
    <t>Spolomat 2000-LC           (SP-1000)</t>
  </si>
  <si>
    <t>HS22K7</t>
  </si>
  <si>
    <t>HS33ER1</t>
  </si>
  <si>
    <t>HS6617AR-2</t>
  </si>
  <si>
    <t>GEV91413</t>
  </si>
  <si>
    <t>Midi-B</t>
  </si>
  <si>
    <t>5.6.</t>
  </si>
  <si>
    <t>5.7.</t>
  </si>
  <si>
    <t>5.8.</t>
  </si>
  <si>
    <t>5.9.</t>
  </si>
  <si>
    <t>5.10.</t>
  </si>
  <si>
    <t>5.11.</t>
  </si>
  <si>
    <t>5.12.</t>
  </si>
  <si>
    <t>5.13.</t>
  </si>
  <si>
    <t>Pneumovožtuvas FV06BR</t>
  </si>
  <si>
    <t>Pneumovožtuvas FV07SS</t>
  </si>
  <si>
    <t>Pneumovožtuvas FV12BR</t>
  </si>
  <si>
    <t>Pneumovožtuvas FV12SS</t>
  </si>
  <si>
    <t>Pneumovožtuvas FV13</t>
  </si>
  <si>
    <t>Tarpinė</t>
  </si>
  <si>
    <t>Durų tarpinė HS33</t>
  </si>
  <si>
    <t>Durų tarpinė HS66</t>
  </si>
  <si>
    <t>4837427</t>
  </si>
  <si>
    <t>Durų tarpinė HS22 K5 K7</t>
  </si>
  <si>
    <t>48320013</t>
  </si>
  <si>
    <t>Durų tarpinė (5390 x 1070 x 1600 mm)</t>
  </si>
  <si>
    <t>570038801</t>
  </si>
  <si>
    <t>570110101</t>
  </si>
  <si>
    <t>570110102</t>
  </si>
  <si>
    <t>570200501</t>
  </si>
  <si>
    <t>561025402</t>
  </si>
  <si>
    <t>561025408</t>
  </si>
  <si>
    <t>40421614</t>
  </si>
  <si>
    <t>740431324</t>
  </si>
  <si>
    <t>740440410</t>
  </si>
  <si>
    <t>561025403</t>
  </si>
  <si>
    <t>Tarpinė 30/22</t>
  </si>
  <si>
    <t>Tarpinė "Rubber"</t>
  </si>
  <si>
    <t>Tarpinė EPDM</t>
  </si>
  <si>
    <t>Tarpinė 11/19 x 1</t>
  </si>
  <si>
    <t>5.14.</t>
  </si>
  <si>
    <t>3.6.</t>
  </si>
  <si>
    <t>3.7.</t>
  </si>
  <si>
    <t xml:space="preserve">502049000                                                   </t>
  </si>
  <si>
    <t>502367800</t>
  </si>
  <si>
    <t>Purkštukas</t>
  </si>
  <si>
    <t>500668375</t>
  </si>
  <si>
    <t>Žarnelės antgalis 3/8"</t>
  </si>
  <si>
    <t>500892100</t>
  </si>
  <si>
    <t xml:space="preserve">Žarnelės antgalis </t>
  </si>
  <si>
    <t>Terpinė armuota</t>
  </si>
  <si>
    <t>500670700</t>
  </si>
  <si>
    <t>Lygio daviklis</t>
  </si>
  <si>
    <t>500668500</t>
  </si>
  <si>
    <t>Kameros terpinė</t>
  </si>
  <si>
    <t>1.8</t>
  </si>
  <si>
    <t>500904900</t>
  </si>
  <si>
    <t xml:space="preserve">Purkštuko antgalis </t>
  </si>
  <si>
    <t>499574800</t>
  </si>
  <si>
    <t>Silikoninė terpinė</t>
  </si>
  <si>
    <t>5800135</t>
  </si>
  <si>
    <t>Sąvarža M6</t>
  </si>
  <si>
    <t>500267900</t>
  </si>
  <si>
    <t>Silikoninė kameros terpinė</t>
  </si>
  <si>
    <t>Pagrindinis siurblys CH4-40 230V, 50Hz</t>
  </si>
  <si>
    <t>501268400</t>
  </si>
  <si>
    <t>Elektroninė plokštė (pilna)</t>
  </si>
  <si>
    <t>499434900</t>
  </si>
  <si>
    <t>Kontaktorius</t>
  </si>
  <si>
    <t>500904701</t>
  </si>
  <si>
    <t>2.8</t>
  </si>
  <si>
    <t>2.9</t>
  </si>
  <si>
    <t>2.10</t>
  </si>
  <si>
    <t>Purkštuko dangtelis</t>
  </si>
  <si>
    <t>Pukštuko laikiklis su galvute</t>
  </si>
  <si>
    <t xml:space="preserve">Purkštukas </t>
  </si>
  <si>
    <t>501552500</t>
  </si>
  <si>
    <t>2.11</t>
  </si>
  <si>
    <t>Daviklis PT-1000</t>
  </si>
  <si>
    <t>500813601</t>
  </si>
  <si>
    <t>4835626</t>
  </si>
  <si>
    <t>Sterilus oro filtras</t>
  </si>
  <si>
    <t>Garo siurblys</t>
  </si>
  <si>
    <t>4835874</t>
  </si>
  <si>
    <t>Solenoidinė sklenė</t>
  </si>
  <si>
    <t>4835832</t>
  </si>
  <si>
    <t>Sklendės pakeitimo rinkinys</t>
  </si>
  <si>
    <t>3.8</t>
  </si>
  <si>
    <t>Ratuko fiksatorius</t>
  </si>
  <si>
    <t>4835893</t>
  </si>
  <si>
    <t>3.9</t>
  </si>
  <si>
    <t>Apsauginė sklendė</t>
  </si>
  <si>
    <t>4836088</t>
  </si>
  <si>
    <t>460029001</t>
  </si>
  <si>
    <t>4834687</t>
  </si>
  <si>
    <t>Atbulinės eigos vožtuvas AJ 1111-10</t>
  </si>
  <si>
    <t>4835521</t>
  </si>
  <si>
    <t>Cirkuliacinis siurblys CD70/07 3X380V</t>
  </si>
  <si>
    <t>3.10</t>
  </si>
  <si>
    <t>4835850</t>
  </si>
  <si>
    <t>4835955</t>
  </si>
  <si>
    <t>Solenoidinė sklendė 6038 1/2" HS33</t>
  </si>
  <si>
    <t>4.8</t>
  </si>
  <si>
    <t>4.9</t>
  </si>
  <si>
    <t>4835814</t>
  </si>
  <si>
    <t>Atbulinės eigos vožtuvas 1/2"</t>
  </si>
  <si>
    <t>1.9</t>
  </si>
  <si>
    <t>Vandens privedimo kampas</t>
  </si>
  <si>
    <t>1.10</t>
  </si>
  <si>
    <t>Pajungimo kolektorius</t>
  </si>
  <si>
    <t>469191431</t>
  </si>
  <si>
    <t>Ratukas guolinis</t>
  </si>
  <si>
    <t>4836167</t>
  </si>
  <si>
    <t>470788801</t>
  </si>
  <si>
    <t>8.</t>
  </si>
  <si>
    <t>8.1.</t>
  </si>
  <si>
    <t>9.</t>
  </si>
  <si>
    <t>9.1.</t>
  </si>
  <si>
    <t>Plovimo - dezinfekavimo mašina instrumentams (Getinge)</t>
  </si>
  <si>
    <t>Basic/Concerto</t>
  </si>
  <si>
    <t>Vežimėlis - vonia ligonių prausimui (Getinge)</t>
  </si>
  <si>
    <t>502104400</t>
  </si>
  <si>
    <t>502019000</t>
  </si>
  <si>
    <t>503362675</t>
  </si>
  <si>
    <t>4836002</t>
  </si>
  <si>
    <t>570038802</t>
  </si>
  <si>
    <t xml:space="preserve"> 503611600</t>
  </si>
  <si>
    <t>503611603</t>
  </si>
  <si>
    <t>930830</t>
  </si>
  <si>
    <t>501380400</t>
  </si>
  <si>
    <t>501990700</t>
  </si>
  <si>
    <t>501057403</t>
  </si>
  <si>
    <t>501057409</t>
  </si>
  <si>
    <t>499096700</t>
  </si>
  <si>
    <t>500362600</t>
  </si>
  <si>
    <t>503383400</t>
  </si>
  <si>
    <t>503383500</t>
  </si>
  <si>
    <t>501251075</t>
  </si>
  <si>
    <t>931911</t>
  </si>
  <si>
    <t>932005</t>
  </si>
  <si>
    <t>501251100</t>
  </si>
  <si>
    <t>503865400</t>
  </si>
  <si>
    <t>501165000</t>
  </si>
  <si>
    <t>501991300</t>
  </si>
  <si>
    <t>501167400</t>
  </si>
  <si>
    <t>498707000</t>
  </si>
  <si>
    <t xml:space="preserve">Dozatoriai su lygio davikliais                                                </t>
  </si>
  <si>
    <t xml:space="preserve"> 501596800    </t>
  </si>
  <si>
    <t xml:space="preserve">Vadymo plokštė                                                                      </t>
  </si>
  <si>
    <t>501931702</t>
  </si>
  <si>
    <t xml:space="preserve">Kontrolinė sklendė prie džiovintuvo                                      </t>
  </si>
  <si>
    <t xml:space="preserve">501336700  </t>
  </si>
  <si>
    <t>4.10</t>
  </si>
  <si>
    <t xml:space="preserve">4835351 </t>
  </si>
  <si>
    <t>4.11</t>
  </si>
  <si>
    <t>4.12</t>
  </si>
  <si>
    <t xml:space="preserve">4835813 </t>
  </si>
  <si>
    <t>4.13</t>
  </si>
  <si>
    <t>4835508</t>
  </si>
  <si>
    <t>4.14</t>
  </si>
  <si>
    <t>478932001</t>
  </si>
  <si>
    <t>4.15</t>
  </si>
  <si>
    <t>4.16</t>
  </si>
  <si>
    <t>48320249</t>
  </si>
  <si>
    <t>4.17</t>
  </si>
  <si>
    <t>48320209</t>
  </si>
  <si>
    <t>4.18</t>
  </si>
  <si>
    <t>4.19</t>
  </si>
  <si>
    <t>4836013</t>
  </si>
  <si>
    <t>4.20</t>
  </si>
  <si>
    <t>4832834</t>
  </si>
  <si>
    <t>4.21</t>
  </si>
  <si>
    <t>4.22</t>
  </si>
  <si>
    <t xml:space="preserve">Varžtas durų  rankenai                                                               </t>
  </si>
  <si>
    <t xml:space="preserve">4837309      </t>
  </si>
  <si>
    <t>5.15</t>
  </si>
  <si>
    <t>Pneumatinis vožtuvas</t>
  </si>
  <si>
    <t>460111504</t>
  </si>
  <si>
    <t>5.16</t>
  </si>
  <si>
    <t>Valdymo plokštė</t>
  </si>
  <si>
    <t>499178000</t>
  </si>
  <si>
    <t>2.12</t>
  </si>
  <si>
    <t>Durų uždarymo motoras.</t>
  </si>
  <si>
    <t>5019866</t>
  </si>
  <si>
    <t>4.23</t>
  </si>
  <si>
    <t>4834100</t>
  </si>
  <si>
    <t>Remontinis komplektas magnetiniam ventiliui</t>
  </si>
  <si>
    <t>4.24</t>
  </si>
  <si>
    <t>Aušintuvas</t>
  </si>
  <si>
    <t>4835676</t>
  </si>
  <si>
    <t>Getinge 46-5-303</t>
  </si>
  <si>
    <t>Pompos vienpusio pralaidumo sklendė</t>
  </si>
  <si>
    <t>Vienpusio pralaidumo sklendė prie MV-1 sklendės</t>
  </si>
  <si>
    <t>Plūdinė sklendė</t>
  </si>
  <si>
    <t>Plūdinė sklendė (dejonizuoto vandens)</t>
  </si>
  <si>
    <t>Vienpusio pralaidumo sklendė prie MV-2 sklendės</t>
  </si>
  <si>
    <t>Daviklis 2xPT-100 (drenažo)</t>
  </si>
  <si>
    <t>Garų generatoriaus daviklis</t>
  </si>
  <si>
    <t>Sklendžių remonto rinkinys</t>
  </si>
  <si>
    <t>Manometras su perėjimu</t>
  </si>
  <si>
    <t>Slėgio daviklis</t>
  </si>
  <si>
    <t>Solenoidinė sklendė</t>
  </si>
  <si>
    <t>Žarnelė šarmui</t>
  </si>
  <si>
    <t>Žarnelė rūgščiai</t>
  </si>
  <si>
    <t>PVC žarna</t>
  </si>
  <si>
    <t>Priešfiltris</t>
  </si>
  <si>
    <t>Propeleris 50 Hz</t>
  </si>
  <si>
    <t>Mechaninė tarpinė</t>
  </si>
  <si>
    <t>Drenažo pompa</t>
  </si>
  <si>
    <t>Tvirtinimas</t>
  </si>
  <si>
    <t>Tvirtinimo tarpinė</t>
  </si>
  <si>
    <t>Patikrinimo sklendė</t>
  </si>
  <si>
    <t>Varžtas M 4x10</t>
  </si>
  <si>
    <t>Varžtas M 5x8</t>
  </si>
  <si>
    <t>Selenoidinė sklendė</t>
  </si>
  <si>
    <t>Fenas</t>
  </si>
  <si>
    <t>Kaitinimo elementas</t>
  </si>
  <si>
    <t>Perestaltinė pompa</t>
  </si>
  <si>
    <t>Fiksatorius</t>
  </si>
  <si>
    <t>Kamštukas</t>
  </si>
  <si>
    <t>Plovimo - dezinfekavimo mašina (Getinge)</t>
  </si>
  <si>
    <t>Decomat 4656</t>
  </si>
  <si>
    <t>Sterilizatorius (Getinge)</t>
  </si>
  <si>
    <t>10.</t>
  </si>
  <si>
    <t>10.1.</t>
  </si>
  <si>
    <t>8.2.</t>
  </si>
  <si>
    <t>8.3.</t>
  </si>
  <si>
    <t>8.4.</t>
  </si>
  <si>
    <t>8.5.</t>
  </si>
  <si>
    <t>8.6.</t>
  </si>
  <si>
    <t>8.7.</t>
  </si>
  <si>
    <t>8.8.</t>
  </si>
  <si>
    <t>8.9.</t>
  </si>
  <si>
    <t>8.10.</t>
  </si>
  <si>
    <t>8.11.</t>
  </si>
  <si>
    <t>8.12.</t>
  </si>
  <si>
    <t>8.13.</t>
  </si>
  <si>
    <t>8.14.</t>
  </si>
  <si>
    <t>8.15.</t>
  </si>
  <si>
    <t>8.16.</t>
  </si>
  <si>
    <t>8.17.</t>
  </si>
  <si>
    <t>8.18.</t>
  </si>
  <si>
    <t>8.19.</t>
  </si>
  <si>
    <t>8.20.</t>
  </si>
  <si>
    <t>8.21.</t>
  </si>
  <si>
    <t>8.22.</t>
  </si>
  <si>
    <t>8.23.</t>
  </si>
  <si>
    <t>8.24.</t>
  </si>
  <si>
    <t>11.</t>
  </si>
  <si>
    <t>11.1.</t>
  </si>
  <si>
    <t>GE406</t>
  </si>
  <si>
    <t>Firmos "Getinge" medicininė technika</t>
  </si>
  <si>
    <t>2  medicininės technikos grupė</t>
  </si>
  <si>
    <t>Vandens minkštinimo įrenginys (Getinge)</t>
  </si>
  <si>
    <t>Frakcionuoto vakuumo sterilizatorius (Getinge)</t>
  </si>
  <si>
    <t>Slaugos priemonių plovimo - dezinfekavimo mašina (Getinge)</t>
  </si>
  <si>
    <t>Kainyno kaina be PVM, Eur *</t>
  </si>
  <si>
    <t>Kaina su nuolaida (be PVM), Eur</t>
  </si>
  <si>
    <t xml:space="preserve">Kaina su nuolaida ir PVM, Eur </t>
  </si>
  <si>
    <t>4835997 (6011000140)</t>
  </si>
</sst>
</file>

<file path=xl/styles.xml><?xml version="1.0" encoding="utf-8"?>
<styleSheet xmlns="http://schemas.openxmlformats.org/spreadsheetml/2006/main">
  <fonts count="9">
    <font>
      <sz val="10"/>
      <name val="Arial"/>
      <charset val="186"/>
    </font>
    <font>
      <b/>
      <sz val="10"/>
      <name val="Times New Roman"/>
      <family val="1"/>
    </font>
    <font>
      <sz val="10"/>
      <name val="Arial"/>
      <family val="2"/>
      <charset val="186"/>
    </font>
    <font>
      <sz val="10"/>
      <name val="Arial"/>
      <family val="2"/>
      <charset val="186"/>
    </font>
    <font>
      <b/>
      <sz val="10"/>
      <name val="Times New Roman"/>
      <family val="1"/>
      <charset val="186"/>
    </font>
    <font>
      <sz val="10"/>
      <name val="Times New Roman"/>
      <family val="1"/>
      <charset val="186"/>
    </font>
    <font>
      <b/>
      <sz val="12"/>
      <name val="Times New Roman"/>
      <family val="1"/>
    </font>
    <font>
      <sz val="12"/>
      <name val="Times New Roman"/>
      <family val="1"/>
    </font>
    <font>
      <b/>
      <sz val="11"/>
      <name val="Times New Roman"/>
      <family val="1"/>
    </font>
  </fonts>
  <fills count="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60">
    <xf numFmtId="0" fontId="0" fillId="0" borderId="0" xfId="0"/>
    <xf numFmtId="0" fontId="5" fillId="0" borderId="1" xfId="0" applyFont="1" applyBorder="1" applyAlignment="1">
      <alignment vertical="top" wrapText="1"/>
    </xf>
    <xf numFmtId="0" fontId="4" fillId="2" borderId="1" xfId="0" applyFont="1" applyFill="1" applyBorder="1" applyAlignment="1">
      <alignment horizontal="left" vertical="top" wrapText="1"/>
    </xf>
    <xf numFmtId="0" fontId="5" fillId="0" borderId="0" xfId="0" applyFont="1" applyAlignment="1">
      <alignment vertical="top" wrapText="1"/>
    </xf>
    <xf numFmtId="49" fontId="5" fillId="0" borderId="0" xfId="0" applyNumberFormat="1" applyFont="1" applyAlignment="1">
      <alignment vertical="top" wrapText="1"/>
    </xf>
    <xf numFmtId="49" fontId="4" fillId="2" borderId="1" xfId="0" applyNumberFormat="1" applyFont="1" applyFill="1" applyBorder="1" applyAlignment="1">
      <alignment vertical="top" wrapText="1"/>
    </xf>
    <xf numFmtId="49" fontId="5" fillId="3" borderId="1" xfId="0" applyNumberFormat="1" applyFont="1" applyFill="1" applyBorder="1" applyAlignment="1">
      <alignment vertical="top" wrapText="1"/>
    </xf>
    <xf numFmtId="49" fontId="5" fillId="0" borderId="1" xfId="0" applyNumberFormat="1" applyFont="1" applyBorder="1" applyAlignment="1">
      <alignment vertical="top" wrapText="1"/>
    </xf>
    <xf numFmtId="49" fontId="5" fillId="0" borderId="1" xfId="0" applyNumberFormat="1" applyFont="1" applyFill="1" applyBorder="1" applyAlignment="1">
      <alignment vertical="top" wrapText="1"/>
    </xf>
    <xf numFmtId="49" fontId="5" fillId="2" borderId="1" xfId="0" applyNumberFormat="1" applyFont="1" applyFill="1" applyBorder="1" applyAlignment="1">
      <alignment vertical="top" wrapText="1"/>
    </xf>
    <xf numFmtId="49" fontId="5" fillId="0" borderId="0" xfId="0" applyNumberFormat="1" applyFont="1" applyBorder="1" applyAlignment="1">
      <alignment vertical="top" wrapText="1"/>
    </xf>
    <xf numFmtId="0" fontId="5" fillId="0" borderId="0" xfId="0" applyFont="1" applyAlignment="1">
      <alignment horizontal="left" vertical="top" wrapText="1"/>
    </xf>
    <xf numFmtId="49" fontId="5" fillId="0" borderId="0" xfId="0" applyNumberFormat="1" applyFont="1" applyAlignment="1">
      <alignment horizontal="left" vertical="top" wrapText="1"/>
    </xf>
    <xf numFmtId="0" fontId="5"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5" fillId="0" borderId="0" xfId="0" applyFont="1" applyBorder="1" applyAlignment="1">
      <alignment horizontal="left" vertical="top" wrapText="1"/>
    </xf>
    <xf numFmtId="49" fontId="5" fillId="0" borderId="0" xfId="0" applyNumberFormat="1" applyFont="1" applyBorder="1" applyAlignment="1">
      <alignment horizontal="left" vertical="top" wrapText="1"/>
    </xf>
    <xf numFmtId="0" fontId="5" fillId="0" borderId="0" xfId="0" applyFont="1" applyBorder="1" applyAlignment="1">
      <alignment horizontal="right" vertical="top" wrapText="1"/>
    </xf>
    <xf numFmtId="0" fontId="5" fillId="0" borderId="0" xfId="0" applyFont="1" applyAlignment="1">
      <alignment horizontal="right" vertical="top" wrapText="1"/>
    </xf>
    <xf numFmtId="4" fontId="5" fillId="2" borderId="1" xfId="0" applyNumberFormat="1" applyFont="1" applyFill="1" applyBorder="1" applyAlignment="1">
      <alignment horizontal="right" vertical="top" wrapText="1"/>
    </xf>
    <xf numFmtId="4" fontId="5" fillId="0" borderId="1" xfId="0" applyNumberFormat="1" applyFont="1" applyBorder="1" applyAlignment="1">
      <alignment horizontal="right" vertical="top" wrapText="1"/>
    </xf>
    <xf numFmtId="4" fontId="4" fillId="0" borderId="1" xfId="0" applyNumberFormat="1" applyFont="1" applyBorder="1" applyAlignment="1">
      <alignment horizontal="right" vertical="top" wrapText="1"/>
    </xf>
    <xf numFmtId="0" fontId="4" fillId="0" borderId="0" xfId="0" applyFont="1" applyBorder="1" applyAlignment="1">
      <alignment horizontal="right" vertical="top" wrapText="1"/>
    </xf>
    <xf numFmtId="4" fontId="4" fillId="0" borderId="0" xfId="0" applyNumberFormat="1" applyFont="1" applyBorder="1" applyAlignment="1">
      <alignment horizontal="right" vertical="top" wrapText="1"/>
    </xf>
    <xf numFmtId="0" fontId="5" fillId="0" borderId="0" xfId="0" applyFont="1" applyFill="1" applyAlignment="1">
      <alignment horizontal="right" vertical="top" wrapText="1"/>
    </xf>
    <xf numFmtId="0" fontId="4" fillId="0" borderId="1" xfId="0" applyFont="1" applyBorder="1" applyAlignment="1">
      <alignment horizontal="center" vertical="top" wrapText="1"/>
    </xf>
    <xf numFmtId="0" fontId="5" fillId="0" borderId="0" xfId="0" applyFont="1" applyAlignment="1">
      <alignment horizontal="center" vertical="top" wrapText="1"/>
    </xf>
    <xf numFmtId="0" fontId="5" fillId="0" borderId="1" xfId="0" applyFont="1" applyBorder="1" applyAlignment="1">
      <alignment horizontal="center" vertical="top" wrapText="1"/>
    </xf>
    <xf numFmtId="49" fontId="5" fillId="0" borderId="1" xfId="0" applyNumberFormat="1" applyFont="1" applyBorder="1" applyAlignment="1">
      <alignment horizontal="center" vertical="top" wrapText="1"/>
    </xf>
    <xf numFmtId="4" fontId="5" fillId="0" borderId="1" xfId="0" applyNumberFormat="1" applyFont="1" applyFill="1" applyBorder="1" applyAlignment="1">
      <alignment horizontal="right" vertical="top" wrapText="1"/>
    </xf>
    <xf numFmtId="0" fontId="4" fillId="0" borderId="0" xfId="0" applyFont="1" applyFill="1" applyAlignment="1">
      <alignment horizontal="right" vertical="top" wrapText="1"/>
    </xf>
    <xf numFmtId="0" fontId="5" fillId="0" borderId="1" xfId="0" applyFont="1" applyFill="1" applyBorder="1" applyAlignment="1">
      <alignment horizontal="right" vertical="top" wrapText="1"/>
    </xf>
    <xf numFmtId="0" fontId="5" fillId="0" borderId="0" xfId="0" applyFont="1" applyFill="1" applyBorder="1" applyAlignment="1">
      <alignment horizontal="right" vertical="top" wrapText="1"/>
    </xf>
    <xf numFmtId="9" fontId="5" fillId="2" borderId="1" xfId="0" applyNumberFormat="1" applyFont="1" applyFill="1" applyBorder="1" applyAlignment="1">
      <alignment horizontal="center" vertical="top" wrapText="1"/>
    </xf>
    <xf numFmtId="9" fontId="5" fillId="0" borderId="1" xfId="0" applyNumberFormat="1" applyFont="1" applyBorder="1" applyAlignment="1">
      <alignment horizontal="center" vertical="top" wrapText="1"/>
    </xf>
    <xf numFmtId="0" fontId="4" fillId="0" borderId="0" xfId="0" applyFont="1" applyBorder="1" applyAlignment="1">
      <alignment horizontal="center" vertical="top" wrapText="1"/>
    </xf>
    <xf numFmtId="49" fontId="4" fillId="2" borderId="1" xfId="0" applyNumberFormat="1"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0" fontId="4" fillId="0" borderId="2" xfId="0" applyFont="1" applyBorder="1" applyAlignment="1">
      <alignment horizontal="center" vertical="top" wrapText="1"/>
    </xf>
    <xf numFmtId="49" fontId="4" fillId="0" borderId="2" xfId="0" applyNumberFormat="1" applyFont="1" applyBorder="1" applyAlignment="1">
      <alignment horizontal="center" vertical="top" wrapText="1"/>
    </xf>
    <xf numFmtId="0" fontId="4" fillId="0" borderId="2" xfId="0" applyFont="1" applyFill="1" applyBorder="1" applyAlignment="1">
      <alignment horizontal="center" vertical="top" wrapText="1"/>
    </xf>
    <xf numFmtId="0" fontId="4" fillId="0" borderId="3" xfId="0" applyFont="1" applyBorder="1" applyAlignment="1">
      <alignment horizontal="right" vertical="top" wrapText="1"/>
    </xf>
    <xf numFmtId="49" fontId="5" fillId="0" borderId="0" xfId="0" applyNumberFormat="1" applyFont="1" applyAlignment="1">
      <alignment horizontal="center" vertical="top" wrapText="1"/>
    </xf>
    <xf numFmtId="49" fontId="1" fillId="2" borderId="1" xfId="0" applyNumberFormat="1" applyFont="1" applyFill="1" applyBorder="1" applyAlignment="1">
      <alignment horizontal="center" vertical="top" wrapText="1"/>
    </xf>
    <xf numFmtId="49" fontId="5" fillId="0" borderId="0" xfId="0" applyNumberFormat="1" applyFont="1" applyBorder="1" applyAlignment="1">
      <alignment horizontal="center" vertical="top" wrapText="1"/>
    </xf>
    <xf numFmtId="49" fontId="5" fillId="0" borderId="4" xfId="0" applyNumberFormat="1" applyFont="1" applyBorder="1" applyAlignment="1">
      <alignment horizontal="center" vertical="top" wrapText="1"/>
    </xf>
    <xf numFmtId="0" fontId="4" fillId="2" borderId="5" xfId="0" applyFont="1" applyFill="1" applyBorder="1" applyAlignment="1">
      <alignment horizontal="left" vertical="top" wrapText="1"/>
    </xf>
    <xf numFmtId="0" fontId="5" fillId="0" borderId="1" xfId="0" applyFont="1" applyBorder="1" applyAlignment="1">
      <alignment vertical="center"/>
    </xf>
    <xf numFmtId="49" fontId="5" fillId="4" borderId="1" xfId="0" applyNumberFormat="1" applyFont="1" applyFill="1" applyBorder="1" applyAlignment="1">
      <alignment horizontal="center" vertical="top" wrapText="1"/>
    </xf>
    <xf numFmtId="49" fontId="5" fillId="4" borderId="6" xfId="0" applyNumberFormat="1" applyFont="1" applyFill="1" applyBorder="1" applyAlignment="1">
      <alignment horizontal="center" vertical="top" wrapText="1"/>
    </xf>
    <xf numFmtId="49" fontId="5" fillId="3" borderId="1" xfId="1" applyNumberFormat="1" applyFont="1" applyFill="1" applyBorder="1" applyAlignment="1" applyProtection="1">
      <alignment horizontal="center" vertical="top" wrapText="1"/>
    </xf>
    <xf numFmtId="49" fontId="5" fillId="0" borderId="1" xfId="0" applyNumberFormat="1" applyFont="1" applyFill="1" applyBorder="1" applyAlignment="1">
      <alignment horizontal="center" vertical="top" wrapText="1"/>
    </xf>
    <xf numFmtId="0" fontId="6" fillId="0" borderId="0" xfId="0" applyFont="1" applyFill="1" applyAlignment="1">
      <alignment horizontal="center" vertical="top" wrapText="1"/>
    </xf>
    <xf numFmtId="0" fontId="7" fillId="0" borderId="0" xfId="0" applyFont="1" applyFill="1" applyAlignment="1">
      <alignment horizontal="center" vertical="top" wrapText="1"/>
    </xf>
    <xf numFmtId="0" fontId="8" fillId="0" borderId="0" xfId="0" applyFont="1" applyAlignment="1">
      <alignment horizontal="center" wrapText="1"/>
    </xf>
    <xf numFmtId="0" fontId="5" fillId="0" borderId="0" xfId="0" applyFont="1" applyBorder="1" applyAlignment="1">
      <alignment vertical="top" wrapText="1"/>
    </xf>
    <xf numFmtId="0" fontId="5" fillId="0" borderId="0" xfId="0" applyFont="1" applyAlignment="1">
      <alignment vertical="top" wrapText="1"/>
    </xf>
    <xf numFmtId="9" fontId="5" fillId="0" borderId="2" xfId="0" applyNumberFormat="1" applyFont="1" applyBorder="1" applyAlignment="1">
      <alignment horizontal="center" vertical="top"/>
    </xf>
    <xf numFmtId="0" fontId="2" fillId="0" borderId="7" xfId="0" applyFont="1" applyBorder="1" applyAlignment="1">
      <alignment horizontal="center"/>
    </xf>
    <xf numFmtId="0" fontId="2" fillId="0" borderId="5" xfId="0" applyFont="1" applyBorder="1" applyAlignment="1">
      <alignment horizontal="center"/>
    </xf>
  </cellXfs>
  <cellStyles count="2">
    <cellStyle name="Nor}al"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3.2"/>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I122"/>
  <sheetViews>
    <sheetView tabSelected="1" zoomScaleNormal="100" workbookViewId="0">
      <selection activeCell="K113" sqref="K113"/>
    </sheetView>
  </sheetViews>
  <sheetFormatPr defaultRowHeight="13.2"/>
  <cols>
    <col min="1" max="1" width="6.33203125" style="42" customWidth="1"/>
    <col min="2" max="2" width="51.6640625" style="11" customWidth="1"/>
    <col min="3" max="3" width="19.5546875" style="12" customWidth="1"/>
    <col min="4" max="4" width="9.5546875" style="4" customWidth="1"/>
    <col min="5" max="5" width="9.44140625" style="24" customWidth="1"/>
    <col min="6" max="6" width="12.33203125" style="17" customWidth="1"/>
    <col min="7" max="7" width="12.33203125" style="18" customWidth="1"/>
    <col min="8" max="8" width="11.88671875" style="26" customWidth="1"/>
    <col min="9" max="9" width="11.6640625" style="18" customWidth="1"/>
    <col min="10" max="16384" width="8.88671875" style="3"/>
  </cols>
  <sheetData>
    <row r="1" spans="1:9">
      <c r="E1" s="30"/>
      <c r="I1" s="18" t="s">
        <v>8</v>
      </c>
    </row>
    <row r="3" spans="1:9" ht="33.75" customHeight="1">
      <c r="B3" s="52" t="s">
        <v>304</v>
      </c>
      <c r="C3" s="52"/>
      <c r="D3" s="52"/>
      <c r="E3" s="53"/>
      <c r="F3" s="53"/>
      <c r="G3" s="53"/>
      <c r="H3" s="53"/>
      <c r="I3" s="53"/>
    </row>
    <row r="4" spans="1:9" ht="21.75" customHeight="1">
      <c r="B4" s="54" t="s">
        <v>305</v>
      </c>
      <c r="C4" s="54"/>
      <c r="D4" s="54"/>
      <c r="E4" s="54"/>
      <c r="F4" s="54"/>
      <c r="G4" s="54"/>
      <c r="H4" s="54"/>
      <c r="I4" s="54"/>
    </row>
    <row r="6" spans="1:9" ht="52.8">
      <c r="A6" s="39" t="s">
        <v>51</v>
      </c>
      <c r="B6" s="38" t="s">
        <v>0</v>
      </c>
      <c r="C6" s="39" t="s">
        <v>22</v>
      </c>
      <c r="D6" s="39" t="s">
        <v>44</v>
      </c>
      <c r="E6" s="40" t="s">
        <v>309</v>
      </c>
      <c r="F6" s="25" t="s">
        <v>32</v>
      </c>
      <c r="G6" s="38" t="s">
        <v>310</v>
      </c>
      <c r="H6" s="38" t="s">
        <v>13</v>
      </c>
      <c r="I6" s="38" t="s">
        <v>311</v>
      </c>
    </row>
    <row r="7" spans="1:9" ht="26.4">
      <c r="A7" s="36" t="s">
        <v>1</v>
      </c>
      <c r="B7" s="2" t="s">
        <v>308</v>
      </c>
      <c r="C7" s="36" t="s">
        <v>52</v>
      </c>
      <c r="D7" s="5"/>
      <c r="E7" s="19"/>
      <c r="F7" s="57">
        <v>0.1</v>
      </c>
      <c r="G7" s="19"/>
      <c r="H7" s="33"/>
      <c r="I7" s="19"/>
    </row>
    <row r="8" spans="1:9">
      <c r="A8" s="28" t="s">
        <v>17</v>
      </c>
      <c r="B8" s="14" t="s">
        <v>9</v>
      </c>
      <c r="C8" s="37"/>
      <c r="D8" s="6"/>
      <c r="E8" s="29">
        <v>45.9</v>
      </c>
      <c r="F8" s="58"/>
      <c r="G8" s="20">
        <f t="shared" ref="G8:G71" si="0">E8-E8*$F$7</f>
        <v>41.31</v>
      </c>
      <c r="H8" s="34">
        <v>0.21</v>
      </c>
      <c r="I8" s="20">
        <f>G8+G8*H8</f>
        <v>49.985100000000003</v>
      </c>
    </row>
    <row r="9" spans="1:9">
      <c r="A9" s="28" t="s">
        <v>18</v>
      </c>
      <c r="B9" s="13" t="s">
        <v>103</v>
      </c>
      <c r="C9" s="28" t="s">
        <v>96</v>
      </c>
      <c r="D9" s="7"/>
      <c r="E9" s="29">
        <v>8.9</v>
      </c>
      <c r="F9" s="58"/>
      <c r="G9" s="20">
        <f t="shared" si="0"/>
        <v>8.01</v>
      </c>
      <c r="H9" s="34">
        <v>0.21</v>
      </c>
      <c r="I9" s="20">
        <f t="shared" ref="I9:I17" si="1">G9+G9*H9</f>
        <v>9.6920999999999999</v>
      </c>
    </row>
    <row r="10" spans="1:9">
      <c r="A10" s="28" t="s">
        <v>19</v>
      </c>
      <c r="B10" s="13" t="s">
        <v>98</v>
      </c>
      <c r="C10" s="50" t="s">
        <v>97</v>
      </c>
      <c r="D10" s="7"/>
      <c r="E10" s="29">
        <v>51.65</v>
      </c>
      <c r="F10" s="58"/>
      <c r="G10" s="20">
        <f t="shared" si="0"/>
        <v>46.484999999999999</v>
      </c>
      <c r="H10" s="34">
        <v>0.21</v>
      </c>
      <c r="I10" s="20">
        <f t="shared" si="1"/>
        <v>56.246849999999995</v>
      </c>
    </row>
    <row r="11" spans="1:9">
      <c r="A11" s="28" t="s">
        <v>16</v>
      </c>
      <c r="B11" s="13" t="s">
        <v>100</v>
      </c>
      <c r="C11" s="50" t="s">
        <v>99</v>
      </c>
      <c r="D11" s="7"/>
      <c r="E11" s="29">
        <v>43.95</v>
      </c>
      <c r="F11" s="58"/>
      <c r="G11" s="20">
        <f t="shared" si="0"/>
        <v>39.555</v>
      </c>
      <c r="H11" s="34">
        <v>0.21</v>
      </c>
      <c r="I11" s="20">
        <f t="shared" si="1"/>
        <v>47.861550000000001</v>
      </c>
    </row>
    <row r="12" spans="1:9">
      <c r="A12" s="28" t="s">
        <v>33</v>
      </c>
      <c r="B12" s="13" t="s">
        <v>102</v>
      </c>
      <c r="C12" s="28" t="s">
        <v>101</v>
      </c>
      <c r="D12" s="7"/>
      <c r="E12" s="29">
        <v>65.38</v>
      </c>
      <c r="F12" s="58"/>
      <c r="G12" s="20">
        <f t="shared" si="0"/>
        <v>58.841999999999999</v>
      </c>
      <c r="H12" s="34">
        <v>0.21</v>
      </c>
      <c r="I12" s="20">
        <f t="shared" si="1"/>
        <v>71.198819999999998</v>
      </c>
    </row>
    <row r="13" spans="1:9">
      <c r="A13" s="28" t="s">
        <v>34</v>
      </c>
      <c r="B13" s="13" t="s">
        <v>107</v>
      </c>
      <c r="C13" s="28" t="s">
        <v>106</v>
      </c>
      <c r="D13" s="7"/>
      <c r="E13" s="29">
        <v>59.83</v>
      </c>
      <c r="F13" s="58"/>
      <c r="G13" s="20">
        <f t="shared" si="0"/>
        <v>53.846999999999994</v>
      </c>
      <c r="H13" s="34">
        <v>0.21</v>
      </c>
      <c r="I13" s="20">
        <f t="shared" si="1"/>
        <v>65.154869999999988</v>
      </c>
    </row>
    <row r="14" spans="1:9">
      <c r="A14" s="28" t="s">
        <v>35</v>
      </c>
      <c r="B14" s="13" t="s">
        <v>105</v>
      </c>
      <c r="C14" s="50" t="s">
        <v>104</v>
      </c>
      <c r="D14" s="7"/>
      <c r="E14" s="29">
        <v>62.25</v>
      </c>
      <c r="F14" s="58"/>
      <c r="G14" s="20">
        <f t="shared" si="0"/>
        <v>56.024999999999999</v>
      </c>
      <c r="H14" s="34">
        <v>0.21</v>
      </c>
      <c r="I14" s="20">
        <f t="shared" si="1"/>
        <v>67.79025</v>
      </c>
    </row>
    <row r="15" spans="1:9">
      <c r="A15" s="28" t="s">
        <v>108</v>
      </c>
      <c r="B15" s="13" t="s">
        <v>110</v>
      </c>
      <c r="C15" s="50" t="s">
        <v>109</v>
      </c>
      <c r="D15" s="7"/>
      <c r="E15" s="29">
        <v>23</v>
      </c>
      <c r="F15" s="58"/>
      <c r="G15" s="20">
        <f t="shared" si="0"/>
        <v>20.7</v>
      </c>
      <c r="H15" s="34">
        <v>0.21</v>
      </c>
      <c r="I15" s="20">
        <f t="shared" si="1"/>
        <v>25.046999999999997</v>
      </c>
    </row>
    <row r="16" spans="1:9">
      <c r="A16" s="28" t="s">
        <v>159</v>
      </c>
      <c r="B16" s="13" t="s">
        <v>160</v>
      </c>
      <c r="C16" s="50" t="s">
        <v>174</v>
      </c>
      <c r="D16" s="7"/>
      <c r="E16" s="29">
        <v>20.99</v>
      </c>
      <c r="F16" s="58"/>
      <c r="G16" s="20">
        <f t="shared" si="0"/>
        <v>18.890999999999998</v>
      </c>
      <c r="H16" s="34">
        <v>0.21</v>
      </c>
      <c r="I16" s="20">
        <f t="shared" si="1"/>
        <v>22.858109999999996</v>
      </c>
    </row>
    <row r="17" spans="1:9">
      <c r="A17" s="28" t="s">
        <v>161</v>
      </c>
      <c r="B17" s="13" t="s">
        <v>162</v>
      </c>
      <c r="C17" s="50" t="s">
        <v>175</v>
      </c>
      <c r="D17" s="7"/>
      <c r="E17" s="29">
        <v>31.98</v>
      </c>
      <c r="F17" s="58"/>
      <c r="G17" s="20">
        <f t="shared" si="0"/>
        <v>28.782</v>
      </c>
      <c r="H17" s="34">
        <v>0.21</v>
      </c>
      <c r="I17" s="20">
        <f t="shared" si="1"/>
        <v>34.826219999999999</v>
      </c>
    </row>
    <row r="18" spans="1:9" ht="26.4">
      <c r="A18" s="36" t="s">
        <v>2</v>
      </c>
      <c r="B18" s="2" t="s">
        <v>308</v>
      </c>
      <c r="C18" s="36" t="s">
        <v>53</v>
      </c>
      <c r="D18" s="5"/>
      <c r="E18" s="19"/>
      <c r="F18" s="58"/>
      <c r="G18" s="19"/>
      <c r="H18" s="33"/>
      <c r="I18" s="19"/>
    </row>
    <row r="19" spans="1:9" ht="15" customHeight="1">
      <c r="A19" s="28" t="s">
        <v>48</v>
      </c>
      <c r="B19" s="13" t="s">
        <v>9</v>
      </c>
      <c r="C19" s="28"/>
      <c r="D19" s="7"/>
      <c r="E19" s="29">
        <v>45.9</v>
      </c>
      <c r="F19" s="58"/>
      <c r="G19" s="20">
        <f t="shared" si="0"/>
        <v>41.31</v>
      </c>
      <c r="H19" s="34">
        <v>0.21</v>
      </c>
      <c r="I19" s="20">
        <f t="shared" ref="I19:I30" si="2">G19+G19*H19</f>
        <v>49.985100000000003</v>
      </c>
    </row>
    <row r="20" spans="1:9">
      <c r="A20" s="28" t="s">
        <v>46</v>
      </c>
      <c r="B20" s="13" t="s">
        <v>112</v>
      </c>
      <c r="C20" s="28" t="s">
        <v>111</v>
      </c>
      <c r="D20" s="7"/>
      <c r="E20" s="29">
        <v>22.5</v>
      </c>
      <c r="F20" s="58"/>
      <c r="G20" s="20">
        <f t="shared" si="0"/>
        <v>20.25</v>
      </c>
      <c r="H20" s="34">
        <v>0.21</v>
      </c>
      <c r="I20" s="20">
        <f t="shared" si="2"/>
        <v>24.502499999999998</v>
      </c>
    </row>
    <row r="21" spans="1:9">
      <c r="A21" s="28" t="s">
        <v>47</v>
      </c>
      <c r="B21" s="13" t="s">
        <v>114</v>
      </c>
      <c r="C21" s="28" t="s">
        <v>113</v>
      </c>
      <c r="D21" s="7"/>
      <c r="E21" s="29">
        <v>7.8</v>
      </c>
      <c r="F21" s="58"/>
      <c r="G21" s="20">
        <f t="shared" si="0"/>
        <v>7.02</v>
      </c>
      <c r="H21" s="34">
        <v>0.21</v>
      </c>
      <c r="I21" s="20">
        <f t="shared" si="2"/>
        <v>8.4941999999999993</v>
      </c>
    </row>
    <row r="22" spans="1:9">
      <c r="A22" s="28" t="s">
        <v>23</v>
      </c>
      <c r="B22" s="13" t="s">
        <v>116</v>
      </c>
      <c r="C22" s="28" t="s">
        <v>115</v>
      </c>
      <c r="D22" s="7"/>
      <c r="E22" s="29">
        <v>108</v>
      </c>
      <c r="F22" s="58"/>
      <c r="G22" s="20">
        <f t="shared" si="0"/>
        <v>97.2</v>
      </c>
      <c r="H22" s="34">
        <v>0.21</v>
      </c>
      <c r="I22" s="20">
        <f t="shared" si="2"/>
        <v>117.61199999999999</v>
      </c>
    </row>
    <row r="23" spans="1:9">
      <c r="A23" s="28" t="s">
        <v>36</v>
      </c>
      <c r="B23" s="13" t="s">
        <v>117</v>
      </c>
      <c r="C23" s="28" t="s">
        <v>176</v>
      </c>
      <c r="D23" s="7"/>
      <c r="E23" s="29">
        <v>944</v>
      </c>
      <c r="F23" s="58"/>
      <c r="G23" s="20">
        <f t="shared" si="0"/>
        <v>849.6</v>
      </c>
      <c r="H23" s="34">
        <v>0.21</v>
      </c>
      <c r="I23" s="20">
        <f t="shared" si="2"/>
        <v>1028.0160000000001</v>
      </c>
    </row>
    <row r="24" spans="1:9">
      <c r="A24" s="28" t="s">
        <v>37</v>
      </c>
      <c r="B24" s="13" t="s">
        <v>119</v>
      </c>
      <c r="C24" s="28" t="s">
        <v>118</v>
      </c>
      <c r="D24" s="7"/>
      <c r="E24" s="29">
        <v>1860</v>
      </c>
      <c r="F24" s="58"/>
      <c r="G24" s="20">
        <f t="shared" si="0"/>
        <v>1674</v>
      </c>
      <c r="H24" s="34">
        <v>0.21</v>
      </c>
      <c r="I24" s="20">
        <f t="shared" si="2"/>
        <v>2025.54</v>
      </c>
    </row>
    <row r="25" spans="1:9">
      <c r="A25" s="28" t="s">
        <v>38</v>
      </c>
      <c r="B25" s="13" t="s">
        <v>121</v>
      </c>
      <c r="C25" s="28" t="s">
        <v>120</v>
      </c>
      <c r="D25" s="7"/>
      <c r="E25" s="29">
        <v>32</v>
      </c>
      <c r="F25" s="58"/>
      <c r="G25" s="20">
        <f t="shared" si="0"/>
        <v>28.8</v>
      </c>
      <c r="H25" s="34">
        <v>0.21</v>
      </c>
      <c r="I25" s="20">
        <f t="shared" si="2"/>
        <v>34.847999999999999</v>
      </c>
    </row>
    <row r="26" spans="1:9">
      <c r="A26" s="28" t="s">
        <v>123</v>
      </c>
      <c r="B26" s="13" t="s">
        <v>126</v>
      </c>
      <c r="C26" s="28" t="s">
        <v>122</v>
      </c>
      <c r="D26" s="7"/>
      <c r="E26" s="29">
        <v>34.799999999999997</v>
      </c>
      <c r="F26" s="58"/>
      <c r="G26" s="20">
        <f t="shared" si="0"/>
        <v>31.319999999999997</v>
      </c>
      <c r="H26" s="34">
        <v>0.21</v>
      </c>
      <c r="I26" s="20">
        <f t="shared" si="2"/>
        <v>37.897199999999998</v>
      </c>
    </row>
    <row r="27" spans="1:9">
      <c r="A27" s="28" t="s">
        <v>124</v>
      </c>
      <c r="B27" s="13" t="s">
        <v>127</v>
      </c>
      <c r="C27" s="28" t="s">
        <v>109</v>
      </c>
      <c r="D27" s="7"/>
      <c r="E27" s="29">
        <v>23</v>
      </c>
      <c r="F27" s="58"/>
      <c r="G27" s="20">
        <f t="shared" si="0"/>
        <v>20.7</v>
      </c>
      <c r="H27" s="34">
        <v>0.21</v>
      </c>
      <c r="I27" s="20">
        <f t="shared" si="2"/>
        <v>25.046999999999997</v>
      </c>
    </row>
    <row r="28" spans="1:9">
      <c r="A28" s="28" t="s">
        <v>125</v>
      </c>
      <c r="B28" s="13" t="s">
        <v>128</v>
      </c>
      <c r="C28" s="28" t="s">
        <v>129</v>
      </c>
      <c r="D28" s="7"/>
      <c r="E28" s="29">
        <v>14.65</v>
      </c>
      <c r="F28" s="58"/>
      <c r="G28" s="20">
        <f t="shared" si="0"/>
        <v>13.185</v>
      </c>
      <c r="H28" s="34">
        <v>0.21</v>
      </c>
      <c r="I28" s="20">
        <f t="shared" si="2"/>
        <v>15.953850000000001</v>
      </c>
    </row>
    <row r="29" spans="1:9">
      <c r="A29" s="28" t="s">
        <v>130</v>
      </c>
      <c r="B29" s="13" t="s">
        <v>131</v>
      </c>
      <c r="C29" s="28" t="s">
        <v>132</v>
      </c>
      <c r="D29" s="7"/>
      <c r="E29" s="29">
        <v>195</v>
      </c>
      <c r="F29" s="58"/>
      <c r="G29" s="20">
        <f t="shared" si="0"/>
        <v>175.5</v>
      </c>
      <c r="H29" s="34">
        <v>0.21</v>
      </c>
      <c r="I29" s="20">
        <f t="shared" si="2"/>
        <v>212.35499999999999</v>
      </c>
    </row>
    <row r="30" spans="1:9">
      <c r="A30" s="28" t="s">
        <v>234</v>
      </c>
      <c r="B30" s="13" t="s">
        <v>235</v>
      </c>
      <c r="C30" s="48" t="s">
        <v>236</v>
      </c>
      <c r="D30" s="7"/>
      <c r="E30" s="29">
        <v>70.12</v>
      </c>
      <c r="F30" s="58"/>
      <c r="G30" s="20">
        <f t="shared" si="0"/>
        <v>63.108000000000004</v>
      </c>
      <c r="H30" s="34">
        <v>0.21</v>
      </c>
      <c r="I30" s="20">
        <f t="shared" si="2"/>
        <v>76.360680000000002</v>
      </c>
    </row>
    <row r="31" spans="1:9">
      <c r="A31" s="36" t="s">
        <v>3</v>
      </c>
      <c r="B31" s="2" t="s">
        <v>307</v>
      </c>
      <c r="C31" s="36" t="s">
        <v>54</v>
      </c>
      <c r="D31" s="5"/>
      <c r="E31" s="19"/>
      <c r="F31" s="58"/>
      <c r="G31" s="19"/>
      <c r="H31" s="33"/>
      <c r="I31" s="19"/>
    </row>
    <row r="32" spans="1:9">
      <c r="A32" s="28" t="s">
        <v>12</v>
      </c>
      <c r="B32" s="13" t="s">
        <v>9</v>
      </c>
      <c r="C32" s="28"/>
      <c r="D32" s="7"/>
      <c r="E32" s="29">
        <v>45.9</v>
      </c>
      <c r="F32" s="58"/>
      <c r="G32" s="20">
        <f t="shared" si="0"/>
        <v>41.31</v>
      </c>
      <c r="H32" s="34">
        <v>0.21</v>
      </c>
      <c r="I32" s="20">
        <f t="shared" ref="I32:I41" si="3">G32+G32*H32</f>
        <v>49.985100000000003</v>
      </c>
    </row>
    <row r="33" spans="1:9">
      <c r="A33" s="28" t="s">
        <v>11</v>
      </c>
      <c r="B33" s="13" t="s">
        <v>76</v>
      </c>
      <c r="C33" s="28" t="s">
        <v>77</v>
      </c>
      <c r="D33" s="7"/>
      <c r="E33" s="29">
        <v>105.7</v>
      </c>
      <c r="F33" s="58"/>
      <c r="G33" s="20">
        <f t="shared" si="0"/>
        <v>95.13</v>
      </c>
      <c r="H33" s="34">
        <v>0.21</v>
      </c>
      <c r="I33" s="20">
        <f t="shared" si="3"/>
        <v>115.1073</v>
      </c>
    </row>
    <row r="34" spans="1:9">
      <c r="A34" s="28" t="s">
        <v>10</v>
      </c>
      <c r="B34" s="13" t="s">
        <v>134</v>
      </c>
      <c r="C34" s="28" t="s">
        <v>133</v>
      </c>
      <c r="D34" s="7"/>
      <c r="E34" s="29">
        <v>45</v>
      </c>
      <c r="F34" s="58"/>
      <c r="G34" s="20">
        <f t="shared" si="0"/>
        <v>40.5</v>
      </c>
      <c r="H34" s="34">
        <v>0.21</v>
      </c>
      <c r="I34" s="20">
        <f t="shared" si="3"/>
        <v>49.004999999999995</v>
      </c>
    </row>
    <row r="35" spans="1:9">
      <c r="A35" s="28" t="s">
        <v>24</v>
      </c>
      <c r="B35" s="13" t="s">
        <v>135</v>
      </c>
      <c r="C35" s="28" t="s">
        <v>177</v>
      </c>
      <c r="D35" s="7"/>
      <c r="E35" s="29">
        <v>121.76</v>
      </c>
      <c r="F35" s="58"/>
      <c r="G35" s="20">
        <f t="shared" si="0"/>
        <v>109.584</v>
      </c>
      <c r="H35" s="34">
        <v>0.21</v>
      </c>
      <c r="I35" s="20">
        <f t="shared" si="3"/>
        <v>132.59664000000001</v>
      </c>
    </row>
    <row r="36" spans="1:9">
      <c r="A36" s="28" t="s">
        <v>39</v>
      </c>
      <c r="B36" s="13" t="s">
        <v>137</v>
      </c>
      <c r="C36" s="28" t="s">
        <v>136</v>
      </c>
      <c r="D36" s="7"/>
      <c r="E36" s="29">
        <v>85.55</v>
      </c>
      <c r="F36" s="58"/>
      <c r="G36" s="20">
        <f t="shared" si="0"/>
        <v>76.995000000000005</v>
      </c>
      <c r="H36" s="34">
        <v>0.21</v>
      </c>
      <c r="I36" s="20">
        <f t="shared" si="3"/>
        <v>93.16395</v>
      </c>
    </row>
    <row r="37" spans="1:9">
      <c r="A37" s="28" t="s">
        <v>94</v>
      </c>
      <c r="B37" s="13" t="s">
        <v>139</v>
      </c>
      <c r="C37" s="28" t="s">
        <v>138</v>
      </c>
      <c r="D37" s="7"/>
      <c r="E37" s="29">
        <v>96.36</v>
      </c>
      <c r="F37" s="58"/>
      <c r="G37" s="20">
        <f t="shared" si="0"/>
        <v>86.724000000000004</v>
      </c>
      <c r="H37" s="34">
        <v>0.21</v>
      </c>
      <c r="I37" s="20">
        <f t="shared" si="3"/>
        <v>104.93604000000001</v>
      </c>
    </row>
    <row r="38" spans="1:9">
      <c r="A38" s="28" t="s">
        <v>95</v>
      </c>
      <c r="B38" s="13" t="s">
        <v>148</v>
      </c>
      <c r="C38" s="28" t="s">
        <v>147</v>
      </c>
      <c r="D38" s="7"/>
      <c r="E38" s="29">
        <v>82.55</v>
      </c>
      <c r="F38" s="58"/>
      <c r="G38" s="20">
        <f t="shared" si="0"/>
        <v>74.295000000000002</v>
      </c>
      <c r="H38" s="34">
        <v>0.21</v>
      </c>
      <c r="I38" s="20">
        <f t="shared" si="3"/>
        <v>89.896950000000004</v>
      </c>
    </row>
    <row r="39" spans="1:9">
      <c r="A39" s="28" t="s">
        <v>140</v>
      </c>
      <c r="B39" s="13" t="s">
        <v>141</v>
      </c>
      <c r="C39" s="28" t="s">
        <v>142</v>
      </c>
      <c r="D39" s="7"/>
      <c r="E39" s="29">
        <v>10.75</v>
      </c>
      <c r="F39" s="58"/>
      <c r="G39" s="20">
        <f t="shared" si="0"/>
        <v>9.6750000000000007</v>
      </c>
      <c r="H39" s="34">
        <v>0.21</v>
      </c>
      <c r="I39" s="20">
        <f t="shared" si="3"/>
        <v>11.706750000000001</v>
      </c>
    </row>
    <row r="40" spans="1:9">
      <c r="A40" s="28" t="s">
        <v>143</v>
      </c>
      <c r="B40" s="13" t="s">
        <v>144</v>
      </c>
      <c r="C40" s="28" t="s">
        <v>145</v>
      </c>
      <c r="D40" s="7"/>
      <c r="E40" s="29">
        <v>185.96</v>
      </c>
      <c r="F40" s="58"/>
      <c r="G40" s="20">
        <f t="shared" si="0"/>
        <v>167.364</v>
      </c>
      <c r="H40" s="34">
        <v>0.21</v>
      </c>
      <c r="I40" s="20">
        <f t="shared" si="3"/>
        <v>202.51044000000002</v>
      </c>
    </row>
    <row r="41" spans="1:9">
      <c r="A41" s="28" t="s">
        <v>151</v>
      </c>
      <c r="B41" s="13" t="s">
        <v>164</v>
      </c>
      <c r="C41" s="28" t="s">
        <v>165</v>
      </c>
      <c r="D41" s="7"/>
      <c r="E41" s="29">
        <v>17.39</v>
      </c>
      <c r="F41" s="58"/>
      <c r="G41" s="20">
        <f t="shared" si="0"/>
        <v>15.651</v>
      </c>
      <c r="H41" s="34">
        <v>0.21</v>
      </c>
      <c r="I41" s="20">
        <f t="shared" si="3"/>
        <v>18.937709999999999</v>
      </c>
    </row>
    <row r="42" spans="1:9">
      <c r="A42" s="36" t="s">
        <v>4</v>
      </c>
      <c r="B42" s="2" t="s">
        <v>307</v>
      </c>
      <c r="C42" s="36" t="s">
        <v>55</v>
      </c>
      <c r="D42" s="5"/>
      <c r="E42" s="19"/>
      <c r="F42" s="58"/>
      <c r="G42" s="19"/>
      <c r="H42" s="33"/>
      <c r="I42" s="19"/>
    </row>
    <row r="43" spans="1:9">
      <c r="A43" s="28" t="s">
        <v>49</v>
      </c>
      <c r="B43" s="13" t="s">
        <v>9</v>
      </c>
      <c r="C43" s="28"/>
      <c r="D43" s="7"/>
      <c r="E43" s="29">
        <v>45.9</v>
      </c>
      <c r="F43" s="58"/>
      <c r="G43" s="20">
        <f t="shared" si="0"/>
        <v>41.31</v>
      </c>
      <c r="H43" s="34">
        <v>0.21</v>
      </c>
      <c r="I43" s="20">
        <f t="shared" ref="I43:I66" si="4">G43+G43*H43</f>
        <v>49.985100000000003</v>
      </c>
    </row>
    <row r="44" spans="1:9">
      <c r="A44" s="28" t="s">
        <v>50</v>
      </c>
      <c r="B44" s="13" t="s">
        <v>73</v>
      </c>
      <c r="C44" s="51" t="s">
        <v>75</v>
      </c>
      <c r="D44" s="8"/>
      <c r="E44" s="29">
        <v>158.81</v>
      </c>
      <c r="F44" s="58"/>
      <c r="G44" s="20">
        <f t="shared" si="0"/>
        <v>142.929</v>
      </c>
      <c r="H44" s="34">
        <v>0.21</v>
      </c>
      <c r="I44" s="20">
        <f t="shared" si="4"/>
        <v>172.94409000000002</v>
      </c>
    </row>
    <row r="45" spans="1:9">
      <c r="A45" s="28" t="s">
        <v>31</v>
      </c>
      <c r="B45" s="13" t="s">
        <v>144</v>
      </c>
      <c r="C45" s="28" t="s">
        <v>145</v>
      </c>
      <c r="D45" s="7"/>
      <c r="E45" s="29">
        <v>185.86</v>
      </c>
      <c r="F45" s="58"/>
      <c r="G45" s="20">
        <f t="shared" si="0"/>
        <v>167.274</v>
      </c>
      <c r="H45" s="34">
        <v>0.21</v>
      </c>
      <c r="I45" s="20">
        <f t="shared" si="4"/>
        <v>202.40154000000001</v>
      </c>
    </row>
    <row r="46" spans="1:9">
      <c r="A46" s="28" t="s">
        <v>25</v>
      </c>
      <c r="B46" s="13" t="s">
        <v>135</v>
      </c>
      <c r="C46" s="28" t="s">
        <v>177</v>
      </c>
      <c r="D46" s="7"/>
      <c r="E46" s="29">
        <v>121.76</v>
      </c>
      <c r="F46" s="58"/>
      <c r="G46" s="20">
        <f t="shared" si="0"/>
        <v>109.584</v>
      </c>
      <c r="H46" s="34">
        <v>0.21</v>
      </c>
      <c r="I46" s="20">
        <f t="shared" si="4"/>
        <v>132.59664000000001</v>
      </c>
    </row>
    <row r="47" spans="1:9">
      <c r="A47" s="28" t="s">
        <v>40</v>
      </c>
      <c r="B47" s="13" t="s">
        <v>150</v>
      </c>
      <c r="C47" s="28" t="s">
        <v>149</v>
      </c>
      <c r="D47" s="7"/>
      <c r="E47" s="29">
        <v>1210</v>
      </c>
      <c r="F47" s="58"/>
      <c r="G47" s="20">
        <f t="shared" si="0"/>
        <v>1089</v>
      </c>
      <c r="H47" s="34">
        <v>0.21</v>
      </c>
      <c r="I47" s="20">
        <f t="shared" si="4"/>
        <v>1317.69</v>
      </c>
    </row>
    <row r="48" spans="1:9">
      <c r="A48" s="28" t="s">
        <v>41</v>
      </c>
      <c r="B48" s="13" t="s">
        <v>134</v>
      </c>
      <c r="C48" s="28" t="s">
        <v>152</v>
      </c>
      <c r="D48" s="7"/>
      <c r="E48" s="29">
        <v>220</v>
      </c>
      <c r="F48" s="58"/>
      <c r="G48" s="20">
        <f t="shared" si="0"/>
        <v>198</v>
      </c>
      <c r="H48" s="34">
        <v>0.21</v>
      </c>
      <c r="I48" s="20">
        <f t="shared" si="4"/>
        <v>239.57999999999998</v>
      </c>
    </row>
    <row r="49" spans="1:9">
      <c r="A49" s="28" t="s">
        <v>42</v>
      </c>
      <c r="B49" s="13" t="s">
        <v>154</v>
      </c>
      <c r="C49" s="28" t="s">
        <v>153</v>
      </c>
      <c r="D49" s="7"/>
      <c r="E49" s="29">
        <v>649</v>
      </c>
      <c r="F49" s="58"/>
      <c r="G49" s="20">
        <f t="shared" si="0"/>
        <v>584.1</v>
      </c>
      <c r="H49" s="34">
        <v>0.21</v>
      </c>
      <c r="I49" s="20">
        <f t="shared" si="4"/>
        <v>706.76099999999997</v>
      </c>
    </row>
    <row r="50" spans="1:9">
      <c r="A50" s="28" t="s">
        <v>155</v>
      </c>
      <c r="B50" s="13" t="s">
        <v>137</v>
      </c>
      <c r="C50" s="28" t="s">
        <v>136</v>
      </c>
      <c r="D50" s="7"/>
      <c r="E50" s="29">
        <v>85.53</v>
      </c>
      <c r="F50" s="58"/>
      <c r="G50" s="20">
        <f t="shared" si="0"/>
        <v>76.977000000000004</v>
      </c>
      <c r="H50" s="34">
        <v>0.21</v>
      </c>
      <c r="I50" s="20">
        <f t="shared" si="4"/>
        <v>93.142170000000007</v>
      </c>
    </row>
    <row r="51" spans="1:9">
      <c r="A51" s="28" t="s">
        <v>156</v>
      </c>
      <c r="B51" s="13" t="s">
        <v>158</v>
      </c>
      <c r="C51" s="28" t="s">
        <v>157</v>
      </c>
      <c r="D51" s="7"/>
      <c r="E51" s="29">
        <v>192</v>
      </c>
      <c r="F51" s="58"/>
      <c r="G51" s="20">
        <f t="shared" si="0"/>
        <v>172.8</v>
      </c>
      <c r="H51" s="34">
        <v>0.21</v>
      </c>
      <c r="I51" s="20">
        <f t="shared" si="4"/>
        <v>209.08800000000002</v>
      </c>
    </row>
    <row r="52" spans="1:9">
      <c r="A52" s="28" t="s">
        <v>205</v>
      </c>
      <c r="B52" s="13" t="s">
        <v>244</v>
      </c>
      <c r="C52" s="48" t="s">
        <v>206</v>
      </c>
      <c r="D52" s="7"/>
      <c r="E52" s="29">
        <v>99.7</v>
      </c>
      <c r="F52" s="58"/>
      <c r="G52" s="20">
        <f t="shared" si="0"/>
        <v>89.73</v>
      </c>
      <c r="H52" s="34">
        <v>0.21</v>
      </c>
      <c r="I52" s="20">
        <f t="shared" si="4"/>
        <v>108.5733</v>
      </c>
    </row>
    <row r="53" spans="1:9">
      <c r="A53" s="28" t="s">
        <v>207</v>
      </c>
      <c r="B53" s="13" t="s">
        <v>254</v>
      </c>
      <c r="C53" s="48" t="s">
        <v>136</v>
      </c>
      <c r="D53" s="7"/>
      <c r="E53" s="29">
        <v>85.53</v>
      </c>
      <c r="F53" s="58"/>
      <c r="G53" s="20">
        <f t="shared" si="0"/>
        <v>76.977000000000004</v>
      </c>
      <c r="H53" s="34">
        <v>0.21</v>
      </c>
      <c r="I53" s="20">
        <f t="shared" si="4"/>
        <v>93.142170000000007</v>
      </c>
    </row>
    <row r="54" spans="1:9">
      <c r="A54" s="28" t="s">
        <v>208</v>
      </c>
      <c r="B54" s="13" t="s">
        <v>245</v>
      </c>
      <c r="C54" s="48" t="s">
        <v>209</v>
      </c>
      <c r="D54" s="7"/>
      <c r="E54" s="29">
        <v>19.22</v>
      </c>
      <c r="F54" s="58"/>
      <c r="G54" s="20">
        <f t="shared" si="0"/>
        <v>17.297999999999998</v>
      </c>
      <c r="H54" s="34">
        <v>0.21</v>
      </c>
      <c r="I54" s="20">
        <f t="shared" si="4"/>
        <v>20.930579999999999</v>
      </c>
    </row>
    <row r="55" spans="1:9">
      <c r="A55" s="28" t="s">
        <v>210</v>
      </c>
      <c r="B55" s="13" t="s">
        <v>246</v>
      </c>
      <c r="C55" s="48" t="s">
        <v>211</v>
      </c>
      <c r="D55" s="7"/>
      <c r="E55" s="29">
        <v>129</v>
      </c>
      <c r="F55" s="58"/>
      <c r="G55" s="20">
        <f t="shared" si="0"/>
        <v>116.1</v>
      </c>
      <c r="H55" s="34">
        <v>0.21</v>
      </c>
      <c r="I55" s="20">
        <f t="shared" si="4"/>
        <v>140.48099999999999</v>
      </c>
    </row>
    <row r="56" spans="1:9">
      <c r="A56" s="28" t="s">
        <v>212</v>
      </c>
      <c r="B56" s="13" t="s">
        <v>247</v>
      </c>
      <c r="C56" s="48" t="s">
        <v>213</v>
      </c>
      <c r="D56" s="7"/>
      <c r="E56" s="29">
        <v>162</v>
      </c>
      <c r="F56" s="58"/>
      <c r="G56" s="20">
        <f t="shared" si="0"/>
        <v>145.80000000000001</v>
      </c>
      <c r="H56" s="34">
        <v>0.21</v>
      </c>
      <c r="I56" s="20">
        <f t="shared" si="4"/>
        <v>176.41800000000001</v>
      </c>
    </row>
    <row r="57" spans="1:9">
      <c r="A57" s="28" t="s">
        <v>214</v>
      </c>
      <c r="B57" s="13" t="s">
        <v>248</v>
      </c>
      <c r="C57" s="48" t="s">
        <v>147</v>
      </c>
      <c r="D57" s="7"/>
      <c r="E57" s="29">
        <v>82.55</v>
      </c>
      <c r="F57" s="58"/>
      <c r="G57" s="20">
        <f t="shared" si="0"/>
        <v>74.295000000000002</v>
      </c>
      <c r="H57" s="34">
        <v>0.21</v>
      </c>
      <c r="I57" s="20">
        <f t="shared" si="4"/>
        <v>89.896950000000004</v>
      </c>
    </row>
    <row r="58" spans="1:9">
      <c r="A58" s="28" t="s">
        <v>215</v>
      </c>
      <c r="B58" s="13" t="s">
        <v>249</v>
      </c>
      <c r="C58" s="48" t="s">
        <v>216</v>
      </c>
      <c r="D58" s="7"/>
      <c r="E58" s="29">
        <v>282</v>
      </c>
      <c r="F58" s="58"/>
      <c r="G58" s="20">
        <f t="shared" si="0"/>
        <v>253.8</v>
      </c>
      <c r="H58" s="34">
        <v>0.21</v>
      </c>
      <c r="I58" s="20">
        <f t="shared" si="4"/>
        <v>307.09800000000001</v>
      </c>
    </row>
    <row r="59" spans="1:9">
      <c r="A59" s="28" t="s">
        <v>217</v>
      </c>
      <c r="B59" s="13" t="s">
        <v>250</v>
      </c>
      <c r="C59" s="48" t="s">
        <v>218</v>
      </c>
      <c r="D59" s="7"/>
      <c r="E59" s="29">
        <v>128.87</v>
      </c>
      <c r="F59" s="58"/>
      <c r="G59" s="20">
        <f t="shared" si="0"/>
        <v>115.983</v>
      </c>
      <c r="H59" s="34">
        <v>0.21</v>
      </c>
      <c r="I59" s="20">
        <f t="shared" si="4"/>
        <v>140.33942999999999</v>
      </c>
    </row>
    <row r="60" spans="1:9">
      <c r="A60" s="28" t="s">
        <v>219</v>
      </c>
      <c r="B60" s="13" t="s">
        <v>251</v>
      </c>
      <c r="C60" s="48" t="s">
        <v>138</v>
      </c>
      <c r="D60" s="7"/>
      <c r="E60" s="29">
        <v>96.36</v>
      </c>
      <c r="F60" s="58"/>
      <c r="G60" s="20">
        <f t="shared" si="0"/>
        <v>86.724000000000004</v>
      </c>
      <c r="H60" s="34">
        <v>0.21</v>
      </c>
      <c r="I60" s="20">
        <f t="shared" si="4"/>
        <v>104.93604000000001</v>
      </c>
    </row>
    <row r="61" spans="1:9">
      <c r="A61" s="28" t="s">
        <v>220</v>
      </c>
      <c r="B61" s="13" t="s">
        <v>141</v>
      </c>
      <c r="C61" s="48" t="s">
        <v>221</v>
      </c>
      <c r="D61" s="7"/>
      <c r="E61" s="29">
        <v>6</v>
      </c>
      <c r="F61" s="58"/>
      <c r="G61" s="20">
        <f t="shared" si="0"/>
        <v>5.4</v>
      </c>
      <c r="H61" s="34">
        <v>0.21</v>
      </c>
      <c r="I61" s="20">
        <f t="shared" si="4"/>
        <v>6.5340000000000007</v>
      </c>
    </row>
    <row r="62" spans="1:9">
      <c r="A62" s="28" t="s">
        <v>222</v>
      </c>
      <c r="B62" s="13" t="s">
        <v>252</v>
      </c>
      <c r="C62" s="48" t="s">
        <v>223</v>
      </c>
      <c r="D62" s="7"/>
      <c r="E62" s="29">
        <v>66.5</v>
      </c>
      <c r="F62" s="58"/>
      <c r="G62" s="20">
        <f t="shared" si="0"/>
        <v>59.85</v>
      </c>
      <c r="H62" s="34">
        <v>0.21</v>
      </c>
      <c r="I62" s="20">
        <f t="shared" si="4"/>
        <v>72.418499999999995</v>
      </c>
    </row>
    <row r="63" spans="1:9">
      <c r="A63" s="28" t="s">
        <v>224</v>
      </c>
      <c r="B63" s="13" t="s">
        <v>226</v>
      </c>
      <c r="C63" s="48" t="s">
        <v>227</v>
      </c>
      <c r="D63" s="7"/>
      <c r="E63" s="29">
        <v>87.37</v>
      </c>
      <c r="F63" s="58"/>
      <c r="G63" s="20">
        <f t="shared" si="0"/>
        <v>78.63300000000001</v>
      </c>
      <c r="H63" s="34">
        <v>0.21</v>
      </c>
      <c r="I63" s="20">
        <f t="shared" si="4"/>
        <v>95.145930000000007</v>
      </c>
    </row>
    <row r="64" spans="1:9" ht="26.4">
      <c r="A64" s="28" t="s">
        <v>225</v>
      </c>
      <c r="B64" s="13" t="s">
        <v>253</v>
      </c>
      <c r="C64" s="48" t="s">
        <v>312</v>
      </c>
      <c r="D64" s="7"/>
      <c r="E64" s="29">
        <v>499</v>
      </c>
      <c r="F64" s="58"/>
      <c r="G64" s="20">
        <f t="shared" si="0"/>
        <v>449.1</v>
      </c>
      <c r="H64" s="34">
        <v>0.21</v>
      </c>
      <c r="I64" s="20">
        <f t="shared" si="4"/>
        <v>543.41100000000006</v>
      </c>
    </row>
    <row r="65" spans="1:9">
      <c r="A65" s="28" t="s">
        <v>237</v>
      </c>
      <c r="B65" s="13" t="s">
        <v>239</v>
      </c>
      <c r="C65" s="48" t="s">
        <v>238</v>
      </c>
      <c r="D65" s="7"/>
      <c r="E65" s="29">
        <v>9</v>
      </c>
      <c r="F65" s="58"/>
      <c r="G65" s="20">
        <f t="shared" si="0"/>
        <v>8.1</v>
      </c>
      <c r="H65" s="34">
        <v>0.21</v>
      </c>
      <c r="I65" s="20">
        <f t="shared" si="4"/>
        <v>9.8010000000000002</v>
      </c>
    </row>
    <row r="66" spans="1:9">
      <c r="A66" s="28" t="s">
        <v>240</v>
      </c>
      <c r="B66" s="13" t="s">
        <v>241</v>
      </c>
      <c r="C66" s="48" t="s">
        <v>242</v>
      </c>
      <c r="D66" s="7"/>
      <c r="E66" s="29">
        <v>472</v>
      </c>
      <c r="F66" s="58"/>
      <c r="G66" s="20">
        <f t="shared" si="0"/>
        <v>424.8</v>
      </c>
      <c r="H66" s="34">
        <v>0.21</v>
      </c>
      <c r="I66" s="20">
        <f t="shared" si="4"/>
        <v>514.00800000000004</v>
      </c>
    </row>
    <row r="67" spans="1:9">
      <c r="A67" s="36" t="s">
        <v>5</v>
      </c>
      <c r="B67" s="2" t="s">
        <v>307</v>
      </c>
      <c r="C67" s="36" t="s">
        <v>56</v>
      </c>
      <c r="D67" s="5"/>
      <c r="E67" s="19"/>
      <c r="F67" s="58"/>
      <c r="G67" s="19"/>
      <c r="H67" s="33"/>
      <c r="I67" s="19"/>
    </row>
    <row r="68" spans="1:9">
      <c r="A68" s="28" t="s">
        <v>15</v>
      </c>
      <c r="B68" s="13" t="s">
        <v>9</v>
      </c>
      <c r="C68" s="28"/>
      <c r="D68" s="7"/>
      <c r="E68" s="29">
        <v>45.9</v>
      </c>
      <c r="F68" s="58"/>
      <c r="G68" s="20">
        <f t="shared" si="0"/>
        <v>41.31</v>
      </c>
      <c r="H68" s="34">
        <v>0.21</v>
      </c>
      <c r="I68" s="20">
        <f t="shared" ref="I68:I83" si="5">G68+G68*H68</f>
        <v>49.985100000000003</v>
      </c>
    </row>
    <row r="69" spans="1:9">
      <c r="A69" s="28" t="s">
        <v>14</v>
      </c>
      <c r="B69" s="13" t="s">
        <v>67</v>
      </c>
      <c r="C69" s="28" t="s">
        <v>79</v>
      </c>
      <c r="D69" s="7"/>
      <c r="E69" s="29">
        <v>299</v>
      </c>
      <c r="F69" s="58"/>
      <c r="G69" s="20">
        <f t="shared" si="0"/>
        <v>269.10000000000002</v>
      </c>
      <c r="H69" s="34">
        <v>0.21</v>
      </c>
      <c r="I69" s="20">
        <f t="shared" si="5"/>
        <v>325.61100000000005</v>
      </c>
    </row>
    <row r="70" spans="1:9">
      <c r="A70" s="28" t="s">
        <v>29</v>
      </c>
      <c r="B70" s="13" t="s">
        <v>68</v>
      </c>
      <c r="C70" s="28" t="s">
        <v>80</v>
      </c>
      <c r="D70" s="7"/>
      <c r="E70" s="29">
        <v>580.5</v>
      </c>
      <c r="F70" s="58"/>
      <c r="G70" s="20">
        <f t="shared" si="0"/>
        <v>522.45000000000005</v>
      </c>
      <c r="H70" s="34">
        <v>0.21</v>
      </c>
      <c r="I70" s="20">
        <f t="shared" si="5"/>
        <v>632.16450000000009</v>
      </c>
    </row>
    <row r="71" spans="1:9">
      <c r="A71" s="28" t="s">
        <v>30</v>
      </c>
      <c r="B71" s="13" t="s">
        <v>69</v>
      </c>
      <c r="C71" s="28" t="s">
        <v>178</v>
      </c>
      <c r="D71" s="7"/>
      <c r="E71" s="29">
        <v>315</v>
      </c>
      <c r="F71" s="58"/>
      <c r="G71" s="20">
        <f t="shared" si="0"/>
        <v>283.5</v>
      </c>
      <c r="H71" s="34">
        <v>0.21</v>
      </c>
      <c r="I71" s="20">
        <f t="shared" si="5"/>
        <v>343.03499999999997</v>
      </c>
    </row>
    <row r="72" spans="1:9">
      <c r="A72" s="28" t="s">
        <v>43</v>
      </c>
      <c r="B72" s="13" t="s">
        <v>70</v>
      </c>
      <c r="C72" s="28" t="s">
        <v>81</v>
      </c>
      <c r="D72" s="7"/>
      <c r="E72" s="29">
        <v>570</v>
      </c>
      <c r="F72" s="58"/>
      <c r="G72" s="20">
        <f t="shared" ref="G72:G83" si="6">E72-E72*$F$7</f>
        <v>513</v>
      </c>
      <c r="H72" s="34">
        <v>0.21</v>
      </c>
      <c r="I72" s="20">
        <f t="shared" si="5"/>
        <v>620.73</v>
      </c>
    </row>
    <row r="73" spans="1:9">
      <c r="A73" s="28" t="s">
        <v>59</v>
      </c>
      <c r="B73" s="13" t="s">
        <v>71</v>
      </c>
      <c r="C73" s="28" t="s">
        <v>82</v>
      </c>
      <c r="D73" s="7"/>
      <c r="E73" s="29">
        <v>362</v>
      </c>
      <c r="F73" s="58"/>
      <c r="G73" s="20">
        <f t="shared" si="6"/>
        <v>325.8</v>
      </c>
      <c r="H73" s="34">
        <v>0.21</v>
      </c>
      <c r="I73" s="20">
        <f t="shared" si="5"/>
        <v>394.21800000000002</v>
      </c>
    </row>
    <row r="74" spans="1:9">
      <c r="A74" s="28" t="s">
        <v>60</v>
      </c>
      <c r="B74" s="13" t="s">
        <v>74</v>
      </c>
      <c r="C74" s="28" t="s">
        <v>146</v>
      </c>
      <c r="D74" s="7"/>
      <c r="E74" s="29">
        <v>302</v>
      </c>
      <c r="F74" s="58"/>
      <c r="G74" s="20">
        <f t="shared" si="6"/>
        <v>271.8</v>
      </c>
      <c r="H74" s="34">
        <v>0.21</v>
      </c>
      <c r="I74" s="20">
        <f t="shared" si="5"/>
        <v>328.87800000000004</v>
      </c>
    </row>
    <row r="75" spans="1:9">
      <c r="A75" s="28" t="s">
        <v>61</v>
      </c>
      <c r="B75" s="13" t="s">
        <v>72</v>
      </c>
      <c r="C75" s="28" t="s">
        <v>83</v>
      </c>
      <c r="D75" s="7"/>
      <c r="E75" s="29">
        <v>11.9</v>
      </c>
      <c r="F75" s="58"/>
      <c r="G75" s="20">
        <f t="shared" si="6"/>
        <v>10.71</v>
      </c>
      <c r="H75" s="34">
        <v>0.21</v>
      </c>
      <c r="I75" s="20">
        <f t="shared" si="5"/>
        <v>12.959100000000001</v>
      </c>
    </row>
    <row r="76" spans="1:9">
      <c r="A76" s="28" t="s">
        <v>62</v>
      </c>
      <c r="B76" s="13" t="s">
        <v>92</v>
      </c>
      <c r="C76" s="28" t="s">
        <v>84</v>
      </c>
      <c r="D76" s="7"/>
      <c r="E76" s="29">
        <v>8.98</v>
      </c>
      <c r="F76" s="58"/>
      <c r="G76" s="20">
        <f t="shared" si="6"/>
        <v>8.0820000000000007</v>
      </c>
      <c r="H76" s="34">
        <v>0.21</v>
      </c>
      <c r="I76" s="20">
        <f t="shared" si="5"/>
        <v>9.7792200000000005</v>
      </c>
    </row>
    <row r="77" spans="1:9">
      <c r="A77" s="28" t="s">
        <v>63</v>
      </c>
      <c r="B77" s="13" t="s">
        <v>91</v>
      </c>
      <c r="C77" s="28" t="s">
        <v>85</v>
      </c>
      <c r="D77" s="7"/>
      <c r="E77" s="29">
        <v>12.79</v>
      </c>
      <c r="F77" s="58"/>
      <c r="G77" s="20">
        <f t="shared" si="6"/>
        <v>11.510999999999999</v>
      </c>
      <c r="H77" s="34">
        <v>0.21</v>
      </c>
      <c r="I77" s="20">
        <f t="shared" si="5"/>
        <v>13.92831</v>
      </c>
    </row>
    <row r="78" spans="1:9">
      <c r="A78" s="28" t="s">
        <v>64</v>
      </c>
      <c r="B78" s="13" t="s">
        <v>91</v>
      </c>
      <c r="C78" s="28" t="s">
        <v>86</v>
      </c>
      <c r="D78" s="7"/>
      <c r="E78" s="29">
        <v>13.37</v>
      </c>
      <c r="F78" s="58"/>
      <c r="G78" s="20">
        <f t="shared" si="6"/>
        <v>12.032999999999999</v>
      </c>
      <c r="H78" s="34">
        <v>0.21</v>
      </c>
      <c r="I78" s="20">
        <f t="shared" si="5"/>
        <v>14.55993</v>
      </c>
    </row>
    <row r="79" spans="1:9">
      <c r="A79" s="28" t="s">
        <v>65</v>
      </c>
      <c r="B79" s="13" t="s">
        <v>90</v>
      </c>
      <c r="C79" s="28" t="s">
        <v>87</v>
      </c>
      <c r="D79" s="7"/>
      <c r="E79" s="29">
        <v>9.23</v>
      </c>
      <c r="F79" s="58"/>
      <c r="G79" s="20">
        <f t="shared" si="6"/>
        <v>8.3070000000000004</v>
      </c>
      <c r="H79" s="34">
        <v>0.21</v>
      </c>
      <c r="I79" s="20">
        <f t="shared" si="5"/>
        <v>10.05147</v>
      </c>
    </row>
    <row r="80" spans="1:9">
      <c r="A80" s="28" t="s">
        <v>66</v>
      </c>
      <c r="B80" s="13" t="s">
        <v>89</v>
      </c>
      <c r="C80" s="28" t="s">
        <v>88</v>
      </c>
      <c r="D80" s="7"/>
      <c r="E80" s="29">
        <v>12.41</v>
      </c>
      <c r="F80" s="58"/>
      <c r="G80" s="20">
        <f t="shared" si="6"/>
        <v>11.169</v>
      </c>
      <c r="H80" s="34">
        <v>0.21</v>
      </c>
      <c r="I80" s="20">
        <f t="shared" si="5"/>
        <v>13.51449</v>
      </c>
    </row>
    <row r="81" spans="1:9">
      <c r="A81" s="28" t="s">
        <v>93</v>
      </c>
      <c r="B81" s="13" t="s">
        <v>134</v>
      </c>
      <c r="C81" s="28" t="s">
        <v>166</v>
      </c>
      <c r="D81" s="7"/>
      <c r="E81" s="29">
        <v>122.69</v>
      </c>
      <c r="F81" s="58"/>
      <c r="G81" s="20">
        <f t="shared" si="6"/>
        <v>110.42099999999999</v>
      </c>
      <c r="H81" s="34">
        <v>0.21</v>
      </c>
      <c r="I81" s="20">
        <f t="shared" si="5"/>
        <v>133.60941</v>
      </c>
    </row>
    <row r="82" spans="1:9">
      <c r="A82" s="28" t="s">
        <v>228</v>
      </c>
      <c r="B82" s="13" t="s">
        <v>229</v>
      </c>
      <c r="C82" s="48" t="s">
        <v>230</v>
      </c>
      <c r="D82" s="7"/>
      <c r="E82" s="29">
        <v>417</v>
      </c>
      <c r="F82" s="58"/>
      <c r="G82" s="20">
        <f t="shared" si="6"/>
        <v>375.3</v>
      </c>
      <c r="H82" s="34">
        <v>0.21</v>
      </c>
      <c r="I82" s="20">
        <f t="shared" si="5"/>
        <v>454.113</v>
      </c>
    </row>
    <row r="83" spans="1:9">
      <c r="A83" s="28" t="s">
        <v>231</v>
      </c>
      <c r="B83" s="13" t="s">
        <v>232</v>
      </c>
      <c r="C83" s="48" t="s">
        <v>233</v>
      </c>
      <c r="D83" s="7"/>
      <c r="E83" s="29">
        <v>1221.58</v>
      </c>
      <c r="F83" s="58"/>
      <c r="G83" s="20">
        <f t="shared" si="6"/>
        <v>1099.422</v>
      </c>
      <c r="H83" s="34">
        <v>0.21</v>
      </c>
      <c r="I83" s="20">
        <f t="shared" si="5"/>
        <v>1330.30062</v>
      </c>
    </row>
    <row r="84" spans="1:9">
      <c r="A84" s="43" t="s">
        <v>6</v>
      </c>
      <c r="B84" s="2" t="s">
        <v>307</v>
      </c>
      <c r="C84" s="36" t="s">
        <v>57</v>
      </c>
      <c r="D84" s="9"/>
      <c r="E84" s="19"/>
      <c r="F84" s="58"/>
      <c r="G84" s="19"/>
      <c r="H84" s="33"/>
      <c r="I84" s="19"/>
    </row>
    <row r="85" spans="1:9">
      <c r="A85" s="28" t="s">
        <v>26</v>
      </c>
      <c r="B85" s="13" t="s">
        <v>9</v>
      </c>
      <c r="C85" s="28"/>
      <c r="D85" s="7"/>
      <c r="E85" s="29">
        <v>45.9</v>
      </c>
      <c r="F85" s="58"/>
      <c r="G85" s="20">
        <f>E85-E85*$F$7</f>
        <v>41.31</v>
      </c>
      <c r="H85" s="34">
        <v>0.21</v>
      </c>
      <c r="I85" s="20">
        <f>G85+G85*H85</f>
        <v>49.985100000000003</v>
      </c>
    </row>
    <row r="86" spans="1:9">
      <c r="A86" s="28" t="s">
        <v>27</v>
      </c>
      <c r="B86" s="13" t="s">
        <v>78</v>
      </c>
      <c r="C86" s="28" t="s">
        <v>163</v>
      </c>
      <c r="D86" s="7"/>
      <c r="E86" s="29">
        <v>651</v>
      </c>
      <c r="F86" s="58"/>
      <c r="G86" s="20">
        <f>E86-E86*$F$7</f>
        <v>585.9</v>
      </c>
      <c r="H86" s="34">
        <v>0.21</v>
      </c>
      <c r="I86" s="20">
        <f>G86+G86*H86</f>
        <v>708.93899999999996</v>
      </c>
    </row>
    <row r="87" spans="1:9">
      <c r="A87" s="36" t="s">
        <v>7</v>
      </c>
      <c r="B87" s="2" t="s">
        <v>306</v>
      </c>
      <c r="C87" s="36" t="s">
        <v>58</v>
      </c>
      <c r="D87" s="5"/>
      <c r="E87" s="19"/>
      <c r="F87" s="58"/>
      <c r="G87" s="19"/>
      <c r="H87" s="33"/>
      <c r="I87" s="19"/>
    </row>
    <row r="88" spans="1:9">
      <c r="A88" s="28" t="s">
        <v>28</v>
      </c>
      <c r="B88" s="13" t="s">
        <v>9</v>
      </c>
      <c r="C88" s="28"/>
      <c r="D88" s="7"/>
      <c r="E88" s="29">
        <v>45.9</v>
      </c>
      <c r="F88" s="58"/>
      <c r="G88" s="20">
        <f>E88-E88*$F$7</f>
        <v>41.31</v>
      </c>
      <c r="H88" s="34">
        <v>0.21</v>
      </c>
      <c r="I88" s="20">
        <f>G88+G88*H88</f>
        <v>49.985100000000003</v>
      </c>
    </row>
    <row r="89" spans="1:9">
      <c r="A89" s="36" t="s">
        <v>167</v>
      </c>
      <c r="B89" s="2" t="s">
        <v>171</v>
      </c>
      <c r="C89" s="36" t="s">
        <v>243</v>
      </c>
      <c r="D89" s="5"/>
      <c r="E89" s="19"/>
      <c r="F89" s="58"/>
      <c r="G89" s="19"/>
      <c r="H89" s="33"/>
      <c r="I89" s="19"/>
    </row>
    <row r="90" spans="1:9">
      <c r="A90" s="28" t="s">
        <v>168</v>
      </c>
      <c r="B90" s="13" t="s">
        <v>9</v>
      </c>
      <c r="C90" s="28"/>
      <c r="D90" s="7"/>
      <c r="E90" s="29">
        <v>45.9</v>
      </c>
      <c r="F90" s="58"/>
      <c r="G90" s="20">
        <f t="shared" ref="G90:G113" si="7">E90-E90*$F$7</f>
        <v>41.31</v>
      </c>
      <c r="H90" s="34">
        <v>0.21</v>
      </c>
      <c r="I90" s="20">
        <f t="shared" ref="I90:I113" si="8">G90+G90*H90</f>
        <v>49.985100000000003</v>
      </c>
    </row>
    <row r="91" spans="1:9">
      <c r="A91" s="45" t="s">
        <v>278</v>
      </c>
      <c r="B91" s="47" t="s">
        <v>255</v>
      </c>
      <c r="C91" s="49" t="s">
        <v>179</v>
      </c>
      <c r="D91" s="7"/>
      <c r="E91" s="29">
        <v>58</v>
      </c>
      <c r="F91" s="58"/>
      <c r="G91" s="20">
        <f t="shared" si="7"/>
        <v>52.2</v>
      </c>
      <c r="H91" s="34">
        <v>0.21</v>
      </c>
      <c r="I91" s="20">
        <f t="shared" si="8"/>
        <v>63.162000000000006</v>
      </c>
    </row>
    <row r="92" spans="1:9">
      <c r="A92" s="45" t="s">
        <v>279</v>
      </c>
      <c r="B92" s="47" t="s">
        <v>256</v>
      </c>
      <c r="C92" s="49" t="s">
        <v>180</v>
      </c>
      <c r="D92" s="7"/>
      <c r="E92" s="29">
        <v>58.38</v>
      </c>
      <c r="F92" s="58"/>
      <c r="G92" s="20">
        <f t="shared" si="7"/>
        <v>52.542000000000002</v>
      </c>
      <c r="H92" s="34">
        <v>0.21</v>
      </c>
      <c r="I92" s="20">
        <f t="shared" si="8"/>
        <v>63.57582</v>
      </c>
    </row>
    <row r="93" spans="1:9">
      <c r="A93" s="45" t="s">
        <v>280</v>
      </c>
      <c r="B93" s="47" t="s">
        <v>257</v>
      </c>
      <c r="C93" s="49" t="s">
        <v>181</v>
      </c>
      <c r="D93" s="7"/>
      <c r="E93" s="29">
        <v>6</v>
      </c>
      <c r="F93" s="58"/>
      <c r="G93" s="20">
        <f t="shared" si="7"/>
        <v>5.4</v>
      </c>
      <c r="H93" s="34">
        <v>0.21</v>
      </c>
      <c r="I93" s="20">
        <f t="shared" si="8"/>
        <v>6.5340000000000007</v>
      </c>
    </row>
    <row r="94" spans="1:9">
      <c r="A94" s="45" t="s">
        <v>281</v>
      </c>
      <c r="B94" s="47" t="s">
        <v>258</v>
      </c>
      <c r="C94" s="49" t="s">
        <v>182</v>
      </c>
      <c r="D94" s="7"/>
      <c r="E94" s="29">
        <v>24.66</v>
      </c>
      <c r="F94" s="58"/>
      <c r="G94" s="20">
        <f t="shared" si="7"/>
        <v>22.193999999999999</v>
      </c>
      <c r="H94" s="34">
        <v>0.21</v>
      </c>
      <c r="I94" s="20">
        <f t="shared" si="8"/>
        <v>26.85474</v>
      </c>
    </row>
    <row r="95" spans="1:9">
      <c r="A95" s="45" t="s">
        <v>282</v>
      </c>
      <c r="B95" s="47" t="s">
        <v>134</v>
      </c>
      <c r="C95" s="49" t="s">
        <v>183</v>
      </c>
      <c r="D95" s="7"/>
      <c r="E95" s="29">
        <v>454</v>
      </c>
      <c r="F95" s="58"/>
      <c r="G95" s="20">
        <f t="shared" si="7"/>
        <v>408.6</v>
      </c>
      <c r="H95" s="34">
        <v>0.21</v>
      </c>
      <c r="I95" s="20">
        <f t="shared" si="8"/>
        <v>494.40600000000001</v>
      </c>
    </row>
    <row r="96" spans="1:9">
      <c r="A96" s="45" t="s">
        <v>283</v>
      </c>
      <c r="B96" s="47" t="s">
        <v>259</v>
      </c>
      <c r="C96" s="49" t="s">
        <v>184</v>
      </c>
      <c r="D96" s="7"/>
      <c r="E96" s="29">
        <v>106.5</v>
      </c>
      <c r="F96" s="58"/>
      <c r="G96" s="20">
        <f t="shared" si="7"/>
        <v>95.85</v>
      </c>
      <c r="H96" s="34">
        <v>0.21</v>
      </c>
      <c r="I96" s="20">
        <f t="shared" si="8"/>
        <v>115.9785</v>
      </c>
    </row>
    <row r="97" spans="1:9">
      <c r="A97" s="45" t="s">
        <v>284</v>
      </c>
      <c r="B97" s="47" t="s">
        <v>260</v>
      </c>
      <c r="C97" s="49" t="s">
        <v>185</v>
      </c>
      <c r="D97" s="7"/>
      <c r="E97" s="29">
        <v>168.45</v>
      </c>
      <c r="F97" s="58"/>
      <c r="G97" s="20">
        <f t="shared" si="7"/>
        <v>151.60499999999999</v>
      </c>
      <c r="H97" s="34">
        <v>0.21</v>
      </c>
      <c r="I97" s="20">
        <f t="shared" si="8"/>
        <v>183.44204999999999</v>
      </c>
    </row>
    <row r="98" spans="1:9">
      <c r="A98" s="45" t="s">
        <v>285</v>
      </c>
      <c r="B98" s="47" t="s">
        <v>72</v>
      </c>
      <c r="C98" s="49" t="s">
        <v>186</v>
      </c>
      <c r="D98" s="7"/>
      <c r="E98" s="29">
        <v>18.329999999999998</v>
      </c>
      <c r="F98" s="58"/>
      <c r="G98" s="20">
        <f t="shared" si="7"/>
        <v>16.497</v>
      </c>
      <c r="H98" s="34">
        <v>0.21</v>
      </c>
      <c r="I98" s="20">
        <f t="shared" si="8"/>
        <v>19.961369999999999</v>
      </c>
    </row>
    <row r="99" spans="1:9">
      <c r="A99" s="45" t="s">
        <v>286</v>
      </c>
      <c r="B99" s="47" t="s">
        <v>261</v>
      </c>
      <c r="C99" s="49" t="s">
        <v>187</v>
      </c>
      <c r="D99" s="7"/>
      <c r="E99" s="29">
        <v>88.53</v>
      </c>
      <c r="F99" s="58"/>
      <c r="G99" s="20">
        <f t="shared" si="7"/>
        <v>79.677000000000007</v>
      </c>
      <c r="H99" s="34">
        <v>0.21</v>
      </c>
      <c r="I99" s="20">
        <f t="shared" si="8"/>
        <v>96.409170000000003</v>
      </c>
    </row>
    <row r="100" spans="1:9">
      <c r="A100" s="45" t="s">
        <v>287</v>
      </c>
      <c r="B100" s="47" t="s">
        <v>262</v>
      </c>
      <c r="C100" s="49" t="s">
        <v>188</v>
      </c>
      <c r="D100" s="7"/>
      <c r="E100" s="29">
        <v>6.9</v>
      </c>
      <c r="F100" s="58"/>
      <c r="G100" s="20">
        <f t="shared" si="7"/>
        <v>6.21</v>
      </c>
      <c r="H100" s="34">
        <v>0.21</v>
      </c>
      <c r="I100" s="20">
        <f t="shared" si="8"/>
        <v>7.5141</v>
      </c>
    </row>
    <row r="101" spans="1:9">
      <c r="A101" s="45" t="s">
        <v>288</v>
      </c>
      <c r="B101" s="47" t="s">
        <v>263</v>
      </c>
      <c r="C101" s="49" t="s">
        <v>189</v>
      </c>
      <c r="D101" s="7"/>
      <c r="E101" s="29">
        <v>4.9000000000000004</v>
      </c>
      <c r="F101" s="58"/>
      <c r="G101" s="20">
        <f t="shared" si="7"/>
        <v>4.41</v>
      </c>
      <c r="H101" s="34">
        <v>0.21</v>
      </c>
      <c r="I101" s="20">
        <f t="shared" si="8"/>
        <v>5.3361000000000001</v>
      </c>
    </row>
    <row r="102" spans="1:9">
      <c r="A102" s="45" t="s">
        <v>289</v>
      </c>
      <c r="B102" s="47" t="s">
        <v>264</v>
      </c>
      <c r="C102" s="49" t="s">
        <v>190</v>
      </c>
      <c r="D102" s="7"/>
      <c r="E102" s="29">
        <v>236</v>
      </c>
      <c r="F102" s="58"/>
      <c r="G102" s="20">
        <f t="shared" si="7"/>
        <v>212.4</v>
      </c>
      <c r="H102" s="34">
        <v>0.21</v>
      </c>
      <c r="I102" s="20">
        <f t="shared" si="8"/>
        <v>257.00400000000002</v>
      </c>
    </row>
    <row r="103" spans="1:9">
      <c r="A103" s="45" t="s">
        <v>290</v>
      </c>
      <c r="B103" s="47" t="s">
        <v>265</v>
      </c>
      <c r="C103" s="49" t="s">
        <v>191</v>
      </c>
      <c r="D103" s="7"/>
      <c r="E103" s="29">
        <v>7.8</v>
      </c>
      <c r="F103" s="58"/>
      <c r="G103" s="20">
        <f t="shared" si="7"/>
        <v>7.02</v>
      </c>
      <c r="H103" s="34">
        <v>0.21</v>
      </c>
      <c r="I103" s="20">
        <f t="shared" si="8"/>
        <v>8.4941999999999993</v>
      </c>
    </row>
    <row r="104" spans="1:9">
      <c r="A104" s="45" t="s">
        <v>291</v>
      </c>
      <c r="B104" s="47" t="s">
        <v>266</v>
      </c>
      <c r="C104" s="49" t="s">
        <v>192</v>
      </c>
      <c r="D104" s="7"/>
      <c r="E104" s="29">
        <v>7.8</v>
      </c>
      <c r="F104" s="58"/>
      <c r="G104" s="20">
        <f t="shared" si="7"/>
        <v>7.02</v>
      </c>
      <c r="H104" s="34">
        <v>0.21</v>
      </c>
      <c r="I104" s="20">
        <f t="shared" si="8"/>
        <v>8.4941999999999993</v>
      </c>
    </row>
    <row r="105" spans="1:9">
      <c r="A105" s="45" t="s">
        <v>292</v>
      </c>
      <c r="B105" s="47" t="s">
        <v>267</v>
      </c>
      <c r="C105" s="49" t="s">
        <v>193</v>
      </c>
      <c r="D105" s="7"/>
      <c r="E105" s="29">
        <v>21.54</v>
      </c>
      <c r="F105" s="58"/>
      <c r="G105" s="20">
        <f t="shared" si="7"/>
        <v>19.385999999999999</v>
      </c>
      <c r="H105" s="34">
        <v>0.21</v>
      </c>
      <c r="I105" s="20">
        <f t="shared" si="8"/>
        <v>23.457059999999998</v>
      </c>
    </row>
    <row r="106" spans="1:9">
      <c r="A106" s="45" t="s">
        <v>293</v>
      </c>
      <c r="B106" s="47" t="s">
        <v>268</v>
      </c>
      <c r="C106" s="49" t="s">
        <v>195</v>
      </c>
      <c r="D106" s="7"/>
      <c r="E106" s="29">
        <v>254</v>
      </c>
      <c r="F106" s="58"/>
      <c r="G106" s="20">
        <f t="shared" si="7"/>
        <v>228.6</v>
      </c>
      <c r="H106" s="34">
        <v>0.21</v>
      </c>
      <c r="I106" s="20">
        <f t="shared" si="8"/>
        <v>276.60599999999999</v>
      </c>
    </row>
    <row r="107" spans="1:9">
      <c r="A107" s="45" t="s">
        <v>294</v>
      </c>
      <c r="B107" s="47" t="s">
        <v>269</v>
      </c>
      <c r="C107" s="49" t="s">
        <v>194</v>
      </c>
      <c r="D107" s="7"/>
      <c r="E107" s="29">
        <v>570</v>
      </c>
      <c r="F107" s="58"/>
      <c r="G107" s="20">
        <f t="shared" si="7"/>
        <v>513</v>
      </c>
      <c r="H107" s="34">
        <v>0.21</v>
      </c>
      <c r="I107" s="20">
        <f t="shared" si="8"/>
        <v>620.73</v>
      </c>
    </row>
    <row r="108" spans="1:9">
      <c r="A108" s="45" t="s">
        <v>295</v>
      </c>
      <c r="B108" s="47" t="s">
        <v>270</v>
      </c>
      <c r="C108" s="49" t="s">
        <v>196</v>
      </c>
      <c r="D108" s="7"/>
      <c r="E108" s="29">
        <v>418</v>
      </c>
      <c r="F108" s="58"/>
      <c r="G108" s="20">
        <f t="shared" si="7"/>
        <v>376.2</v>
      </c>
      <c r="H108" s="34">
        <v>0.21</v>
      </c>
      <c r="I108" s="20">
        <f t="shared" si="8"/>
        <v>455.202</v>
      </c>
    </row>
    <row r="109" spans="1:9">
      <c r="A109" s="45" t="s">
        <v>296</v>
      </c>
      <c r="B109" s="47" t="s">
        <v>271</v>
      </c>
      <c r="C109" s="49" t="s">
        <v>197</v>
      </c>
      <c r="D109" s="7"/>
      <c r="E109" s="29">
        <v>62</v>
      </c>
      <c r="F109" s="58"/>
      <c r="G109" s="20">
        <f t="shared" si="7"/>
        <v>55.8</v>
      </c>
      <c r="H109" s="34">
        <v>0.21</v>
      </c>
      <c r="I109" s="20">
        <f t="shared" si="8"/>
        <v>67.518000000000001</v>
      </c>
    </row>
    <row r="110" spans="1:9">
      <c r="A110" s="45" t="s">
        <v>297</v>
      </c>
      <c r="B110" s="47" t="s">
        <v>272</v>
      </c>
      <c r="C110" s="49" t="s">
        <v>198</v>
      </c>
      <c r="D110" s="7"/>
      <c r="E110" s="29">
        <v>29</v>
      </c>
      <c r="F110" s="58"/>
      <c r="G110" s="20">
        <f t="shared" si="7"/>
        <v>26.1</v>
      </c>
      <c r="H110" s="34">
        <v>0.21</v>
      </c>
      <c r="I110" s="20">
        <f t="shared" si="8"/>
        <v>31.581000000000003</v>
      </c>
    </row>
    <row r="111" spans="1:9">
      <c r="A111" s="45" t="s">
        <v>298</v>
      </c>
      <c r="B111" s="47" t="s">
        <v>199</v>
      </c>
      <c r="C111" s="49" t="s">
        <v>200</v>
      </c>
      <c r="D111" s="7"/>
      <c r="E111" s="29">
        <v>181</v>
      </c>
      <c r="F111" s="58"/>
      <c r="G111" s="20">
        <f t="shared" si="7"/>
        <v>162.9</v>
      </c>
      <c r="H111" s="34">
        <v>0.21</v>
      </c>
      <c r="I111" s="20">
        <f t="shared" si="8"/>
        <v>197.10900000000001</v>
      </c>
    </row>
    <row r="112" spans="1:9">
      <c r="A112" s="45" t="s">
        <v>299</v>
      </c>
      <c r="B112" s="47" t="s">
        <v>201</v>
      </c>
      <c r="C112" s="49" t="s">
        <v>202</v>
      </c>
      <c r="D112" s="7"/>
      <c r="E112" s="29">
        <v>1417</v>
      </c>
      <c r="F112" s="58"/>
      <c r="G112" s="20">
        <f t="shared" si="7"/>
        <v>1275.3</v>
      </c>
      <c r="H112" s="34">
        <v>0.21</v>
      </c>
      <c r="I112" s="20">
        <f t="shared" si="8"/>
        <v>1543.1129999999998</v>
      </c>
    </row>
    <row r="113" spans="1:9">
      <c r="A113" s="45" t="s">
        <v>300</v>
      </c>
      <c r="B113" s="47" t="s">
        <v>203</v>
      </c>
      <c r="C113" s="49" t="s">
        <v>204</v>
      </c>
      <c r="D113" s="7"/>
      <c r="E113" s="29">
        <v>55</v>
      </c>
      <c r="F113" s="58"/>
      <c r="G113" s="20">
        <f t="shared" si="7"/>
        <v>49.5</v>
      </c>
      <c r="H113" s="34">
        <v>0.21</v>
      </c>
      <c r="I113" s="20">
        <f t="shared" si="8"/>
        <v>59.894999999999996</v>
      </c>
    </row>
    <row r="114" spans="1:9">
      <c r="A114" s="36" t="s">
        <v>169</v>
      </c>
      <c r="B114" s="46" t="s">
        <v>173</v>
      </c>
      <c r="C114" s="36" t="s">
        <v>172</v>
      </c>
      <c r="D114" s="5"/>
      <c r="E114" s="19"/>
      <c r="F114" s="58"/>
      <c r="G114" s="19"/>
      <c r="H114" s="33"/>
      <c r="I114" s="19"/>
    </row>
    <row r="115" spans="1:9">
      <c r="A115" s="28" t="s">
        <v>170</v>
      </c>
      <c r="B115" s="13" t="s">
        <v>9</v>
      </c>
      <c r="C115" s="28"/>
      <c r="D115" s="7"/>
      <c r="E115" s="29">
        <v>45.9</v>
      </c>
      <c r="F115" s="58"/>
      <c r="G115" s="20">
        <f>E115-E115*$F$7</f>
        <v>41.31</v>
      </c>
      <c r="H115" s="34">
        <v>0.21</v>
      </c>
      <c r="I115" s="20">
        <f>G115+G115*H115</f>
        <v>49.985100000000003</v>
      </c>
    </row>
    <row r="116" spans="1:9">
      <c r="A116" s="36" t="s">
        <v>276</v>
      </c>
      <c r="B116" s="46" t="s">
        <v>273</v>
      </c>
      <c r="C116" s="36" t="s">
        <v>274</v>
      </c>
      <c r="D116" s="5"/>
      <c r="E116" s="19"/>
      <c r="F116" s="58"/>
      <c r="G116" s="19"/>
      <c r="H116" s="33"/>
      <c r="I116" s="19"/>
    </row>
    <row r="117" spans="1:9">
      <c r="A117" s="28" t="s">
        <v>277</v>
      </c>
      <c r="B117" s="13" t="s">
        <v>9</v>
      </c>
      <c r="C117" s="28"/>
      <c r="D117" s="7"/>
      <c r="E117" s="29">
        <v>45.9</v>
      </c>
      <c r="F117" s="58"/>
      <c r="G117" s="20">
        <f>E117-E117*$F$7</f>
        <v>41.31</v>
      </c>
      <c r="H117" s="34">
        <v>0.21</v>
      </c>
      <c r="I117" s="20">
        <f>G117+G117*H117</f>
        <v>49.985100000000003</v>
      </c>
    </row>
    <row r="118" spans="1:9">
      <c r="A118" s="36" t="s">
        <v>301</v>
      </c>
      <c r="B118" s="2" t="s">
        <v>275</v>
      </c>
      <c r="C118" s="36" t="s">
        <v>303</v>
      </c>
      <c r="D118" s="5"/>
      <c r="E118" s="19"/>
      <c r="F118" s="58"/>
      <c r="G118" s="19"/>
      <c r="H118" s="33"/>
      <c r="I118" s="19"/>
    </row>
    <row r="119" spans="1:9">
      <c r="A119" s="28" t="s">
        <v>302</v>
      </c>
      <c r="B119" s="13" t="s">
        <v>9</v>
      </c>
      <c r="C119" s="28"/>
      <c r="D119" s="7"/>
      <c r="E119" s="29">
        <v>45.9</v>
      </c>
      <c r="F119" s="59"/>
      <c r="G119" s="20">
        <f>E119-E119*$F$7</f>
        <v>41.31</v>
      </c>
      <c r="H119" s="34">
        <v>0.21</v>
      </c>
      <c r="I119" s="20">
        <f>G119+G119*H119</f>
        <v>49.985100000000003</v>
      </c>
    </row>
    <row r="120" spans="1:9" ht="15.6" customHeight="1">
      <c r="A120" s="28"/>
      <c r="B120" s="13"/>
      <c r="C120" s="27"/>
      <c r="D120" s="1"/>
      <c r="E120" s="31"/>
      <c r="F120" s="41" t="s">
        <v>21</v>
      </c>
      <c r="G120" s="21">
        <f>SUM(G7:G119)</f>
        <v>17232.318000000003</v>
      </c>
      <c r="H120" s="25" t="s">
        <v>20</v>
      </c>
      <c r="I120" s="21">
        <f>SUM(I7:I119)</f>
        <v>20851.104780000009</v>
      </c>
    </row>
    <row r="121" spans="1:9" ht="15.6" customHeight="1">
      <c r="A121" s="44"/>
      <c r="B121" s="15"/>
      <c r="C121" s="16"/>
      <c r="D121" s="10"/>
      <c r="E121" s="32"/>
      <c r="F121" s="22"/>
      <c r="G121" s="23"/>
      <c r="H121" s="35"/>
      <c r="I121" s="23"/>
    </row>
    <row r="122" spans="1:9" ht="37.200000000000003" customHeight="1">
      <c r="A122" s="44"/>
      <c r="B122" s="55" t="s">
        <v>45</v>
      </c>
      <c r="C122" s="56"/>
      <c r="D122" s="56"/>
      <c r="E122" s="56"/>
      <c r="F122" s="56"/>
      <c r="G122" s="56"/>
      <c r="H122" s="56"/>
      <c r="I122" s="56"/>
    </row>
  </sheetData>
  <mergeCells count="4">
    <mergeCell ref="B3:I3"/>
    <mergeCell ref="B4:I4"/>
    <mergeCell ref="B122:I122"/>
    <mergeCell ref="F7:F119"/>
  </mergeCells>
  <phoneticPr fontId="0" type="noConversion"/>
  <pageMargins left="0.27559055118110237" right="0.19685039370078741" top="0.65" bottom="0.47244094488188981" header="0" footer="0"/>
  <pageSetup paperSize="9" scale="99" orientation="landscape" horizontalDpi="1200" verticalDpi="1200"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2"/>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3.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Pc_3</dc:creator>
  <cp:lastModifiedBy>vilija.jakstaite</cp:lastModifiedBy>
  <cp:lastPrinted>2014-11-03T15:10:54Z</cp:lastPrinted>
  <dcterms:created xsi:type="dcterms:W3CDTF">2007-02-27T18:55:57Z</dcterms:created>
  <dcterms:modified xsi:type="dcterms:W3CDTF">2015-05-18T08:59:46Z</dcterms:modified>
</cp:coreProperties>
</file>