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8_{CA9CD620-6268-473D-B987-1785C64B242A}" xr6:coauthVersionLast="45" xr6:coauthVersionMax="45" xr10:uidLastSave="{00000000-0000-0000-0000-000000000000}"/>
  <bookViews>
    <workbookView xWindow="3105" yWindow="3615" windowWidth="21600" windowHeight="11385" xr2:uid="{00000000-000D-0000-FFFF-FFFF00000000}"/>
  </bookViews>
  <sheets>
    <sheet name="II" sheetId="1" r:id="rId1"/>
    <sheet name="VI" sheetId="2" r:id="rId2"/>
    <sheet name="VIII" sheetId="3" r:id="rId3"/>
    <sheet name="X" sheetId="4" r:id="rId4"/>
  </sheets>
  <definedNames>
    <definedName name="_xlnm.Print_Area" localSheetId="0">II!$A$1:$K$144</definedName>
    <definedName name="rusis">MID(II!#REF!,1,2)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1" i="4" l="1"/>
  <c r="J130" i="4"/>
  <c r="J129" i="4"/>
  <c r="J132" i="4" s="1"/>
  <c r="J126" i="4"/>
  <c r="J125" i="4"/>
  <c r="J124" i="4"/>
  <c r="J127" i="4" s="1"/>
  <c r="J121" i="4"/>
  <c r="J120" i="4"/>
  <c r="J122" i="4" s="1"/>
  <c r="J117" i="4"/>
  <c r="J116" i="4"/>
  <c r="J115" i="4"/>
  <c r="J118" i="4" s="1"/>
  <c r="J112" i="4"/>
  <c r="J111" i="4"/>
  <c r="J113" i="4" s="1"/>
  <c r="J108" i="4"/>
  <c r="J107" i="4"/>
  <c r="J106" i="4"/>
  <c r="J105" i="4"/>
  <c r="J104" i="4"/>
  <c r="J99" i="4"/>
  <c r="J98" i="4"/>
  <c r="J97" i="4"/>
  <c r="J96" i="4"/>
  <c r="J95" i="4"/>
  <c r="J94" i="4"/>
  <c r="J93" i="4"/>
  <c r="J92" i="4"/>
  <c r="J91" i="4"/>
  <c r="J90" i="4"/>
  <c r="J89" i="4"/>
  <c r="J88" i="4"/>
  <c r="J87" i="4"/>
  <c r="J86" i="4"/>
  <c r="J85" i="4"/>
  <c r="J84" i="4"/>
  <c r="J83" i="4"/>
  <c r="J82" i="4"/>
  <c r="J81" i="4"/>
  <c r="J80" i="4"/>
  <c r="J77" i="4"/>
  <c r="J78" i="4" s="1"/>
  <c r="J74" i="4"/>
  <c r="J73" i="4"/>
  <c r="J72" i="4"/>
  <c r="J71" i="4"/>
  <c r="J70" i="4"/>
  <c r="J67" i="4"/>
  <c r="J66" i="4"/>
  <c r="J65" i="4"/>
  <c r="J64" i="4"/>
  <c r="J61" i="4"/>
  <c r="J60" i="4"/>
  <c r="J59" i="4"/>
  <c r="J56" i="4"/>
  <c r="J55" i="4"/>
  <c r="J54" i="4"/>
  <c r="J53" i="4"/>
  <c r="J50" i="4"/>
  <c r="J49" i="4"/>
  <c r="J48" i="4"/>
  <c r="J47" i="4"/>
  <c r="J44" i="4"/>
  <c r="J43" i="4"/>
  <c r="J42" i="4"/>
  <c r="J39" i="4"/>
  <c r="J38" i="4"/>
  <c r="J40" i="4" s="1"/>
  <c r="J35" i="4"/>
  <c r="J34" i="4"/>
  <c r="J33" i="4"/>
  <c r="J32" i="4"/>
  <c r="J29" i="4"/>
  <c r="J30" i="4" s="1"/>
  <c r="J26" i="4"/>
  <c r="J25" i="4"/>
  <c r="J24" i="4"/>
  <c r="J23" i="4"/>
  <c r="J22" i="4"/>
  <c r="J21" i="4"/>
  <c r="J18" i="4"/>
  <c r="J17" i="4"/>
  <c r="J16" i="4"/>
  <c r="J15" i="4"/>
  <c r="J14" i="4"/>
  <c r="J13" i="4"/>
  <c r="J12" i="4"/>
  <c r="J19" i="4" s="1"/>
  <c r="J9" i="4"/>
  <c r="J8" i="4"/>
  <c r="J7" i="4"/>
  <c r="J6" i="4"/>
  <c r="J131" i="3"/>
  <c r="J130" i="3"/>
  <c r="J129" i="3"/>
  <c r="J126" i="3"/>
  <c r="J125" i="3"/>
  <c r="J124" i="3"/>
  <c r="J121" i="3"/>
  <c r="J120" i="3"/>
  <c r="J122" i="3" s="1"/>
  <c r="J117" i="3"/>
  <c r="J116" i="3"/>
  <c r="J115" i="3"/>
  <c r="J118" i="3" s="1"/>
  <c r="J112" i="3"/>
  <c r="J113" i="3" s="1"/>
  <c r="J111" i="3"/>
  <c r="J108" i="3"/>
  <c r="J107" i="3"/>
  <c r="J106" i="3"/>
  <c r="J105" i="3"/>
  <c r="J104" i="3"/>
  <c r="J109" i="3" s="1"/>
  <c r="J99" i="3"/>
  <c r="J98" i="3"/>
  <c r="J97" i="3"/>
  <c r="J96" i="3"/>
  <c r="J95" i="3"/>
  <c r="J94" i="3"/>
  <c r="J93" i="3"/>
  <c r="J92" i="3"/>
  <c r="J91" i="3"/>
  <c r="J90" i="3"/>
  <c r="J89" i="3"/>
  <c r="J88" i="3"/>
  <c r="J87" i="3"/>
  <c r="J86" i="3"/>
  <c r="J85" i="3"/>
  <c r="J84" i="3"/>
  <c r="J83" i="3"/>
  <c r="J82" i="3"/>
  <c r="J81" i="3"/>
  <c r="J80" i="3"/>
  <c r="J77" i="3"/>
  <c r="J78" i="3" s="1"/>
  <c r="J74" i="3"/>
  <c r="J73" i="3"/>
  <c r="J72" i="3"/>
  <c r="J71" i="3"/>
  <c r="J70" i="3"/>
  <c r="J67" i="3"/>
  <c r="J66" i="3"/>
  <c r="J65" i="3"/>
  <c r="J64" i="3"/>
  <c r="J68" i="3" s="1"/>
  <c r="J61" i="3"/>
  <c r="J60" i="3"/>
  <c r="J59" i="3"/>
  <c r="J56" i="3"/>
  <c r="J55" i="3"/>
  <c r="J54" i="3"/>
  <c r="J53" i="3"/>
  <c r="J50" i="3"/>
  <c r="J49" i="3"/>
  <c r="J48" i="3"/>
  <c r="J47" i="3"/>
  <c r="J51" i="3" s="1"/>
  <c r="J44" i="3"/>
  <c r="J43" i="3"/>
  <c r="J42" i="3"/>
  <c r="J39" i="3"/>
  <c r="J38" i="3"/>
  <c r="J35" i="3"/>
  <c r="J34" i="3"/>
  <c r="J33" i="3"/>
  <c r="J32" i="3"/>
  <c r="J29" i="3"/>
  <c r="J30" i="3" s="1"/>
  <c r="J26" i="3"/>
  <c r="J25" i="3"/>
  <c r="J24" i="3"/>
  <c r="J23" i="3"/>
  <c r="J22" i="3"/>
  <c r="J21" i="3"/>
  <c r="J18" i="3"/>
  <c r="J17" i="3"/>
  <c r="J16" i="3"/>
  <c r="J15" i="3"/>
  <c r="J14" i="3"/>
  <c r="J13" i="3"/>
  <c r="J12" i="3"/>
  <c r="J9" i="3"/>
  <c r="J8" i="3"/>
  <c r="J7" i="3"/>
  <c r="J6" i="3"/>
  <c r="J131" i="2"/>
  <c r="J130" i="2"/>
  <c r="J129" i="2"/>
  <c r="J132" i="2" s="1"/>
  <c r="J126" i="2"/>
  <c r="J125" i="2"/>
  <c r="J124" i="2"/>
  <c r="J121" i="2"/>
  <c r="J120" i="2"/>
  <c r="J117" i="2"/>
  <c r="J116" i="2"/>
  <c r="J115" i="2"/>
  <c r="J112" i="2"/>
  <c r="J113" i="2" s="1"/>
  <c r="J111" i="2"/>
  <c r="J108" i="2"/>
  <c r="J107" i="2"/>
  <c r="J106" i="2"/>
  <c r="J105" i="2"/>
  <c r="J104" i="2"/>
  <c r="J99" i="2"/>
  <c r="J98" i="2"/>
  <c r="J97" i="2"/>
  <c r="J96" i="2"/>
  <c r="J95" i="2"/>
  <c r="J94" i="2"/>
  <c r="J93" i="2"/>
  <c r="J92" i="2"/>
  <c r="J91" i="2"/>
  <c r="J90" i="2"/>
  <c r="J89" i="2"/>
  <c r="J88" i="2"/>
  <c r="J87" i="2"/>
  <c r="J86" i="2"/>
  <c r="J85" i="2"/>
  <c r="J84" i="2"/>
  <c r="J83" i="2"/>
  <c r="J82" i="2"/>
  <c r="J81" i="2"/>
  <c r="J80" i="2"/>
  <c r="J77" i="2"/>
  <c r="J78" i="2" s="1"/>
  <c r="J74" i="2"/>
  <c r="J73" i="2"/>
  <c r="J72" i="2"/>
  <c r="J71" i="2"/>
  <c r="J70" i="2"/>
  <c r="J67" i="2"/>
  <c r="J66" i="2"/>
  <c r="J65" i="2"/>
  <c r="J64" i="2"/>
  <c r="J61" i="2"/>
  <c r="J60" i="2"/>
  <c r="J59" i="2"/>
  <c r="J62" i="2" s="1"/>
  <c r="J56" i="2"/>
  <c r="J55" i="2"/>
  <c r="J54" i="2"/>
  <c r="J53" i="2"/>
  <c r="J57" i="2" s="1"/>
  <c r="J50" i="2"/>
  <c r="J49" i="2"/>
  <c r="J48" i="2"/>
  <c r="J47" i="2"/>
  <c r="J44" i="2"/>
  <c r="J43" i="2"/>
  <c r="J42" i="2"/>
  <c r="J45" i="2" s="1"/>
  <c r="J39" i="2"/>
  <c r="J38" i="2"/>
  <c r="J40" i="2" s="1"/>
  <c r="J35" i="2"/>
  <c r="J34" i="2"/>
  <c r="J33" i="2"/>
  <c r="J32" i="2"/>
  <c r="J36" i="2" s="1"/>
  <c r="J29" i="2"/>
  <c r="J30" i="2" s="1"/>
  <c r="J26" i="2"/>
  <c r="J25" i="2"/>
  <c r="J24" i="2"/>
  <c r="J23" i="2"/>
  <c r="J22" i="2"/>
  <c r="J21" i="2"/>
  <c r="J18" i="2"/>
  <c r="J17" i="2"/>
  <c r="J16" i="2"/>
  <c r="J15" i="2"/>
  <c r="J14" i="2"/>
  <c r="J13" i="2"/>
  <c r="J12" i="2"/>
  <c r="J9" i="2"/>
  <c r="J8" i="2"/>
  <c r="J7" i="2"/>
  <c r="J6" i="2"/>
  <c r="J10" i="2" s="1"/>
  <c r="J75" i="2" l="1"/>
  <c r="J122" i="2"/>
  <c r="J19" i="3"/>
  <c r="J40" i="3"/>
  <c r="J127" i="3"/>
  <c r="J10" i="4"/>
  <c r="J134" i="4" s="1"/>
  <c r="J27" i="4"/>
  <c r="J36" i="4"/>
  <c r="J45" i="4"/>
  <c r="J100" i="4"/>
  <c r="J68" i="2"/>
  <c r="J57" i="4"/>
  <c r="J62" i="4"/>
  <c r="J75" i="4"/>
  <c r="J27" i="2"/>
  <c r="J51" i="2"/>
  <c r="J19" i="2"/>
  <c r="J134" i="2" s="1"/>
  <c r="J10" i="3"/>
  <c r="J134" i="3" s="1"/>
  <c r="J27" i="3"/>
  <c r="J36" i="3"/>
  <c r="J45" i="3"/>
  <c r="J100" i="3"/>
  <c r="J68" i="4"/>
  <c r="J109" i="4"/>
  <c r="J100" i="2"/>
  <c r="J109" i="2"/>
  <c r="J127" i="2"/>
  <c r="J118" i="2"/>
  <c r="J57" i="3"/>
  <c r="J62" i="3"/>
  <c r="J75" i="3"/>
  <c r="J132" i="3"/>
  <c r="J51" i="4"/>
  <c r="J137" i="1"/>
  <c r="J136" i="1"/>
  <c r="J135" i="1"/>
  <c r="J132" i="1"/>
  <c r="J131" i="1"/>
  <c r="J130" i="1"/>
  <c r="J127" i="1"/>
  <c r="J126" i="1"/>
  <c r="J123" i="1"/>
  <c r="J122" i="1"/>
  <c r="J121" i="1"/>
  <c r="J118" i="1"/>
  <c r="J117" i="1"/>
  <c r="J114" i="1"/>
  <c r="J113" i="1"/>
  <c r="J112" i="1"/>
  <c r="J111" i="1"/>
  <c r="J110" i="1"/>
  <c r="J105" i="1"/>
  <c r="J104" i="1"/>
  <c r="J103" i="1"/>
  <c r="J102" i="1"/>
  <c r="J101" i="1"/>
  <c r="J100" i="1"/>
  <c r="J99" i="1"/>
  <c r="J98" i="1"/>
  <c r="J97" i="1"/>
  <c r="J96" i="1"/>
  <c r="J95" i="1"/>
  <c r="J94" i="1"/>
  <c r="J93" i="1"/>
  <c r="J92" i="1"/>
  <c r="J91" i="1"/>
  <c r="J90" i="1"/>
  <c r="J89" i="1"/>
  <c r="J88" i="1"/>
  <c r="J87" i="1"/>
  <c r="J86" i="1"/>
  <c r="J83" i="1"/>
  <c r="J84" i="1" s="1"/>
  <c r="J80" i="1"/>
  <c r="J79" i="1"/>
  <c r="J78" i="1"/>
  <c r="J77" i="1"/>
  <c r="J76" i="1"/>
  <c r="J73" i="1"/>
  <c r="J72" i="1"/>
  <c r="J71" i="1"/>
  <c r="J70" i="1"/>
  <c r="J67" i="1"/>
  <c r="J66" i="1"/>
  <c r="J65" i="1"/>
  <c r="J62" i="1"/>
  <c r="J61" i="1"/>
  <c r="J60" i="1"/>
  <c r="J59" i="1"/>
  <c r="J56" i="1"/>
  <c r="J55" i="1"/>
  <c r="J54" i="1"/>
  <c r="J53" i="1"/>
  <c r="J50" i="1"/>
  <c r="J49" i="1"/>
  <c r="J48" i="1"/>
  <c r="J45" i="1"/>
  <c r="J44" i="1"/>
  <c r="J41" i="1"/>
  <c r="J40" i="1"/>
  <c r="J39" i="1"/>
  <c r="J38" i="1"/>
  <c r="J35" i="1"/>
  <c r="J36" i="1" s="1"/>
  <c r="J32" i="1"/>
  <c r="J31" i="1"/>
  <c r="J30" i="1"/>
  <c r="J29" i="1"/>
  <c r="J28" i="1"/>
  <c r="J27" i="1"/>
  <c r="J24" i="1"/>
  <c r="J23" i="1"/>
  <c r="J22" i="1"/>
  <c r="J21" i="1"/>
  <c r="J20" i="1"/>
  <c r="J19" i="1"/>
  <c r="J18" i="1"/>
  <c r="J15" i="1"/>
  <c r="J14" i="1"/>
  <c r="J13" i="1"/>
  <c r="J12" i="1"/>
  <c r="J68" i="1" l="1"/>
  <c r="J138" i="1"/>
  <c r="J119" i="1"/>
  <c r="J81" i="1"/>
  <c r="J74" i="1"/>
  <c r="J51" i="1"/>
  <c r="J42" i="1"/>
  <c r="J33" i="1"/>
  <c r="J46" i="1"/>
  <c r="J63" i="1"/>
  <c r="J133" i="1"/>
  <c r="J16" i="1"/>
  <c r="J124" i="1"/>
  <c r="J128" i="1"/>
  <c r="J25" i="1"/>
  <c r="J57" i="1"/>
  <c r="J106" i="1"/>
  <c r="J115" i="1"/>
  <c r="J140" i="1" l="1"/>
</calcChain>
</file>

<file path=xl/sharedStrings.xml><?xml version="1.0" encoding="utf-8"?>
<sst xmlns="http://schemas.openxmlformats.org/spreadsheetml/2006/main" count="1669" uniqueCount="336">
  <si>
    <t>Reikalavimai produktams</t>
  </si>
  <si>
    <t>Mato vnt.</t>
  </si>
  <si>
    <t>Pienas</t>
  </si>
  <si>
    <t>kg</t>
  </si>
  <si>
    <t>Grietinė</t>
  </si>
  <si>
    <t>Varškė</t>
  </si>
  <si>
    <t xml:space="preserve"> Sviestas  </t>
  </si>
  <si>
    <t xml:space="preserve">Fermentinis sūris </t>
  </si>
  <si>
    <t>Duona</t>
  </si>
  <si>
    <t>l</t>
  </si>
  <si>
    <t xml:space="preserve">Makaronai </t>
  </si>
  <si>
    <t>Garstyčios</t>
  </si>
  <si>
    <t>Majonezas</t>
  </si>
  <si>
    <t>Prieskoniai</t>
  </si>
  <si>
    <t>Kiaušiniai</t>
  </si>
  <si>
    <t xml:space="preserve">Pasiūlymo Nuteistųjų (suimtųjų) apiprekinimo paslaugos pirkimui priedas </t>
  </si>
  <si>
    <t>Eilės Nr.</t>
  </si>
  <si>
    <t>Produkto pavadinimas</t>
  </si>
  <si>
    <t>Produkto lyginamasis svoris</t>
  </si>
  <si>
    <t>iškepta iš ruginių ir kvietinių miltų,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</si>
  <si>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 MAISTO PRODUKTAI</t>
  </si>
  <si>
    <t>1.1.</t>
  </si>
  <si>
    <t>Duonos gaminiai</t>
  </si>
  <si>
    <t>1.1.1.</t>
  </si>
  <si>
    <t>1.1.2.</t>
  </si>
  <si>
    <t>iškeptas iš kvietinių miltų,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</si>
  <si>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Batonas</t>
  </si>
  <si>
    <t>1.1.3.</t>
  </si>
  <si>
    <t>Bandelė (paprasta)</t>
  </si>
  <si>
    <t>1.1.4.</t>
  </si>
  <si>
    <t>Sausainiai</t>
  </si>
  <si>
    <t>pagaminti iš aukščiausios rūšies miltų, štampuoti, ne didesnėje kaip 250 g pakuotėje,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</si>
  <si>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</si>
  <si>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</si>
  <si>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</si>
  <si>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 xml:space="preserve">pasterizuotas geriamasis pienas – ne mažesnio kaip 2 proc. ir ne didesnio kaip 3,5 proc. riebumo, ne didesnėje kaip 500 ml pakuotėje, Europos Parlamento ir Tarybos reglamentas (ES) Nr. 1308/2013. </t>
  </si>
  <si>
    <t>ne mažesnio kaip 0,5 proc. ir ne didesnio kaip 9 proc. riebumo, ne didesnėje kaip 0,25 kg pakuotėje, atitinkanti varškės ir varškės gaminių kokybės reikalavimus, patvirtintus ŽŪ ministro 2002 m. gruodžio 11 d. įsakymu Nr. 488 „Dėl privalomųjų varškės ir varškės gaminių kokybės reikalavimų patvirtinimo“ (ŽŪ ministro 2005 m. gegužės 6 d. įsakymo Nr. 3D-259 redakcija).</t>
  </si>
  <si>
    <t>1.2.1.</t>
  </si>
  <si>
    <t>1.2.2.</t>
  </si>
  <si>
    <t>1.2.3.</t>
  </si>
  <si>
    <t>ne mažesnio kaip 15 proc. ir ne didesnio kaip 30 proc. riebumo nuo 200 g. iki 0,5 kg pakuotėje, atitinkanti kokybės reikalavimus, patvirtintus ŽŪ ministro 2005 m. balandžio 18 d. įsakymu Nr. 3D-225 ,,Dėl grietinėlės ir jos gaminių kokybės reikalavimų patvirtinimo“.</t>
  </si>
  <si>
    <t>1.2.4.</t>
  </si>
  <si>
    <t>Varškės sūrelis</t>
  </si>
  <si>
    <t>glaistytas šokoladiniu glaistu, ne didesnėje kaip 100 g pakuotėje, atitinkantis varškės ir varškės gaminių kokybės reikalavimus, patvirtintus ŽŪ ministro 2002 m. gruodžio 11 d. įsakymu Nr. 488 „Dėl privalomųjų varškės ir varškės gaminių kokybės reikalavimų patvirtinimo“ (ŽŪ ministro 2005 m. gegužės 6 d. įsakymo Nr. 3D-259 redakcija).</t>
  </si>
  <si>
    <t>1.2.5.</t>
  </si>
  <si>
    <t>ne didesnėje kaip 250 g pakuotėje, sausosios medžiagos riebalų kiekis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</si>
  <si>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1.2.6.</t>
  </si>
  <si>
    <t>Jogurtas arba jogurto gėrimas</t>
  </si>
  <si>
    <t>desertinis, su 3-jų pavadinimų uogomis arba vaisiais, sufasuotas gamintojo įpakavime, atitinkantis  jogurto kokybės reikalavimus, patvirtintus ŽŪ ministro 2005 m. liepos 8 d. įsakymu Nr. 3D-335 „Dėl raugintų pieno gaminių kokybės reikalavimų patvirtinimo bei kai kurių žemės ūkio ministro įsakymų pripažinimo netekusiais galios“.</t>
  </si>
  <si>
    <t>ne didesnėje kaip 250 g pakuotėje, pieno riebalų kiekis – ne mažesnis kaip 80 proc., Europos Parlamento ir Tarybos reglamentas (ES) Nr. 1308/2013.</t>
  </si>
  <si>
    <t>1.2.7.</t>
  </si>
  <si>
    <t>Bendra 1.2 punkte nurodytų produktų kaina, Eur su PVM</t>
  </si>
  <si>
    <t>1.3.</t>
  </si>
  <si>
    <t>Termiškai apdoroti, rūkyti, sūdyti mėsos gaminiai</t>
  </si>
  <si>
    <t>1.3.1.</t>
  </si>
  <si>
    <t>Kiaulienos lašiniai (rūkyti)</t>
  </si>
  <si>
    <t>supakuoti vakuume, ne didesnėje kaip 300 g pakuotėje,  atitinkantys Jungtinių Tautų Europos ekonominės komisijos (JT EEK) standartą ,,Porcinemeat – carcasesandcuts“ arba lygiavertį.</t>
  </si>
  <si>
    <t>1.3.2.</t>
  </si>
  <si>
    <t>Kiaulienos lašiniai (sūdyti)</t>
  </si>
  <si>
    <t>supakuoti vakuume, ne didesnėje kaip 300 g pakuotėje, atitinkantys Jungtinių Tautų Europos ekonominės komisijos (JT EEK) standartą ,,Porcinemeat – carcasesandcuts“ arba lygiavertį.</t>
  </si>
  <si>
    <t>1.3.3.</t>
  </si>
  <si>
    <t xml:space="preserve">Karštai rūkyta dešra </t>
  </si>
  <si>
    <t>pirmos rūšies, pagaminta iš jautienos ir kiaulienos, atitinkanti LST 1919:2003 arba lygiavertį.</t>
  </si>
  <si>
    <t>1.3.4.</t>
  </si>
  <si>
    <t>Karštai rūkytos dešrelės</t>
  </si>
  <si>
    <t>pirmos rūšies, pagamintos iš kiaulienos ir jautienos, vienos dešrelės svoris turi būti 70-80 g, supakuotos vakuume, atitinkančios LST 1919:2003 arba lygiavertį.</t>
  </si>
  <si>
    <t>1.3.5.</t>
  </si>
  <si>
    <t>Vytinta dešra</t>
  </si>
  <si>
    <t>pjaustyta riekutėmis, pagaminta iš kiaulienos mėsos, sufasuota vakuume, atitinkanti LST 1919:2003 arba lygiavertį.</t>
  </si>
  <si>
    <t>1.3.6.</t>
  </si>
  <si>
    <t>Virtos dešrelės</t>
  </si>
  <si>
    <t>Pirmos rūšies, pagamintos iš smulkintos mėsos, atitinkančios LST 1919:2003 arba lygiavertį.</t>
  </si>
  <si>
    <t>Bendra 1.3 punkte nurodytų produktų kaina, Eur su PVM</t>
  </si>
  <si>
    <t>1.4.</t>
  </si>
  <si>
    <t>Sūdyta žuvis</t>
  </si>
  <si>
    <t>1.4.1.</t>
  </si>
  <si>
    <t xml:space="preserve">Sūdyta silkių filė </t>
  </si>
  <si>
    <t>silpnai sūdyta, ne didesnėje kaip 0,5 kg vakuminėje ar plastikinėje pakuotėje. Turi atitikti Maisto kodekso komisijos paruoštas rekomendacijas CAC/RCP 52:2003 (su keitiniais) CODE OF PRACTICE FOR FISH AND FISHERY PRODUCTS arba lygiavertes.</t>
  </si>
  <si>
    <t>Bendra 1.4 punkte nurodytų produktų kaina, Eur su PVM</t>
  </si>
  <si>
    <t>1.5.</t>
  </si>
  <si>
    <t>Šokoladas, šokoladiniai saldainiai, džiovinti vaisiai, riešutai</t>
  </si>
  <si>
    <t>1.5.1.</t>
  </si>
  <si>
    <t>Džiovinti abrikosai</t>
  </si>
  <si>
    <t>be kauliukų, ne didesnėje  kaip 250 g pakuotėje, atitinkantys džiovintų vaisių privalomuosius reikalavimus, patvirtintus ŽŪ ministro    2006 m. balandžio 19 d. įsakymu Nr. 3D-155 ,,Dėl džiovintų vaisių kokybės reikalavimų patvirtinimo“.</t>
  </si>
  <si>
    <t>1.5.2.</t>
  </si>
  <si>
    <t xml:space="preserve">Riešutai </t>
  </si>
  <si>
    <t>sufasuoti, gamintojo pakuotėje, ne didesnėje kaip 250 g, pagal veikiančią NTD.</t>
  </si>
  <si>
    <t>1.5.3.</t>
  </si>
  <si>
    <t>Šokoladas</t>
  </si>
  <si>
    <t>ne daugiau kaip 100 g svorio, atitinkantis privalomuosius šokolado kokybės reikalavimus, patvirtintus ŽŪ ministro 2001 m. birželio 18 d. įsakymu Nr. 197 „Dėl 1999 m. liepos 1 d. įsakymo Nr. 288 dalinio pakeitimo“(ŽŪ ministro 2001 m. birželio 18 d. įsakymo Nr. 197 redakcija).</t>
  </si>
  <si>
    <t>1.5.4.</t>
  </si>
  <si>
    <t xml:space="preserve">Šokoladiniai saldainiai </t>
  </si>
  <si>
    <t>atitinkantys privalomuosius šokolado produktų  kokybės reikalavimus, patvirtintus ŽŪ ministro 2001 m. birželio 18 d. įsakymu Nr. 197 „Dėl 1999 m. liepos 1 d. įsakymo Nr. 288 dalinio pakeitimo“.</t>
  </si>
  <si>
    <t>Bendra 1.5 punkte nurodytų produktų kaina, Eur su PVM</t>
  </si>
  <si>
    <t>1.6.</t>
  </si>
  <si>
    <t>Aliejus, margarinas</t>
  </si>
  <si>
    <t>1.6.1.</t>
  </si>
  <si>
    <t>Aliejus</t>
  </si>
  <si>
    <t>rafinuotas saulėgrąžų aliejus, ne didesnėje kaip 500 ml gamintojo pakuotėje (išskyrus stiklines ir metalines pakuotes), atitinkantis LST 1959:2005/1K:2006 arba lygiavertį.</t>
  </si>
  <si>
    <t>1.6.2.</t>
  </si>
  <si>
    <t>Margarinas</t>
  </si>
  <si>
    <t>Bendra 1.6 punkte nurodytų produktų kaina, Eur su PVM</t>
  </si>
  <si>
    <t>1.7.</t>
  </si>
  <si>
    <t>Natūrali arbata, kava</t>
  </si>
  <si>
    <t>1.7.1.</t>
  </si>
  <si>
    <t>Juodoji arbata</t>
  </si>
  <si>
    <t>ne didesnėje kaip 200 g pakuotėje, atitinkanti LST ISO 3720:2012 arba lygiavertį.</t>
  </si>
  <si>
    <t>1.7.2.</t>
  </si>
  <si>
    <t>Žalioji arbata</t>
  </si>
  <si>
    <t>1.7.3.</t>
  </si>
  <si>
    <t>Natūrali kava</t>
  </si>
  <si>
    <t>iš ,,Arabika“ pupelių rūšies, malta, vidutinio skrudinimo, ne didesnėje kaip 0,5 kg pakuotėje, pagal veikiančią NTD.</t>
  </si>
  <si>
    <t>Bendra 1.7 punkte nurodytų produktų kaina, Eur su PVM</t>
  </si>
  <si>
    <t>1.8.</t>
  </si>
  <si>
    <t>Mutivaisių nektaras</t>
  </si>
  <si>
    <t>ne didesnėje  kaip 500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2010 m. gegužės 7 d. įsakymo Nr. 3D-438 redakcija).</t>
  </si>
  <si>
    <t>1.8.1.</t>
  </si>
  <si>
    <t>1.8.2.</t>
  </si>
  <si>
    <t>Natūralus mineralinis vanduo</t>
  </si>
  <si>
    <t>negazuotas, ne didesnėje  kaip 500 ml gamintojo pakuotėje, atitinkantis reikalavimus, nustatytus Lietuvos higienos norma HN 28:2003 „Natūralaus mineralinio vandens ir šaltinio vandens naudojimo ir pateikimo į rinką reikalavimai“.</t>
  </si>
  <si>
    <t>1.8.3.</t>
  </si>
  <si>
    <t>Geriamasis vanduo</t>
  </si>
  <si>
    <t>išpilstytas po 500 ml, atitinkantis geriamojo vandens saugos ir kokybės reikalavimus, nustatytus Lietuvos higienos norma HN 24:2003 ,,Geriamojo vandens saugos ir kokybės reikalavimai“.</t>
  </si>
  <si>
    <t>1.8.4</t>
  </si>
  <si>
    <t>Gaivieji gėrimai</t>
  </si>
  <si>
    <t>išpilstyti ne didesnėje kaip 500 ml pakuotėje, pagal veikiančią NTD.</t>
  </si>
  <si>
    <t>Bendra 1.8 punkte nurodytų produktų kaina, Eur su PVM</t>
  </si>
  <si>
    <t>1.9.</t>
  </si>
  <si>
    <t>Prieskoniai, sintetiniai saldikliai</t>
  </si>
  <si>
    <t>1.9.1.</t>
  </si>
  <si>
    <t xml:space="preserve">Cukraus gaminys (pakaitalas) </t>
  </si>
  <si>
    <t>Sintetinis vandenyje tirpus saldiklis, ne didesnėje kaip 0,5 kg pakuotėje, pagal veikiančią NTD.</t>
  </si>
  <si>
    <t>1.9.2.</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</si>
  <si>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</si>
  <si>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</si>
  <si>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</si>
  <si>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</si>
  <si>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</si>
  <si>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</si>
  <si>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ne didesnėje kaip 1,0 kg pakuotėje , pagal veikiančią NTD.</t>
  </si>
  <si>
    <t>Bendra 1.9 punkte nurodytų produktų kaina, Eur su PVM</t>
  </si>
  <si>
    <t>1.10.</t>
  </si>
  <si>
    <t>Sausi dribsniai, sausa sriuba, sausi antrieji patiekalai</t>
  </si>
  <si>
    <t>1.10.1.</t>
  </si>
  <si>
    <t>Sausas bulvių mišinys</t>
  </si>
  <si>
    <t>į sudėtį turi įeiti sausa grietinėlė arba pienas, ne didesnėje kaip 0,25 kg pakuotėje, pagal veikiančią NTD.</t>
  </si>
  <si>
    <t>Vištienos ar kita sausa sriuba su makaronais</t>
  </si>
  <si>
    <t>greito paruošimo sausa sriuba, kuri paruošiama vartojimui trumpai pavirus arba užpylus karštu vandeniu, ne didesnėje kaip 150 g. pakuotėje, pagal veikiančią NTD.</t>
  </si>
  <si>
    <t>1.10.2.</t>
  </si>
  <si>
    <t>1.10.3.</t>
  </si>
  <si>
    <t>Kukurūzų ar kiti sausi dribsniai</t>
  </si>
  <si>
    <t>bet kokių rūšių (su vaisiais ar uogomis, su riešutais ir medumi, šokoladiniai, be jokių priedų ir pan.), ne  didesnėje kaip 0,5 kg  pakuotėje, pagal veikiančią NTD.</t>
  </si>
  <si>
    <t>Bendra 1.10 punkte nurodytų produktų kaina, Eur su PVM</t>
  </si>
  <si>
    <t>1.11.</t>
  </si>
  <si>
    <t>Kruopos, makaronai</t>
  </si>
  <si>
    <t>Avižiniai ir kitų grūdų dribsniai</t>
  </si>
  <si>
    <t>ne didesnėje kaip 500 g gamintojo pakuotėje, atitinkantys privalomuosius kruopų kokybės reikalavimus, patvirtintus ŽŪ ministro 2001 m. kovo 8 d. įsakymu Nr. 52 „Dėl privalomųjų grūdų, miltų ir kruopų kokybės reikalavimų“.</t>
  </si>
  <si>
    <t>1.11.1.</t>
  </si>
  <si>
    <t>1.11.2.</t>
  </si>
  <si>
    <t xml:space="preserve">Lęšiai </t>
  </si>
  <si>
    <t>raudonieji lęšiai, ne didesnėje kaip 500 g gamintojo pakuotėje, pagal veikiančią NTD.</t>
  </si>
  <si>
    <t>Ryžiai</t>
  </si>
  <si>
    <t>1.11.3.</t>
  </si>
  <si>
    <t>šlifuoti baltieji ryžiai, ne didesnėje kaip 500 g gamintojo pakuotėje, atitinkantys LST ISO 7301:2015 arba lygiavertį.</t>
  </si>
  <si>
    <t>1.11.4.</t>
  </si>
  <si>
    <t xml:space="preserve">pagaminti iš kietagrūdžių kviečių miltų: kriauklelės, lakštiniai, spagečiai ar ragučiai, ne didesnėje kaip 500 g gamintojo pakuotėje, pagal veikiančią NTD.
 </t>
  </si>
  <si>
    <t>Bendra 1.11 punkte nurodytų produktų kaina, Eur su PVM</t>
  </si>
  <si>
    <t>1.12.</t>
  </si>
  <si>
    <t>Kečupas, pomidorų padažas, majonezas, grastyčios, krienai</t>
  </si>
  <si>
    <t>Pomidorų padažas</t>
  </si>
  <si>
    <t>ne didesnėje kaip 200 ml  gamintojo pakuotėje (išskyrus stiklines ir metalines pakuotes), pagal veikiančią NTD.</t>
  </si>
  <si>
    <t>1.12.1.</t>
  </si>
  <si>
    <t>1.12.2.</t>
  </si>
  <si>
    <t>Konservuoti krienai</t>
  </si>
  <si>
    <t>natūralūs, be priedų, ne didesnėje kaip 200 g pakuotėje, pagal veikiančią NTD.</t>
  </si>
  <si>
    <t>1.12.3.</t>
  </si>
  <si>
    <t>pusriebis, be priedų, su kiaušiniais ar kiaušinių milteliais, ne didesnėje kaip 200 ml gamintojo pakuotėje (išskyrus stiklines ir metalines pakuotes), pagal veikiančią NTD.</t>
  </si>
  <si>
    <t>1.12.4.</t>
  </si>
  <si>
    <t>Ketčupas</t>
  </si>
  <si>
    <t xml:space="preserve">ne didesnėje kaip 200 ml gamintojo pakuotėje (išskyrus stiklines ir metalines pakuotes), pagal veikiančią NTD.  </t>
  </si>
  <si>
    <t>1.12.5.</t>
  </si>
  <si>
    <t xml:space="preserve">ne didesnėje kaip 200 ml gamintojo pakuotėje (išskyrus stiklines ir metalines pakuotes), pagal veikiančią NTD. </t>
  </si>
  <si>
    <t>Bendra 1.12 punkte nurodytų produktų kaina, Eur su PVM</t>
  </si>
  <si>
    <t>1.13.1</t>
  </si>
  <si>
    <t xml:space="preserve">A klasės, M svorio kategorijos, sufasuoti po 10 vnt., atitinkantys Parlamento ir Tarybos reglamentą (ES) 1308/2013. </t>
  </si>
  <si>
    <t>vnt</t>
  </si>
  <si>
    <t>Bendra 1.13 punkte nurodytų produktų kaina, Eur su PVM</t>
  </si>
  <si>
    <t>1.13.</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</si>
  <si>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</si>
  <si>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</si>
  <si>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</si>
  <si>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</si>
  <si>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</si>
  <si>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</si>
  <si>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</si>
  <si>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t>
  </si>
  <si>
    <t>1.14.3.</t>
  </si>
  <si>
    <t xml:space="preserve">Morkos
laikotarpyje nuo rugsėjo iki sausio mėnesio imtinai
</t>
  </si>
  <si>
    <t xml:space="preserve">  II klasės, atitinkančios kokybės reikalavimus, patvirtintus Komisijos įgyvendinimo reglamentu (ES) 543/2011.</t>
  </si>
  <si>
    <t>1.14.4.</t>
  </si>
  <si>
    <t xml:space="preserve">Morkos
laikotarpyje nuo vasario iki rugpjūčio mėnesio imtinai
</t>
  </si>
  <si>
    <t>II klasės, atitinkančios kokybės reikalavimus, patvirtintus Komisijos įgyvendinimo reglamentu (ES) 543/2011.</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</si>
  <si>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</si>
  <si>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</si>
  <si>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</si>
  <si>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</si>
  <si>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</si>
  <si>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</si>
  <si>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</si>
  <si>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</si>
  <si>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</si>
  <si>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</si>
  <si>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</si>
  <si>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</si>
  <si>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</si>
  <si>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</si>
  <si>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</si>
  <si>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</si>
  <si>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</si>
  <si>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</si>
  <si>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</si>
  <si>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</si>
  <si>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</si>
  <si>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</si>
  <si>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</si>
  <si>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</si>
  <si>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</si>
  <si>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</si>
  <si>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</si>
  <si>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</si>
  <si>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</si>
  <si>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</si>
  <si>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</si>
  <si>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</si>
  <si>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</si>
  <si>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</si>
  <si>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</si>
  <si>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</si>
  <si>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</si>
  <si>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</si>
  <si>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</si>
  <si>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</si>
  <si>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</si>
  <si>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</si>
  <si>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</si>
  <si>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</si>
  <si>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</si>
  <si>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</si>
  <si>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</si>
  <si>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</si>
  <si>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</si>
  <si>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</si>
  <si>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 xml:space="preserve">Kasdieninio naudojimo šampūnas visų tipų plaukams.
Išskyrus gaminius, kuriuose yra etilo alkoholio, ir aerozolinius gaminius. Išpakavimas pagal gamintojo nustatytą plastikinę pakuotę.
</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</si>
  <si>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</si>
  <si>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</si>
  <si>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</si>
  <si>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</si>
  <si>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</si>
  <si>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</si>
  <si>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</si>
  <si>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</si>
  <si>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</si>
  <si>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2.2.</t>
  </si>
  <si>
    <t>Skalbimo ir plovimo priemonės</t>
  </si>
  <si>
    <t>2.2.1.</t>
  </si>
  <si>
    <t>Skalbimo milteliai</t>
  </si>
  <si>
    <t>Skalbiamieji milteliai, skirti medvilniniams, lininiams ir   sintetiniams audiniams skalbti. Tinka skalbti rankomis ir paprastomis skalbimo mašinomis. Išpakavimas  pagal gamintojo nustatytą pakuotę</t>
  </si>
  <si>
    <t>2.2.2.</t>
  </si>
  <si>
    <t>Indų ploviklis</t>
  </si>
  <si>
    <t>Pakuotės dydis iki 1 l.</t>
  </si>
  <si>
    <t>2.3.</t>
  </si>
  <si>
    <t>Dantų pasta, dantų šepetėlis, dantų krapštukai</t>
  </si>
  <si>
    <t>2.3.1.</t>
  </si>
  <si>
    <t>Dantų pasta</t>
  </si>
  <si>
    <t>2.3.2.</t>
  </si>
  <si>
    <t>Dantų šepetėlis suaugusiems</t>
  </si>
  <si>
    <t xml:space="preserve">Suaugusiems, universali, nuo 75 ml iki 100 ml tūtelėje. </t>
  </si>
  <si>
    <t>Burnos higienos priemonė, skirta dantų valymui. Įvairaus kietumo šereliais.</t>
  </si>
  <si>
    <t>2.3.3.</t>
  </si>
  <si>
    <t>Dantų krapštukai</t>
  </si>
  <si>
    <t>Mediniai arba plastikiniai. Pakuotėje iki 200 vnt.</t>
  </si>
  <si>
    <t>2.4.</t>
  </si>
  <si>
    <t>Tualetinis popierius</t>
  </si>
  <si>
    <t>2.4.1.</t>
  </si>
  <si>
    <t>2 sluoksnių, pagamintas iš perdirbto plaušo, 150-200 lapelių.</t>
  </si>
  <si>
    <t>2.4.2.</t>
  </si>
  <si>
    <t>3 sluoksnių, pagamintas iš perdirbto plaušo, 150-200 lapelių.</t>
  </si>
  <si>
    <t>2.5.</t>
  </si>
  <si>
    <t>Higieninės servetėlės, manikiūro priemonės, ausų krapštukai</t>
  </si>
  <si>
    <t>2.5.1.</t>
  </si>
  <si>
    <t>Popierinės servetėlės</t>
  </si>
  <si>
    <t>Ne mažiau  kaip 250 vnt./pak.,  23x25 cm, iš rūšiuoto perdirbto plaušo.</t>
  </si>
  <si>
    <t>2.5.2.</t>
  </si>
  <si>
    <t>Nagų žnyplės</t>
  </si>
  <si>
    <t>Be dildės. Dydis – iki 9 cm.</t>
  </si>
  <si>
    <t>2.5.3.</t>
  </si>
  <si>
    <t>Ausų krapštukai</t>
  </si>
  <si>
    <t>Plastikiniai ar mediniai ausų krapštukai, skirti asmens higienai palaikyti. Pakuotėje iki 200 vnt.</t>
  </si>
  <si>
    <t>Popierius: 80-100 gsm ofsetinis. Vokų vidus: pilkas, baltas, mėlynas. Su nuplėšiama juostele.</t>
  </si>
  <si>
    <t>Pirkinių maišeliai XL</t>
  </si>
  <si>
    <t>Polietileninis pirkinių maišelis, kurio sienelės plonesnės kaip 50 mikronų. Polietileno plėvelės tipas HDPE ar LDPE perdirbta žaliava arba lygiavertis produktas.</t>
  </si>
  <si>
    <t>Degtukai</t>
  </si>
  <si>
    <t>Atitinkantys bendruosius saugos reikalavimus.</t>
  </si>
  <si>
    <t>Bendra 3 punkte nurodytų produktų kaina, Eur su PVM</t>
  </si>
  <si>
    <t>Bendra 2.5 punkte nurodytų produktų kaina, Eur su PVM</t>
  </si>
  <si>
    <t>Bendra 2.4 punkte nurodytų produktų kaina, Eur su PVM</t>
  </si>
  <si>
    <t>Bendra 2.3 punkte nurodytų produktų kaina, Eur su PVM</t>
  </si>
  <si>
    <t>Bendra 2.2 punkte nurodytų produktų kaina, Eur su PVM</t>
  </si>
  <si>
    <t>Bendra 2.1 punkte nurodytų produktų kaina, Eur su PVM</t>
  </si>
  <si>
    <t>Kainos pasiūlyme nurodomos suapvalintos, paliekant du skaitmenis po kablelio.</t>
  </si>
  <si>
    <t>PASIŪLYMO PRODUKTŲ KAINOS LENTELĖ</t>
  </si>
  <si>
    <t>Kaina su PVM laimėtojui nustatyti</t>
  </si>
  <si>
    <t xml:space="preserve">ne didesnėje kaip 200 g pakuotėje, pagal veikiančią NTD.
 </t>
  </si>
  <si>
    <t xml:space="preserve"> II PIRKIMO OBJEKTO DALIS: Nuteistųjų (suimtųjų) apiprekinimo paslauga Marijampolės pataisos namuose, adresu J. Biliūno g. 14, Kybartai</t>
  </si>
  <si>
    <t xml:space="preserve"> VI PIRKIMO OBJEKTO DALIS: Nuteistųjų (suimtųjų) apiprekinimo paslauga Vilniaus pataisos namuose</t>
  </si>
  <si>
    <t>VIII PIRKIMO OBJEKTO DALIS: Nuteistųjų (suimtųjų) apiprekinimo paslauga Šiaulių tardymo izoliatoriuje</t>
  </si>
  <si>
    <t>X PIRKIMO OBJEKTO DALIS: Nuteistųjų (suimtųjų) apiprekinimo paslauga Kauno tardymo izoliatoriuje</t>
  </si>
  <si>
    <t>Produkto mato vieneto kaina su PVM</t>
  </si>
  <si>
    <t>Pastaba. Pilkai pažymėtas eilutes pildo tiekėjas</t>
  </si>
  <si>
    <t>dėž.</t>
  </si>
  <si>
    <t>pak.</t>
  </si>
  <si>
    <t>3. KITI DAIKTAI</t>
  </si>
  <si>
    <t>3.1.</t>
  </si>
  <si>
    <t>3.2.</t>
  </si>
  <si>
    <t>3.3.</t>
  </si>
  <si>
    <r>
      <rPr>
        <b/>
        <sz val="12"/>
        <color theme="1"/>
        <rFont val="Times New Roman"/>
        <family val="1"/>
        <charset val="186"/>
      </rPr>
      <t>Bendra visų 1-3 skyriuose nurodytų produktų kaina, Eur su PVM</t>
    </r>
    <r>
      <rPr>
        <sz val="12"/>
        <color theme="1"/>
        <rFont val="Times New Roman"/>
        <family val="1"/>
        <charset val="186"/>
      </rPr>
      <t xml:space="preserve">   </t>
    </r>
  </si>
  <si>
    <t>Maksimali produkto mato vieneto kaina su PVM</t>
  </si>
  <si>
    <t>0.69</t>
  </si>
  <si>
    <t>pagaminta iš kvietinių miltų, ne daugiau kaip 70 g svorio,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</si>
  <si>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 xml:space="preserve">Iki 75 proc. riebumo, ne didesnėje kaip 250 g. pakuotėje, atitinkantis tarnybos reglamentą (EB) Nr. 2991/94 arba lygiavertį. </t>
  </si>
  <si>
    <t>Sultys, gaivieji gėrimai, mineralinis vanduo (su tara)</t>
  </si>
  <si>
    <t xml:space="preserve">Vokai be langelio
C5 (162 x 229 mm)
</t>
  </si>
  <si>
    <t xml:space="preserve">Sultys, gaivieji gėrimai, mineralinis vanduo (su tara) </t>
  </si>
  <si>
    <t>Tiekėjo pavadinimas: UAB "Lobby Baltic"</t>
  </si>
  <si>
    <t>Bananai
laikotarpyje nuo gegužės iki spalio mėnesio imtinai</t>
  </si>
  <si>
    <t>Citrinos
laikotarpyje nuo lapkričio iki balandžio mėnesio imtinai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</si>
</sst>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color indexed="8"/>
      <name val="Times New Roman"/>
      <family val="1"/>
      <charset val="186"/>
    </font>
    <font>
      <sz val="10"/>
      <name val="Times New Roman"/>
      <family val="1"/>
      <charset val="186"/>
    </font>
    <font>
      <sz val="11"/>
      <name val="Calibri"/>
      <family val="2"/>
    </font>
    <font>
      <sz val="10"/>
      <color indexed="10"/>
      <name val="Times New Roman"/>
      <family val="1"/>
      <charset val="186"/>
    </font>
    <font>
      <b/>
      <sz val="10"/>
      <color indexed="8"/>
      <name val="Times New Roman"/>
      <family val="1"/>
      <charset val="186"/>
    </font>
    <font>
      <sz val="10"/>
      <color indexed="8"/>
      <name val="Calibri"/>
      <family val="2"/>
    </font>
    <font>
      <sz val="10"/>
      <color theme="1"/>
      <name val="Times New Roman"/>
      <family val="1"/>
      <charset val="186"/>
    </font>
    <font>
      <b/>
      <sz val="10"/>
      <color theme="1"/>
      <name val="Times New Roman"/>
      <family val="1"/>
      <charset val="186"/>
    </font>
    <font>
      <b/>
      <sz val="11"/>
      <name val="Times New Roman"/>
      <family val="1"/>
      <charset val="186"/>
    </font>
    <font>
      <sz val="10"/>
      <color rgb="FFFF0000"/>
      <name val="Calibri"/>
      <family val="2"/>
    </font>
    <font>
      <sz val="11"/>
      <color rgb="FFFF0000"/>
      <name val="Times New Roman"/>
      <family val="1"/>
      <charset val="186"/>
    </font>
    <font>
      <sz val="11"/>
      <color theme="1"/>
      <name val="Times New Roman"/>
      <family val="1"/>
      <charset val="186"/>
    </font>
    <font>
      <b/>
      <sz val="11"/>
      <color theme="1"/>
      <name val="Times New Roman"/>
      <family val="1"/>
      <charset val="186"/>
    </font>
    <font>
      <b/>
      <sz val="12"/>
      <color indexed="8"/>
      <name val="Times New Roman"/>
      <family val="1"/>
      <charset val="186"/>
    </font>
    <font>
      <sz val="12"/>
      <color theme="1"/>
      <name val="Calibri"/>
      <family val="2"/>
      <scheme val="minor"/>
    </font>
    <font>
      <sz val="12"/>
      <color theme="1"/>
      <name val="Times New Roman"/>
      <family val="1"/>
      <charset val="186"/>
    </font>
    <font>
      <b/>
      <sz val="12"/>
      <color indexed="10"/>
      <name val="Times New Roman"/>
      <family val="1"/>
      <charset val="186"/>
    </font>
    <font>
      <b/>
      <sz val="12"/>
      <color theme="1"/>
      <name val="Times New Roman"/>
      <family val="1"/>
      <charset val="186"/>
    </font>
    <font>
      <sz val="10"/>
      <color rgb="FFFF0000"/>
      <name val="Times New Roman"/>
      <family val="1"/>
      <charset val="186"/>
    </font>
    <font>
      <sz val="10"/>
      <color theme="1"/>
      <name val="Calibri"/>
      <family val="2"/>
      <scheme val="minor"/>
    </font>
  </fonts>
  <fills count="7">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21">
    <xf numFmtId="0" fontId="0" fillId="0" borderId="0" xfId="0"/>
    <xf numFmtId="0" fontId="1" fillId="0" borderId="0" xfId="0" applyFont="1" applyAlignment="1" applyProtection="1">
      <alignment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8" fillId="0" borderId="0" xfId="0" applyFont="1"/>
    <xf numFmtId="0" fontId="8" fillId="0" borderId="13" xfId="0" applyFont="1" applyBorder="1"/>
    <xf numFmtId="0" fontId="8" fillId="0" borderId="0" xfId="0" applyFont="1" applyBorder="1"/>
    <xf numFmtId="0" fontId="8" fillId="0" borderId="0" xfId="0" applyFont="1" applyBorder="1" applyAlignment="1">
      <alignment wrapText="1"/>
    </xf>
    <xf numFmtId="0" fontId="3" fillId="0" borderId="0" xfId="0" applyFont="1" applyBorder="1" applyAlignment="1" applyProtection="1">
      <alignment horizontal="left" wrapText="1"/>
    </xf>
    <xf numFmtId="0" fontId="8" fillId="0" borderId="6" xfId="0" applyFont="1" applyBorder="1"/>
    <xf numFmtId="0" fontId="2"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0" fillId="0" borderId="0" xfId="0" applyBorder="1"/>
    <xf numFmtId="0" fontId="0" fillId="3" borderId="0" xfId="0" applyFill="1" applyBorder="1"/>
    <xf numFmtId="0" fontId="3" fillId="0" borderId="13" xfId="0" applyFont="1" applyBorder="1" applyAlignment="1">
      <alignment horizontal="center" vertical="center" wrapText="1"/>
    </xf>
    <xf numFmtId="0" fontId="8" fillId="0" borderId="7" xfId="0" applyFont="1" applyBorder="1"/>
    <xf numFmtId="0" fontId="8" fillId="0" borderId="7" xfId="0" applyFont="1" applyBorder="1" applyAlignment="1">
      <alignment wrapText="1"/>
    </xf>
    <xf numFmtId="0" fontId="3" fillId="0" borderId="7" xfId="0" applyFont="1" applyBorder="1" applyAlignment="1" applyProtection="1">
      <alignment horizontal="left" wrapText="1"/>
    </xf>
    <xf numFmtId="49" fontId="3"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12" xfId="0" applyFont="1" applyBorder="1" applyAlignment="1">
      <alignment horizontal="left" vertical="center" wrapText="1"/>
    </xf>
    <xf numFmtId="0" fontId="0" fillId="0" borderId="10" xfId="0" applyBorder="1"/>
    <xf numFmtId="0" fontId="1" fillId="3" borderId="0" xfId="0" applyFont="1" applyFill="1" applyBorder="1" applyAlignment="1">
      <alignment horizontal="left" vertical="center" wrapText="1"/>
    </xf>
    <xf numFmtId="0" fontId="1" fillId="0" borderId="0" xfId="0" applyFont="1" applyBorder="1" applyAlignment="1">
      <alignment vertical="center" wrapText="1"/>
    </xf>
    <xf numFmtId="0" fontId="9"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wrapText="1"/>
    </xf>
    <xf numFmtId="0" fontId="4" fillId="0" borderId="12" xfId="0" applyFont="1" applyBorder="1" applyAlignment="1">
      <alignment vertical="center" wrapText="1"/>
    </xf>
    <xf numFmtId="49" fontId="8" fillId="0" borderId="6" xfId="0" applyNumberFormat="1" applyFont="1" applyBorder="1"/>
    <xf numFmtId="49" fontId="2" fillId="0" borderId="12" xfId="0" applyNumberFormat="1" applyFont="1" applyBorder="1" applyAlignment="1">
      <alignment horizontal="center" vertical="center"/>
    </xf>
    <xf numFmtId="0" fontId="0" fillId="0" borderId="13" xfId="0" applyBorder="1"/>
    <xf numFmtId="0" fontId="0" fillId="0" borderId="0" xfId="0" applyBorder="1" applyAlignment="1">
      <alignment wrapText="1"/>
    </xf>
    <xf numFmtId="0" fontId="1" fillId="0" borderId="0" xfId="0" applyFont="1" applyBorder="1" applyAlignment="1" applyProtection="1">
      <alignment horizontal="left" wrapText="1"/>
    </xf>
    <xf numFmtId="0" fontId="0" fillId="0" borderId="6" xfId="0" applyBorder="1"/>
    <xf numFmtId="0" fontId="0" fillId="0" borderId="7" xfId="0" applyBorder="1"/>
    <xf numFmtId="0" fontId="0" fillId="0" borderId="7" xfId="0" applyBorder="1" applyAlignment="1">
      <alignment wrapText="1"/>
    </xf>
    <xf numFmtId="0" fontId="1" fillId="0" borderId="7" xfId="0" applyFont="1" applyBorder="1" applyAlignment="1" applyProtection="1">
      <alignment horizontal="left" wrapText="1"/>
    </xf>
    <xf numFmtId="0" fontId="3" fillId="0" borderId="0" xfId="0" applyFont="1" applyAlignment="1">
      <alignment wrapText="1"/>
    </xf>
    <xf numFmtId="0" fontId="3" fillId="0" borderId="0" xfId="0" applyFont="1"/>
    <xf numFmtId="0" fontId="3" fillId="0" borderId="13" xfId="0" applyFont="1" applyBorder="1"/>
    <xf numFmtId="0" fontId="3" fillId="0" borderId="0" xfId="0" applyFont="1" applyBorder="1"/>
    <xf numFmtId="0" fontId="3" fillId="0" borderId="0" xfId="0" applyFont="1" applyBorder="1" applyAlignment="1">
      <alignment wrapText="1"/>
    </xf>
    <xf numFmtId="0" fontId="3" fillId="0" borderId="6" xfId="0" applyFont="1" applyBorder="1"/>
    <xf numFmtId="0" fontId="4" fillId="0" borderId="2" xfId="0" applyFont="1" applyBorder="1" applyAlignment="1">
      <alignment vertical="center" wrapText="1"/>
    </xf>
    <xf numFmtId="49" fontId="3" fillId="0" borderId="6" xfId="0" applyNumberFormat="1" applyFont="1" applyBorder="1" applyAlignment="1">
      <alignment horizontal="center" vertical="center"/>
    </xf>
    <xf numFmtId="0" fontId="1" fillId="0" borderId="12" xfId="0" applyFont="1" applyBorder="1" applyAlignment="1">
      <alignment horizontal="center" vertical="center" wrapText="1"/>
    </xf>
    <xf numFmtId="0" fontId="3" fillId="0" borderId="12" xfId="0" applyFont="1" applyBorder="1" applyAlignment="1">
      <alignment vertical="center"/>
    </xf>
    <xf numFmtId="49" fontId="3" fillId="0" borderId="12" xfId="0" applyNumberFormat="1" applyFont="1" applyBorder="1" applyAlignment="1">
      <alignment horizontal="center"/>
    </xf>
    <xf numFmtId="0" fontId="2" fillId="0" borderId="12" xfId="0" applyFont="1" applyBorder="1" applyAlignment="1">
      <alignment horizontal="center"/>
    </xf>
    <xf numFmtId="0" fontId="2"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7" fillId="0" borderId="12" xfId="0"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0" xfId="0" applyFont="1" applyBorder="1"/>
    <xf numFmtId="0" fontId="12" fillId="0" borderId="0" xfId="0" applyFont="1" applyBorder="1" applyAlignment="1">
      <alignment wrapText="1"/>
    </xf>
    <xf numFmtId="0" fontId="4" fillId="0" borderId="0" xfId="0" applyFont="1" applyBorder="1" applyAlignment="1" applyProtection="1">
      <alignment horizontal="left" wrapText="1"/>
    </xf>
    <xf numFmtId="0" fontId="4" fillId="5" borderId="12" xfId="0" applyFont="1" applyFill="1" applyBorder="1" applyAlignment="1">
      <alignment horizontal="center" vertical="center"/>
    </xf>
    <xf numFmtId="0" fontId="2" fillId="4" borderId="7" xfId="0" applyFont="1" applyFill="1" applyBorder="1" applyAlignment="1">
      <alignment horizontal="center" vertical="center" wrapText="1"/>
    </xf>
    <xf numFmtId="49" fontId="2" fillId="0" borderId="12" xfId="0" applyNumberFormat="1" applyFont="1" applyBorder="1" applyAlignment="1">
      <alignment horizontal="center"/>
    </xf>
    <xf numFmtId="49" fontId="3" fillId="0" borderId="12"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2" xfId="0" applyFont="1" applyBorder="1" applyAlignment="1">
      <alignment horizontal="center"/>
    </xf>
    <xf numFmtId="49" fontId="4" fillId="0" borderId="6" xfId="0" applyNumberFormat="1" applyFont="1" applyBorder="1" applyAlignment="1">
      <alignment horizontal="center" vertical="center"/>
    </xf>
    <xf numFmtId="0" fontId="0" fillId="0" borderId="0" xfId="0" applyAlignment="1">
      <alignment vertical="top"/>
    </xf>
    <xf numFmtId="0" fontId="5" fillId="0" borderId="0" xfId="0" applyFont="1" applyAlignment="1">
      <alignment vertical="top"/>
    </xf>
    <xf numFmtId="0" fontId="5" fillId="0" borderId="0" xfId="0" applyFont="1" applyAlignment="1">
      <alignment horizontal="justify" vertical="justify"/>
    </xf>
    <xf numFmtId="0" fontId="16" fillId="0" borderId="0" xfId="0" applyFont="1" applyAlignment="1"/>
    <xf numFmtId="0" fontId="16" fillId="0" borderId="0" xfId="0" applyFont="1"/>
    <xf numFmtId="0" fontId="16" fillId="0" borderId="0" xfId="0" applyFont="1" applyAlignment="1">
      <alignment wrapText="1"/>
    </xf>
    <xf numFmtId="0" fontId="17" fillId="0" borderId="0" xfId="0" applyFont="1"/>
    <xf numFmtId="0" fontId="15" fillId="0" borderId="12" xfId="0" applyFont="1" applyBorder="1" applyAlignment="1">
      <alignment horizontal="center"/>
    </xf>
    <xf numFmtId="0" fontId="0" fillId="0" borderId="0" xfId="0" applyAlignment="1">
      <alignment wrapText="1"/>
    </xf>
    <xf numFmtId="0" fontId="2" fillId="0" borderId="10" xfId="0" applyFont="1" applyBorder="1" applyAlignment="1">
      <alignment horizontal="center" vertical="center" wrapText="1"/>
    </xf>
    <xf numFmtId="0" fontId="4" fillId="0" borderId="11" xfId="0" applyFont="1" applyBorder="1" applyAlignment="1">
      <alignment horizontal="left" vertical="center" wrapText="1"/>
    </xf>
    <xf numFmtId="0" fontId="2" fillId="0" borderId="7" xfId="0" applyFont="1" applyBorder="1" applyAlignment="1">
      <alignment horizontal="left"/>
    </xf>
    <xf numFmtId="0" fontId="7" fillId="0" borderId="12" xfId="0" applyFont="1" applyBorder="1" applyAlignment="1">
      <alignment horizontal="center" wrapText="1"/>
    </xf>
    <xf numFmtId="0" fontId="9" fillId="5" borderId="12" xfId="0" applyFont="1" applyFill="1" applyBorder="1" applyAlignment="1">
      <alignment horizontal="center" vertical="center"/>
    </xf>
    <xf numFmtId="0" fontId="8" fillId="0" borderId="9" xfId="0" applyFont="1" applyBorder="1"/>
    <xf numFmtId="0" fontId="8" fillId="0" borderId="10" xfId="0" applyFont="1" applyBorder="1"/>
    <xf numFmtId="0" fontId="8" fillId="0" borderId="10" xfId="0" applyFont="1" applyBorder="1" applyAlignment="1">
      <alignment wrapText="1"/>
    </xf>
    <xf numFmtId="0" fontId="3" fillId="0" borderId="10" xfId="0" applyFont="1" applyBorder="1" applyAlignment="1" applyProtection="1">
      <alignment horizontal="left" wrapText="1"/>
    </xf>
    <xf numFmtId="0" fontId="15" fillId="0" borderId="5" xfId="0" applyFont="1" applyBorder="1" applyAlignment="1">
      <alignment horizontal="center"/>
    </xf>
    <xf numFmtId="0" fontId="0" fillId="0" borderId="9" xfId="0" applyBorder="1"/>
    <xf numFmtId="0" fontId="0" fillId="0" borderId="10" xfId="0" applyBorder="1" applyAlignment="1">
      <alignment wrapText="1"/>
    </xf>
    <xf numFmtId="0" fontId="1" fillId="0" borderId="10" xfId="0" applyFont="1" applyBorder="1" applyAlignment="1" applyProtection="1">
      <alignment horizontal="left" wrapText="1"/>
    </xf>
    <xf numFmtId="0" fontId="11" fillId="0" borderId="9" xfId="0" applyFont="1" applyBorder="1" applyAlignment="1"/>
    <xf numFmtId="0" fontId="0" fillId="0" borderId="10" xfId="0" applyBorder="1" applyAlignment="1"/>
    <xf numFmtId="0" fontId="0" fillId="0" borderId="10" xfId="0" applyBorder="1" applyAlignment="1"/>
    <xf numFmtId="0" fontId="11" fillId="0" borderId="9" xfId="0" applyFont="1" applyBorder="1" applyAlignment="1"/>
    <xf numFmtId="0" fontId="2" fillId="0" borderId="10" xfId="0" applyFont="1" applyBorder="1" applyAlignment="1">
      <alignment horizontal="center" vertical="center" wrapText="1"/>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3" fillId="5" borderId="5" xfId="0" applyFont="1" applyFill="1" applyBorder="1" applyAlignment="1">
      <alignment horizontal="center" vertical="center"/>
    </xf>
    <xf numFmtId="0" fontId="2" fillId="0" borderId="7" xfId="0" applyFont="1" applyBorder="1" applyAlignment="1">
      <alignment horizontal="center" vertical="center"/>
    </xf>
    <xf numFmtId="0" fontId="3" fillId="5" borderId="12" xfId="0" applyFont="1" applyFill="1" applyBorder="1" applyAlignment="1">
      <alignment horizontal="center" vertical="center"/>
    </xf>
    <xf numFmtId="2" fontId="3" fillId="5" borderId="12" xfId="0" applyNumberFormat="1" applyFont="1" applyFill="1" applyBorder="1" applyAlignment="1">
      <alignment horizontal="center" vertical="center"/>
    </xf>
    <xf numFmtId="0" fontId="21" fillId="5" borderId="12" xfId="0" applyFont="1" applyFill="1" applyBorder="1" applyAlignment="1">
      <alignment horizontal="center" vertical="center"/>
    </xf>
    <xf numFmtId="0" fontId="13" fillId="5" borderId="12" xfId="0" applyFont="1" applyFill="1" applyBorder="1" applyAlignment="1">
      <alignment horizontal="center" vertical="center"/>
    </xf>
    <xf numFmtId="0" fontId="22"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4" fontId="4" fillId="0" borderId="12" xfId="0" applyNumberFormat="1" applyFont="1" applyFill="1" applyBorder="1" applyAlignment="1" applyProtection="1">
      <alignment horizontal="center" vertical="center" wrapText="1"/>
    </xf>
    <xf numFmtId="4" fontId="7" fillId="0" borderId="1" xfId="0" applyNumberFormat="1" applyFont="1" applyBorder="1" applyAlignment="1" applyProtection="1">
      <alignment horizontal="center" vertical="center"/>
    </xf>
    <xf numFmtId="4" fontId="7" fillId="0" borderId="12" xfId="0" applyNumberFormat="1" applyFont="1" applyBorder="1" applyAlignment="1" applyProtection="1">
      <alignment horizontal="center" vertical="center"/>
    </xf>
    <xf numFmtId="0" fontId="22" fillId="0" borderId="12" xfId="0" applyFont="1" applyBorder="1" applyAlignment="1">
      <alignment horizontal="center" vertical="center"/>
    </xf>
    <xf numFmtId="0" fontId="8" fillId="0" borderId="4" xfId="0" applyFont="1" applyBorder="1" applyAlignment="1">
      <alignment horizontal="center" vertical="center"/>
    </xf>
    <xf numFmtId="0" fontId="0" fillId="0" borderId="10" xfId="0" applyBorder="1" applyAlignment="1">
      <alignment horizontal="center"/>
    </xf>
    <xf numFmtId="0" fontId="2" fillId="0" borderId="7" xfId="0" applyFont="1" applyBorder="1" applyAlignment="1">
      <alignment horizontal="center"/>
    </xf>
    <xf numFmtId="4" fontId="2" fillId="0" borderId="12" xfId="0" applyNumberFormat="1" applyFont="1" applyBorder="1" applyAlignment="1" applyProtection="1">
      <alignment horizontal="center" vertical="center"/>
    </xf>
    <xf numFmtId="4" fontId="4" fillId="0" borderId="5" xfId="0" applyNumberFormat="1" applyFont="1" applyFill="1" applyBorder="1" applyAlignment="1" applyProtection="1">
      <alignment horizontal="center" vertical="center" wrapText="1"/>
    </xf>
    <xf numFmtId="0" fontId="10" fillId="0" borderId="12" xfId="0" applyFont="1" applyBorder="1" applyAlignment="1">
      <alignment horizontal="center" vertical="center" wrapText="1"/>
    </xf>
    <xf numFmtId="4" fontId="2" fillId="0" borderId="1" xfId="0" applyNumberFormat="1" applyFont="1" applyBorder="1" applyAlignment="1" applyProtection="1">
      <alignment horizontal="center"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12" xfId="0" applyFont="1" applyBorder="1" applyAlignment="1">
      <alignment horizontal="center" vertical="center"/>
    </xf>
    <xf numFmtId="4" fontId="18" fillId="6" borderId="0" xfId="0" applyNumberFormat="1" applyFont="1" applyFill="1" applyAlignment="1">
      <alignment horizontal="center"/>
    </xf>
    <xf numFmtId="4" fontId="4" fillId="0" borderId="9" xfId="0" applyNumberFormat="1" applyFont="1" applyFill="1" applyBorder="1" applyAlignment="1" applyProtection="1">
      <alignment horizontal="center" vertical="center" wrapText="1"/>
    </xf>
    <xf numFmtId="4" fontId="7" fillId="0" borderId="2" xfId="0" applyNumberFormat="1" applyFont="1" applyBorder="1" applyAlignment="1" applyProtection="1">
      <alignment horizontal="center" vertical="center"/>
    </xf>
    <xf numFmtId="4" fontId="7" fillId="0" borderId="9" xfId="0" applyNumberFormat="1" applyFont="1" applyBorder="1" applyAlignment="1" applyProtection="1">
      <alignment horizontal="center" vertical="center"/>
    </xf>
    <xf numFmtId="4" fontId="18" fillId="6" borderId="0" xfId="0" applyNumberFormat="1" applyFont="1" applyFill="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0" borderId="7" xfId="0" applyFont="1" applyBorder="1" applyAlignment="1" applyProtection="1">
      <alignment horizontal="right" vertical="center" wrapText="1"/>
    </xf>
    <xf numFmtId="0" fontId="3" fillId="0" borderId="8" xfId="0" applyFont="1" applyBorder="1" applyAlignment="1" applyProtection="1">
      <alignment horizontal="righ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wrapText="1"/>
    </xf>
    <xf numFmtId="0" fontId="0" fillId="0" borderId="0" xfId="0" applyAlignment="1"/>
    <xf numFmtId="0" fontId="19" fillId="0" borderId="0" xfId="0" applyFont="1" applyAlignment="1" applyProtection="1">
      <alignment horizontal="left" vertical="center" wrapText="1"/>
      <protection locked="0"/>
    </xf>
    <xf numFmtId="0" fontId="16" fillId="0" borderId="0" xfId="0" applyFont="1" applyAlignment="1" applyProtection="1">
      <alignment horizontal="center" wrapText="1"/>
    </xf>
    <xf numFmtId="0" fontId="2" fillId="0" borderId="0" xfId="0" applyFont="1" applyAlignment="1" applyProtection="1">
      <alignment horizontal="center" wrapText="1"/>
    </xf>
    <xf numFmtId="0" fontId="2" fillId="0" borderId="0" xfId="0" applyFont="1" applyAlignment="1" applyProtection="1">
      <alignment horizontal="left" vertical="center" wrapText="1"/>
    </xf>
    <xf numFmtId="0" fontId="2" fillId="2" borderId="0" xfId="0" applyFont="1" applyFill="1" applyAlignment="1" applyProtection="1">
      <alignment horizontal="left" vertical="center" wrapText="1"/>
      <protection locked="0"/>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pplyProtection="1">
      <alignment horizontal="right" vertical="center" wrapText="1"/>
    </xf>
    <xf numFmtId="0" fontId="4" fillId="0" borderId="8" xfId="0" applyFont="1" applyBorder="1" applyAlignment="1" applyProtection="1">
      <alignment horizontal="righ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1" fillId="0" borderId="7" xfId="0" applyFont="1" applyBorder="1" applyAlignment="1" applyProtection="1">
      <alignment horizontal="right" vertical="center" wrapText="1"/>
    </xf>
    <xf numFmtId="0" fontId="1" fillId="0" borderId="8" xfId="0" applyFont="1" applyBorder="1" applyAlignment="1" applyProtection="1">
      <alignment horizontal="righ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1" fillId="0" borderId="9" xfId="0" applyFont="1" applyBorder="1" applyAlignment="1">
      <alignment horizontal="left"/>
    </xf>
    <xf numFmtId="0" fontId="0" fillId="0" borderId="10" xfId="0" applyBorder="1" applyAlignment="1">
      <alignment horizontal="left"/>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11" fillId="0" borderId="10" xfId="0" applyFont="1" applyBorder="1" applyAlignment="1">
      <alignment horizontal="left"/>
    </xf>
    <xf numFmtId="0" fontId="2" fillId="0" borderId="9" xfId="0" applyFont="1" applyFill="1" applyBorder="1" applyAlignment="1">
      <alignment horizontal="left"/>
    </xf>
    <xf numFmtId="0" fontId="2" fillId="0" borderId="10" xfId="0" applyFont="1" applyFill="1" applyBorder="1" applyAlignment="1">
      <alignment horizontal="left"/>
    </xf>
    <xf numFmtId="0" fontId="14" fillId="0" borderId="0" xfId="0" applyFont="1" applyAlignment="1"/>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4" fillId="0" borderId="0" xfId="0" applyFont="1" applyAlignment="1">
      <alignment horizontal="left" wrapText="1"/>
    </xf>
    <xf numFmtId="0" fontId="18" fillId="0" borderId="0" xfId="0" applyFont="1" applyAlignment="1">
      <alignment vertical="center"/>
    </xf>
    <xf numFmtId="0" fontId="0" fillId="0" borderId="0" xfId="0" applyAlignment="1">
      <alignment vertical="center"/>
    </xf>
    <xf numFmtId="0" fontId="2" fillId="0" borderId="9" xfId="0" applyFont="1" applyBorder="1" applyAlignment="1">
      <alignment horizontal="center"/>
    </xf>
    <xf numFmtId="0" fontId="0" fillId="0" borderId="10" xfId="0" applyBorder="1" applyAlignment="1"/>
    <xf numFmtId="0" fontId="11" fillId="4" borderId="6" xfId="0" applyFont="1" applyFill="1" applyBorder="1" applyAlignment="1">
      <alignment horizontal="left"/>
    </xf>
    <xf numFmtId="0" fontId="11" fillId="4" borderId="7" xfId="0" applyFont="1" applyFill="1" applyBorder="1" applyAlignment="1">
      <alignment horizontal="left"/>
    </xf>
    <xf numFmtId="0" fontId="3" fillId="0" borderId="1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0" fontId="18" fillId="0" borderId="0" xfId="0" applyFont="1" applyAlignment="1"/>
    <xf numFmtId="0" fontId="16" fillId="0" borderId="13" xfId="0" applyFont="1" applyBorder="1" applyAlignment="1"/>
    <xf numFmtId="0" fontId="0" fillId="0" borderId="6" xfId="0" applyBorder="1" applyAlignment="1"/>
    <xf numFmtId="0" fontId="0" fillId="0" borderId="7" xfId="0" applyBorder="1" applyAlignment="1"/>
    <xf numFmtId="0" fontId="11" fillId="4" borderId="9" xfId="0" applyFont="1" applyFill="1" applyBorder="1" applyAlignment="1">
      <alignment horizontal="left"/>
    </xf>
    <xf numFmtId="0" fontId="11" fillId="4" borderId="10" xfId="0" applyFont="1" applyFill="1" applyBorder="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1"/>
  <sheetViews>
    <sheetView tabSelected="1" zoomScaleNormal="100" workbookViewId="0">
      <selection activeCell="A145" sqref="A145"/>
    </sheetView>
  </sheetViews>
  <sheetFormatPr defaultRowHeight="15" x14ac:dyDescent="0.25"/>
  <cols>
    <col min="1" max="1" width="5.85546875" customWidth="1"/>
    <col min="2" max="2" width="21.85546875" customWidth="1"/>
    <col min="3" max="5" width="9.140625" style="37"/>
    <col min="6" max="6" width="16.85546875" style="37" customWidth="1"/>
    <col min="7" max="7" width="7.7109375" customWidth="1"/>
    <col min="8" max="8" width="10.5703125" customWidth="1"/>
    <col min="9" max="9" width="11.42578125" style="108" customWidth="1"/>
    <col min="10" max="10" width="12" style="117" customWidth="1"/>
    <col min="11" max="11" width="15.140625" style="116" customWidth="1"/>
  </cols>
  <sheetData>
    <row r="1" spans="1:11" x14ac:dyDescent="0.25">
      <c r="E1" s="158" t="s">
        <v>15</v>
      </c>
      <c r="F1" s="159"/>
      <c r="G1" s="159"/>
      <c r="H1" s="159"/>
      <c r="I1" s="159"/>
      <c r="J1" s="159"/>
    </row>
    <row r="2" spans="1:11" ht="15.75" x14ac:dyDescent="0.25">
      <c r="A2" s="160" t="s">
        <v>318</v>
      </c>
      <c r="B2" s="160"/>
      <c r="C2" s="160"/>
      <c r="D2" s="160"/>
      <c r="E2" s="160"/>
      <c r="F2" s="160"/>
      <c r="G2" s="1"/>
      <c r="H2" s="1"/>
    </row>
    <row r="3" spans="1:11" x14ac:dyDescent="0.25">
      <c r="A3" s="161" t="s">
        <v>310</v>
      </c>
      <c r="B3" s="162"/>
      <c r="C3" s="162"/>
      <c r="D3" s="162"/>
      <c r="E3" s="162"/>
      <c r="F3" s="162"/>
      <c r="G3" s="162"/>
      <c r="H3" s="162"/>
      <c r="I3" s="162"/>
      <c r="J3" s="162"/>
    </row>
    <row r="4" spans="1:11" x14ac:dyDescent="0.25">
      <c r="A4" s="163"/>
      <c r="B4" s="163"/>
      <c r="C4" s="163"/>
      <c r="D4" s="163"/>
      <c r="E4" s="163"/>
      <c r="F4" s="163"/>
      <c r="G4" s="163"/>
      <c r="H4" s="163"/>
    </row>
    <row r="5" spans="1:11" x14ac:dyDescent="0.25">
      <c r="A5" s="164" t="s">
        <v>333</v>
      </c>
      <c r="B5" s="164"/>
      <c r="C5" s="164"/>
      <c r="D5" s="164"/>
      <c r="E5" s="164"/>
      <c r="F5" s="164"/>
      <c r="G5" s="164"/>
      <c r="H5" s="164"/>
    </row>
    <row r="6" spans="1:11" x14ac:dyDescent="0.25">
      <c r="A6" s="2"/>
      <c r="B6" s="3"/>
      <c r="C6" s="2"/>
      <c r="D6" s="4"/>
      <c r="E6" s="2"/>
      <c r="F6" s="2"/>
      <c r="G6" s="2"/>
      <c r="H6" s="2"/>
    </row>
    <row r="7" spans="1:11" s="79" customFormat="1" ht="18" customHeight="1" x14ac:dyDescent="0.25">
      <c r="A7" s="82" t="s">
        <v>313</v>
      </c>
      <c r="B7" s="83"/>
      <c r="C7" s="84"/>
      <c r="D7" s="84"/>
      <c r="E7" s="84"/>
      <c r="F7" s="84"/>
      <c r="G7" s="85"/>
      <c r="H7" s="85"/>
      <c r="I7" s="109"/>
      <c r="J7" s="117"/>
      <c r="K7" s="118"/>
    </row>
    <row r="8" spans="1:11" s="79" customFormat="1" ht="16.5" customHeight="1" x14ac:dyDescent="0.25">
      <c r="A8" s="139" t="s">
        <v>16</v>
      </c>
      <c r="B8" s="139" t="s">
        <v>17</v>
      </c>
      <c r="C8" s="152" t="s">
        <v>0</v>
      </c>
      <c r="D8" s="153"/>
      <c r="E8" s="153"/>
      <c r="F8" s="154"/>
      <c r="G8" s="139" t="s">
        <v>1</v>
      </c>
      <c r="H8" s="139" t="s">
        <v>18</v>
      </c>
      <c r="I8" s="139" t="s">
        <v>317</v>
      </c>
      <c r="J8" s="139" t="s">
        <v>311</v>
      </c>
      <c r="K8" s="139" t="s">
        <v>326</v>
      </c>
    </row>
    <row r="9" spans="1:11" s="79" customFormat="1" ht="34.5" customHeight="1" x14ac:dyDescent="0.25">
      <c r="A9" s="140"/>
      <c r="B9" s="140"/>
      <c r="C9" s="155"/>
      <c r="D9" s="156"/>
      <c r="E9" s="156"/>
      <c r="F9" s="157"/>
      <c r="G9" s="140"/>
      <c r="H9" s="140"/>
      <c r="I9" s="140"/>
      <c r="J9" s="140"/>
      <c r="K9" s="140"/>
    </row>
    <row r="10" spans="1:11" s="80" customFormat="1" x14ac:dyDescent="0.25">
      <c r="A10" s="141" t="s">
        <v>20</v>
      </c>
      <c r="B10" s="142"/>
      <c r="C10" s="142"/>
      <c r="D10" s="142"/>
      <c r="E10" s="142"/>
      <c r="F10" s="142"/>
      <c r="G10" s="142"/>
      <c r="H10" s="142"/>
      <c r="I10" s="142"/>
      <c r="J10" s="142"/>
      <c r="K10" s="131"/>
    </row>
    <row r="11" spans="1:11" s="80" customFormat="1" ht="16.5" customHeight="1" x14ac:dyDescent="0.25">
      <c r="A11" s="5" t="s">
        <v>21</v>
      </c>
      <c r="B11" s="6" t="s">
        <v>22</v>
      </c>
      <c r="C11" s="88"/>
      <c r="D11" s="88"/>
      <c r="E11" s="88"/>
      <c r="F11" s="88"/>
      <c r="G11" s="7"/>
      <c r="H11" s="8"/>
      <c r="I11" s="70"/>
      <c r="J11" s="105"/>
      <c r="K11" s="132"/>
    </row>
    <row r="12" spans="1:11" s="80" customFormat="1" ht="108" customHeight="1" x14ac:dyDescent="0.25">
      <c r="A12" s="64" t="s">
        <v>23</v>
      </c>
      <c r="B12" s="9" t="s">
        <v>8</v>
      </c>
      <c r="C12" s="143" t="s">
        <v>19</v>
      </c>
      <c r="D12" s="144"/>
      <c r="E12" s="144"/>
      <c r="F12" s="145"/>
      <c r="G12" s="10" t="s">
        <v>3</v>
      </c>
      <c r="H12" s="11">
        <v>51</v>
      </c>
      <c r="I12" s="110">
        <v>1.68</v>
      </c>
      <c r="J12" s="120">
        <f>H12*I12</f>
        <v>85.679999999999993</v>
      </c>
      <c r="K12" s="21">
        <v>1.7</v>
      </c>
    </row>
    <row r="13" spans="1:11" s="80" customFormat="1" ht="98.25" customHeight="1" x14ac:dyDescent="0.25">
      <c r="A13" s="64" t="s">
        <v>24</v>
      </c>
      <c r="B13" s="9" t="s">
        <v>26</v>
      </c>
      <c r="C13" s="143" t="s">
        <v>25</v>
      </c>
      <c r="D13" s="146"/>
      <c r="E13" s="146"/>
      <c r="F13" s="147"/>
      <c r="G13" s="10" t="s">
        <v>3</v>
      </c>
      <c r="H13" s="11">
        <v>5</v>
      </c>
      <c r="I13" s="110">
        <v>1.38</v>
      </c>
      <c r="J13" s="120">
        <f>H13*I13</f>
        <v>6.8999999999999995</v>
      </c>
      <c r="K13" s="21">
        <v>1.41</v>
      </c>
    </row>
    <row r="14" spans="1:11" s="80" customFormat="1" ht="100.5" customHeight="1" x14ac:dyDescent="0.25">
      <c r="A14" s="64" t="s">
        <v>27</v>
      </c>
      <c r="B14" s="9" t="s">
        <v>28</v>
      </c>
      <c r="C14" s="143" t="s">
        <v>328</v>
      </c>
      <c r="D14" s="146"/>
      <c r="E14" s="146"/>
      <c r="F14" s="147"/>
      <c r="G14" s="10" t="s">
        <v>3</v>
      </c>
      <c r="H14" s="11">
        <v>38</v>
      </c>
      <c r="I14" s="110">
        <v>2.78</v>
      </c>
      <c r="J14" s="120">
        <f>H14*I14</f>
        <v>105.63999999999999</v>
      </c>
      <c r="K14" s="21">
        <v>2.83</v>
      </c>
    </row>
    <row r="15" spans="1:11" s="80" customFormat="1" ht="123" customHeight="1" x14ac:dyDescent="0.25">
      <c r="A15" s="64" t="s">
        <v>29</v>
      </c>
      <c r="B15" s="9" t="s">
        <v>30</v>
      </c>
      <c r="C15" s="144" t="s">
        <v>31</v>
      </c>
      <c r="D15" s="144"/>
      <c r="E15" s="144"/>
      <c r="F15" s="145"/>
      <c r="G15" s="10" t="s">
        <v>3</v>
      </c>
      <c r="H15" s="11">
        <v>6</v>
      </c>
      <c r="I15" s="110">
        <v>2.73</v>
      </c>
      <c r="J15" s="120">
        <f>H15*I15</f>
        <v>16.38</v>
      </c>
      <c r="K15" s="21">
        <v>2.74</v>
      </c>
    </row>
    <row r="16" spans="1:11" s="81" customFormat="1" x14ac:dyDescent="0.2">
      <c r="A16" s="17"/>
      <c r="B16" s="14"/>
      <c r="C16" s="15"/>
      <c r="D16" s="16"/>
      <c r="E16" s="148" t="s">
        <v>32</v>
      </c>
      <c r="F16" s="148"/>
      <c r="G16" s="148"/>
      <c r="H16" s="148"/>
      <c r="I16" s="149"/>
      <c r="J16" s="121">
        <f>SUM(J12:J15)</f>
        <v>214.59999999999997</v>
      </c>
      <c r="K16" s="29"/>
    </row>
    <row r="17" spans="1:11" s="80" customFormat="1" ht="33.75" customHeight="1" x14ac:dyDescent="0.25">
      <c r="A17" s="18" t="s">
        <v>33</v>
      </c>
      <c r="B17" s="150" t="s">
        <v>34</v>
      </c>
      <c r="C17" s="151"/>
      <c r="D17" s="151"/>
      <c r="E17" s="151"/>
      <c r="F17" s="151"/>
      <c r="G17" s="151"/>
      <c r="H17" s="151"/>
      <c r="I17" s="151"/>
      <c r="J17" s="151"/>
      <c r="K17" s="119"/>
    </row>
    <row r="18" spans="1:11" s="79" customFormat="1" ht="59.25" customHeight="1" x14ac:dyDescent="0.25">
      <c r="A18" s="65" t="s">
        <v>37</v>
      </c>
      <c r="B18" s="19" t="s">
        <v>2</v>
      </c>
      <c r="C18" s="172" t="s">
        <v>35</v>
      </c>
      <c r="D18" s="173"/>
      <c r="E18" s="173"/>
      <c r="F18" s="174"/>
      <c r="G18" s="10" t="s">
        <v>9</v>
      </c>
      <c r="H18" s="20">
        <v>34.5</v>
      </c>
      <c r="I18" s="92">
        <v>1.1399999999999999</v>
      </c>
      <c r="J18" s="120">
        <f t="shared" ref="J18:J20" si="0">H18*I18</f>
        <v>39.33</v>
      </c>
      <c r="K18" s="20">
        <v>1.1499999999999999</v>
      </c>
    </row>
    <row r="19" spans="1:11" s="79" customFormat="1" ht="99" customHeight="1" x14ac:dyDescent="0.25">
      <c r="A19" s="65" t="s">
        <v>38</v>
      </c>
      <c r="B19" s="19" t="s">
        <v>5</v>
      </c>
      <c r="C19" s="165" t="s">
        <v>36</v>
      </c>
      <c r="D19" s="166"/>
      <c r="E19" s="166"/>
      <c r="F19" s="167"/>
      <c r="G19" s="10" t="s">
        <v>3</v>
      </c>
      <c r="H19" s="20">
        <v>19.399999999999999</v>
      </c>
      <c r="I19" s="92">
        <v>4.24</v>
      </c>
      <c r="J19" s="120">
        <f t="shared" si="0"/>
        <v>82.256</v>
      </c>
      <c r="K19" s="20">
        <v>4.25</v>
      </c>
    </row>
    <row r="20" spans="1:11" ht="65.25" customHeight="1" x14ac:dyDescent="0.25">
      <c r="A20" s="65" t="s">
        <v>39</v>
      </c>
      <c r="B20" s="19" t="s">
        <v>4</v>
      </c>
      <c r="C20" s="172" t="s">
        <v>40</v>
      </c>
      <c r="D20" s="173"/>
      <c r="E20" s="173"/>
      <c r="F20" s="174"/>
      <c r="G20" s="10" t="s">
        <v>3</v>
      </c>
      <c r="H20" s="20">
        <v>17.899999999999999</v>
      </c>
      <c r="I20" s="92">
        <v>4.09</v>
      </c>
      <c r="J20" s="120">
        <f t="shared" si="0"/>
        <v>73.210999999999999</v>
      </c>
      <c r="K20" s="123">
        <v>4.0999999999999996</v>
      </c>
    </row>
    <row r="21" spans="1:11" ht="80.25" customHeight="1" x14ac:dyDescent="0.25">
      <c r="A21" s="65" t="s">
        <v>41</v>
      </c>
      <c r="B21" s="19" t="s">
        <v>42</v>
      </c>
      <c r="C21" s="172" t="s">
        <v>43</v>
      </c>
      <c r="D21" s="175"/>
      <c r="E21" s="175"/>
      <c r="F21" s="176"/>
      <c r="G21" s="10" t="s">
        <v>3</v>
      </c>
      <c r="H21" s="20">
        <v>4.3</v>
      </c>
      <c r="I21" s="92">
        <v>9.9600000000000009</v>
      </c>
      <c r="J21" s="120">
        <f>H21*I21</f>
        <v>42.828000000000003</v>
      </c>
      <c r="K21" s="123">
        <v>9.9700000000000006</v>
      </c>
    </row>
    <row r="22" spans="1:11" ht="90" customHeight="1" x14ac:dyDescent="0.25">
      <c r="A22" s="65" t="s">
        <v>44</v>
      </c>
      <c r="B22" s="19" t="s">
        <v>7</v>
      </c>
      <c r="C22" s="172" t="s">
        <v>45</v>
      </c>
      <c r="D22" s="175"/>
      <c r="E22" s="175"/>
      <c r="F22" s="176"/>
      <c r="G22" s="10" t="s">
        <v>3</v>
      </c>
      <c r="H22" s="20">
        <v>8.8000000000000007</v>
      </c>
      <c r="I22" s="92">
        <v>9.34</v>
      </c>
      <c r="J22" s="120">
        <f>H22*I22</f>
        <v>82.192000000000007</v>
      </c>
      <c r="K22" s="123">
        <v>9.35</v>
      </c>
    </row>
    <row r="23" spans="1:11" ht="76.5" customHeight="1" x14ac:dyDescent="0.25">
      <c r="A23" s="65" t="s">
        <v>46</v>
      </c>
      <c r="B23" s="19" t="s">
        <v>47</v>
      </c>
      <c r="C23" s="172" t="s">
        <v>48</v>
      </c>
      <c r="D23" s="173"/>
      <c r="E23" s="173"/>
      <c r="F23" s="174"/>
      <c r="G23" s="10" t="s">
        <v>3</v>
      </c>
      <c r="H23" s="21">
        <v>10.6</v>
      </c>
      <c r="I23" s="92">
        <v>2.65</v>
      </c>
      <c r="J23" s="120">
        <f t="shared" ref="J23:J24" si="1">H23*I23</f>
        <v>28.09</v>
      </c>
      <c r="K23" s="123">
        <v>2.67</v>
      </c>
    </row>
    <row r="24" spans="1:11" ht="50.25" customHeight="1" x14ac:dyDescent="0.25">
      <c r="A24" s="72" t="s">
        <v>50</v>
      </c>
      <c r="B24" s="19" t="s">
        <v>6</v>
      </c>
      <c r="C24" s="177" t="s">
        <v>49</v>
      </c>
      <c r="D24" s="178"/>
      <c r="E24" s="178"/>
      <c r="F24" s="179"/>
      <c r="G24" s="10" t="s">
        <v>3</v>
      </c>
      <c r="H24" s="20">
        <v>4.5</v>
      </c>
      <c r="I24" s="92">
        <v>10.86</v>
      </c>
      <c r="J24" s="120">
        <f t="shared" si="1"/>
        <v>48.87</v>
      </c>
      <c r="K24" s="123">
        <v>10.87</v>
      </c>
    </row>
    <row r="25" spans="1:11" x14ac:dyDescent="0.25">
      <c r="A25" s="24"/>
      <c r="B25" s="25"/>
      <c r="C25" s="26"/>
      <c r="D25" s="27"/>
      <c r="E25" s="148" t="s">
        <v>51</v>
      </c>
      <c r="F25" s="148"/>
      <c r="G25" s="148"/>
      <c r="H25" s="148"/>
      <c r="I25" s="149"/>
      <c r="J25" s="122">
        <f>SUM(J18:J24)</f>
        <v>396.77699999999999</v>
      </c>
      <c r="K25" s="123"/>
    </row>
    <row r="26" spans="1:11" s="12" customFormat="1" ht="24.75" customHeight="1" x14ac:dyDescent="0.2">
      <c r="A26" s="91" t="s">
        <v>52</v>
      </c>
      <c r="B26" s="180" t="s">
        <v>53</v>
      </c>
      <c r="C26" s="181"/>
      <c r="D26" s="181"/>
      <c r="E26" s="181"/>
      <c r="F26" s="181"/>
      <c r="G26" s="181"/>
      <c r="H26" s="181"/>
      <c r="I26" s="181"/>
      <c r="J26" s="181"/>
      <c r="K26" s="124"/>
    </row>
    <row r="27" spans="1:11" s="12" customFormat="1" ht="54" customHeight="1" x14ac:dyDescent="0.2">
      <c r="A27" s="73" t="s">
        <v>54</v>
      </c>
      <c r="B27" s="74" t="s">
        <v>55</v>
      </c>
      <c r="C27" s="165" t="s">
        <v>56</v>
      </c>
      <c r="D27" s="166"/>
      <c r="E27" s="166"/>
      <c r="F27" s="167"/>
      <c r="G27" s="29" t="s">
        <v>3</v>
      </c>
      <c r="H27" s="21">
        <v>15.8</v>
      </c>
      <c r="I27" s="114">
        <v>5.27</v>
      </c>
      <c r="J27" s="120">
        <f t="shared" ref="J27:J32" si="2">H27*I27</f>
        <v>83.265999999999991</v>
      </c>
      <c r="K27" s="133">
        <v>5.28</v>
      </c>
    </row>
    <row r="28" spans="1:11" s="12" customFormat="1" ht="48.75" customHeight="1" x14ac:dyDescent="0.2">
      <c r="A28" s="73" t="s">
        <v>57</v>
      </c>
      <c r="B28" s="74" t="s">
        <v>58</v>
      </c>
      <c r="C28" s="165" t="s">
        <v>59</v>
      </c>
      <c r="D28" s="166"/>
      <c r="E28" s="166"/>
      <c r="F28" s="167"/>
      <c r="G28" s="75" t="s">
        <v>3</v>
      </c>
      <c r="H28" s="76">
        <v>8.4</v>
      </c>
      <c r="I28" s="114">
        <v>5.37</v>
      </c>
      <c r="J28" s="120">
        <f t="shared" si="2"/>
        <v>45.108000000000004</v>
      </c>
      <c r="K28" s="133">
        <v>5.38</v>
      </c>
    </row>
    <row r="29" spans="1:11" s="12" customFormat="1" ht="40.5" customHeight="1" x14ac:dyDescent="0.2">
      <c r="A29" s="73" t="s">
        <v>60</v>
      </c>
      <c r="B29" s="74" t="s">
        <v>61</v>
      </c>
      <c r="C29" s="165" t="s">
        <v>62</v>
      </c>
      <c r="D29" s="166"/>
      <c r="E29" s="166"/>
      <c r="F29" s="167"/>
      <c r="G29" s="29" t="s">
        <v>3</v>
      </c>
      <c r="H29" s="76">
        <v>35</v>
      </c>
      <c r="I29" s="114">
        <v>8.36</v>
      </c>
      <c r="J29" s="120">
        <f t="shared" si="2"/>
        <v>292.59999999999997</v>
      </c>
      <c r="K29" s="133">
        <v>8.3800000000000008</v>
      </c>
    </row>
    <row r="30" spans="1:11" ht="38.25" customHeight="1" x14ac:dyDescent="0.25">
      <c r="A30" s="73" t="s">
        <v>63</v>
      </c>
      <c r="B30" s="31" t="s">
        <v>64</v>
      </c>
      <c r="C30" s="165" t="s">
        <v>65</v>
      </c>
      <c r="D30" s="166"/>
      <c r="E30" s="166"/>
      <c r="F30" s="167"/>
      <c r="G30" s="29" t="s">
        <v>3</v>
      </c>
      <c r="H30" s="21">
        <v>21.6</v>
      </c>
      <c r="I30" s="115">
        <v>6.75</v>
      </c>
      <c r="J30" s="120">
        <f t="shared" si="2"/>
        <v>145.80000000000001</v>
      </c>
      <c r="K30" s="123">
        <v>6.8</v>
      </c>
    </row>
    <row r="31" spans="1:11" ht="49.5" customHeight="1" x14ac:dyDescent="0.25">
      <c r="A31" s="73" t="s">
        <v>66</v>
      </c>
      <c r="B31" s="31" t="s">
        <v>67</v>
      </c>
      <c r="C31" s="165" t="s">
        <v>68</v>
      </c>
      <c r="D31" s="166"/>
      <c r="E31" s="166"/>
      <c r="F31" s="167"/>
      <c r="G31" s="75" t="s">
        <v>3</v>
      </c>
      <c r="H31" s="21">
        <v>1</v>
      </c>
      <c r="I31" s="115">
        <v>11.35</v>
      </c>
      <c r="J31" s="120">
        <f t="shared" si="2"/>
        <v>11.35</v>
      </c>
      <c r="K31" s="123">
        <v>11.38</v>
      </c>
    </row>
    <row r="32" spans="1:11" ht="45.75" customHeight="1" x14ac:dyDescent="0.25">
      <c r="A32" s="73" t="s">
        <v>69</v>
      </c>
      <c r="B32" s="31" t="s">
        <v>70</v>
      </c>
      <c r="C32" s="165" t="s">
        <v>71</v>
      </c>
      <c r="D32" s="166"/>
      <c r="E32" s="166"/>
      <c r="F32" s="167"/>
      <c r="G32" s="29" t="s">
        <v>3</v>
      </c>
      <c r="H32" s="21">
        <v>18.2</v>
      </c>
      <c r="I32" s="115">
        <v>2.77</v>
      </c>
      <c r="J32" s="120">
        <f t="shared" si="2"/>
        <v>50.414000000000001</v>
      </c>
      <c r="K32" s="123">
        <v>2.78</v>
      </c>
    </row>
    <row r="33" spans="1:14" ht="30" customHeight="1" x14ac:dyDescent="0.25">
      <c r="A33" s="17"/>
      <c r="B33" s="66"/>
      <c r="C33" s="67"/>
      <c r="D33" s="68"/>
      <c r="E33" s="168" t="s">
        <v>72</v>
      </c>
      <c r="F33" s="168"/>
      <c r="G33" s="168"/>
      <c r="H33" s="168"/>
      <c r="I33" s="169"/>
      <c r="J33" s="121">
        <f>SUM(J27:J32)</f>
        <v>628.5379999999999</v>
      </c>
      <c r="K33" s="123"/>
      <c r="L33" s="22"/>
      <c r="M33" s="22"/>
      <c r="N33" s="23"/>
    </row>
    <row r="34" spans="1:14" x14ac:dyDescent="0.25">
      <c r="A34" s="63" t="s">
        <v>73</v>
      </c>
      <c r="B34" s="170" t="s">
        <v>74</v>
      </c>
      <c r="C34" s="171"/>
      <c r="D34" s="171"/>
      <c r="E34" s="171"/>
      <c r="F34" s="171"/>
      <c r="G34" s="171"/>
      <c r="H34" s="171"/>
      <c r="I34" s="171"/>
      <c r="J34" s="125"/>
      <c r="K34" s="106"/>
    </row>
    <row r="35" spans="1:14" ht="63.75" customHeight="1" x14ac:dyDescent="0.25">
      <c r="A35" s="28" t="s">
        <v>75</v>
      </c>
      <c r="B35" s="31" t="s">
        <v>76</v>
      </c>
      <c r="C35" s="165" t="s">
        <v>77</v>
      </c>
      <c r="D35" s="166"/>
      <c r="E35" s="166"/>
      <c r="F35" s="167"/>
      <c r="G35" s="29" t="s">
        <v>3</v>
      </c>
      <c r="H35" s="21">
        <v>100</v>
      </c>
      <c r="I35" s="69">
        <v>4.9800000000000004</v>
      </c>
      <c r="J35" s="120">
        <f t="shared" ref="J35" si="3">H35*I35</f>
        <v>498.00000000000006</v>
      </c>
      <c r="K35" s="123">
        <v>5</v>
      </c>
    </row>
    <row r="36" spans="1:14" x14ac:dyDescent="0.25">
      <c r="A36" s="17"/>
      <c r="B36" s="25"/>
      <c r="C36" s="26"/>
      <c r="D36" s="27"/>
      <c r="E36" s="148" t="s">
        <v>78</v>
      </c>
      <c r="F36" s="148"/>
      <c r="G36" s="148"/>
      <c r="H36" s="148"/>
      <c r="I36" s="149"/>
      <c r="J36" s="122">
        <f>SUM(J35)</f>
        <v>498.00000000000006</v>
      </c>
      <c r="K36" s="123"/>
    </row>
    <row r="37" spans="1:14" x14ac:dyDescent="0.25">
      <c r="A37" s="40" t="s">
        <v>79</v>
      </c>
      <c r="B37" s="188" t="s">
        <v>80</v>
      </c>
      <c r="C37" s="189"/>
      <c r="D37" s="189"/>
      <c r="E37" s="189"/>
      <c r="F37" s="189"/>
      <c r="G37" s="90"/>
      <c r="H37" s="90"/>
      <c r="I37" s="111"/>
      <c r="J37" s="126"/>
      <c r="K37" s="106"/>
    </row>
    <row r="38" spans="1:14" ht="47.25" customHeight="1" x14ac:dyDescent="0.25">
      <c r="A38" s="30" t="s">
        <v>81</v>
      </c>
      <c r="B38" s="89" t="s">
        <v>82</v>
      </c>
      <c r="C38" s="165" t="s">
        <v>83</v>
      </c>
      <c r="D38" s="166"/>
      <c r="E38" s="166"/>
      <c r="F38" s="167"/>
      <c r="G38" s="35" t="s">
        <v>3</v>
      </c>
      <c r="H38" s="36">
        <v>10.5</v>
      </c>
      <c r="I38" s="92">
        <v>6.48</v>
      </c>
      <c r="J38" s="120">
        <f>H38*I38</f>
        <v>68.040000000000006</v>
      </c>
      <c r="K38" s="123">
        <v>6.67</v>
      </c>
    </row>
    <row r="39" spans="1:14" ht="38.25" customHeight="1" x14ac:dyDescent="0.25">
      <c r="A39" s="30" t="s">
        <v>84</v>
      </c>
      <c r="B39" s="89" t="s">
        <v>85</v>
      </c>
      <c r="C39" s="165" t="s">
        <v>86</v>
      </c>
      <c r="D39" s="166"/>
      <c r="E39" s="166"/>
      <c r="F39" s="167"/>
      <c r="G39" s="35" t="s">
        <v>3</v>
      </c>
      <c r="H39" s="21">
        <v>30.8</v>
      </c>
      <c r="I39" s="92">
        <v>3.36</v>
      </c>
      <c r="J39" s="120">
        <f>H39*I39</f>
        <v>103.488</v>
      </c>
      <c r="K39" s="123">
        <v>3.37</v>
      </c>
    </row>
    <row r="40" spans="1:14" ht="60.75" customHeight="1" x14ac:dyDescent="0.25">
      <c r="A40" s="30" t="s">
        <v>87</v>
      </c>
      <c r="B40" s="89" t="s">
        <v>88</v>
      </c>
      <c r="C40" s="165" t="s">
        <v>89</v>
      </c>
      <c r="D40" s="166"/>
      <c r="E40" s="166"/>
      <c r="F40" s="167"/>
      <c r="G40" s="35" t="s">
        <v>3</v>
      </c>
      <c r="H40" s="21">
        <v>17.399999999999999</v>
      </c>
      <c r="I40" s="92">
        <v>8.89</v>
      </c>
      <c r="J40" s="120">
        <f>H40*I40</f>
        <v>154.68600000000001</v>
      </c>
      <c r="K40" s="123">
        <v>10</v>
      </c>
    </row>
    <row r="41" spans="1:14" ht="57" customHeight="1" x14ac:dyDescent="0.25">
      <c r="A41" s="30" t="s">
        <v>90</v>
      </c>
      <c r="B41" s="89" t="s">
        <v>91</v>
      </c>
      <c r="C41" s="165" t="s">
        <v>92</v>
      </c>
      <c r="D41" s="166"/>
      <c r="E41" s="166"/>
      <c r="F41" s="167"/>
      <c r="G41" s="35" t="s">
        <v>3</v>
      </c>
      <c r="H41" s="21">
        <v>41.3</v>
      </c>
      <c r="I41" s="92">
        <v>5.49</v>
      </c>
      <c r="J41" s="120">
        <f>H41*I41</f>
        <v>226.73699999999999</v>
      </c>
      <c r="K41" s="123">
        <v>5.74</v>
      </c>
    </row>
    <row r="42" spans="1:14" x14ac:dyDescent="0.25">
      <c r="A42" s="13"/>
      <c r="B42" s="14"/>
      <c r="C42" s="15"/>
      <c r="D42" s="16"/>
      <c r="E42" s="148" t="s">
        <v>93</v>
      </c>
      <c r="F42" s="148"/>
      <c r="G42" s="148"/>
      <c r="H42" s="148"/>
      <c r="I42" s="149"/>
      <c r="J42" s="121">
        <f>SUM(J38:J41)</f>
        <v>552.95100000000002</v>
      </c>
      <c r="K42" s="123"/>
    </row>
    <row r="43" spans="1:14" x14ac:dyDescent="0.25">
      <c r="A43" s="71" t="s">
        <v>94</v>
      </c>
      <c r="B43" s="180" t="s">
        <v>95</v>
      </c>
      <c r="C43" s="181"/>
      <c r="D43" s="181"/>
      <c r="E43" s="181"/>
      <c r="F43" s="181"/>
      <c r="G43" s="181"/>
      <c r="H43" s="181"/>
      <c r="I43" s="181"/>
      <c r="J43" s="181"/>
      <c r="K43" s="106"/>
      <c r="L43" s="22"/>
      <c r="M43" s="34"/>
      <c r="N43" s="33"/>
    </row>
    <row r="44" spans="1:14" ht="47.25" customHeight="1" x14ac:dyDescent="0.25">
      <c r="A44" s="30" t="s">
        <v>96</v>
      </c>
      <c r="B44" s="38" t="s">
        <v>97</v>
      </c>
      <c r="C44" s="165" t="s">
        <v>98</v>
      </c>
      <c r="D44" s="166"/>
      <c r="E44" s="166"/>
      <c r="F44" s="167"/>
      <c r="G44" s="29" t="s">
        <v>9</v>
      </c>
      <c r="H44" s="21">
        <v>65.3</v>
      </c>
      <c r="I44" s="92">
        <v>3.18</v>
      </c>
      <c r="J44" s="120">
        <f>H44*I44</f>
        <v>207.654</v>
      </c>
      <c r="K44" s="123">
        <v>3.22</v>
      </c>
      <c r="L44" s="22"/>
      <c r="M44" s="22"/>
      <c r="N44" s="23"/>
    </row>
    <row r="45" spans="1:14" ht="51" customHeight="1" x14ac:dyDescent="0.25">
      <c r="A45" s="30" t="s">
        <v>99</v>
      </c>
      <c r="B45" s="38" t="s">
        <v>100</v>
      </c>
      <c r="C45" s="165" t="s">
        <v>329</v>
      </c>
      <c r="D45" s="166"/>
      <c r="E45" s="166"/>
      <c r="F45" s="167"/>
      <c r="G45" s="29" t="s">
        <v>3</v>
      </c>
      <c r="H45" s="21">
        <v>34.700000000000003</v>
      </c>
      <c r="I45" s="92">
        <v>3.56</v>
      </c>
      <c r="J45" s="120">
        <f t="shared" ref="J45" si="4">H45*I45</f>
        <v>123.53200000000001</v>
      </c>
      <c r="K45" s="123">
        <v>3.63</v>
      </c>
    </row>
    <row r="46" spans="1:14" x14ac:dyDescent="0.25">
      <c r="A46" s="39"/>
      <c r="B46" s="25"/>
      <c r="C46" s="26"/>
      <c r="D46" s="27"/>
      <c r="E46" s="148" t="s">
        <v>101</v>
      </c>
      <c r="F46" s="148"/>
      <c r="G46" s="148"/>
      <c r="H46" s="148"/>
      <c r="I46" s="149"/>
      <c r="J46" s="122">
        <f>SUM(J44:J45)</f>
        <v>331.18600000000004</v>
      </c>
      <c r="K46" s="123"/>
    </row>
    <row r="47" spans="1:14" x14ac:dyDescent="0.25">
      <c r="A47" s="40" t="s">
        <v>102</v>
      </c>
      <c r="B47" s="182" t="s">
        <v>103</v>
      </c>
      <c r="C47" s="183"/>
      <c r="D47" s="183"/>
      <c r="E47" s="183"/>
      <c r="F47" s="183"/>
      <c r="G47" s="183"/>
      <c r="H47" s="183"/>
      <c r="I47" s="183"/>
      <c r="J47" s="183"/>
      <c r="K47" s="106"/>
    </row>
    <row r="48" spans="1:14" ht="33" customHeight="1" x14ac:dyDescent="0.25">
      <c r="A48" s="30" t="s">
        <v>104</v>
      </c>
      <c r="B48" s="38" t="s">
        <v>105</v>
      </c>
      <c r="C48" s="172" t="s">
        <v>106</v>
      </c>
      <c r="D48" s="173"/>
      <c r="E48" s="173"/>
      <c r="F48" s="174"/>
      <c r="G48" s="29" t="s">
        <v>3</v>
      </c>
      <c r="H48" s="21">
        <v>42.6</v>
      </c>
      <c r="I48" s="69">
        <v>3.44</v>
      </c>
      <c r="J48" s="120">
        <f>H48*I48</f>
        <v>146.54400000000001</v>
      </c>
      <c r="K48" s="123">
        <v>3.45</v>
      </c>
    </row>
    <row r="49" spans="1:11" ht="22.5" customHeight="1" x14ac:dyDescent="0.25">
      <c r="A49" s="30" t="s">
        <v>107</v>
      </c>
      <c r="B49" s="38" t="s">
        <v>108</v>
      </c>
      <c r="C49" s="165" t="s">
        <v>312</v>
      </c>
      <c r="D49" s="166"/>
      <c r="E49" s="166"/>
      <c r="F49" s="167"/>
      <c r="G49" s="29" t="s">
        <v>3</v>
      </c>
      <c r="H49" s="21">
        <v>3.7</v>
      </c>
      <c r="I49" s="69">
        <v>6.45</v>
      </c>
      <c r="J49" s="120">
        <f>H49*I49</f>
        <v>23.865000000000002</v>
      </c>
      <c r="K49" s="123">
        <v>6.47</v>
      </c>
    </row>
    <row r="50" spans="1:11" ht="39.75" customHeight="1" x14ac:dyDescent="0.25">
      <c r="A50" s="30" t="s">
        <v>109</v>
      </c>
      <c r="B50" s="31" t="s">
        <v>110</v>
      </c>
      <c r="C50" s="165" t="s">
        <v>111</v>
      </c>
      <c r="D50" s="166"/>
      <c r="E50" s="166"/>
      <c r="F50" s="167"/>
      <c r="G50" s="29" t="s">
        <v>3</v>
      </c>
      <c r="H50" s="21">
        <v>53.7</v>
      </c>
      <c r="I50" s="69">
        <v>11.98</v>
      </c>
      <c r="J50" s="120">
        <f>H50*I50</f>
        <v>643.32600000000002</v>
      </c>
      <c r="K50" s="123">
        <v>12</v>
      </c>
    </row>
    <row r="51" spans="1:11" x14ac:dyDescent="0.25">
      <c r="A51" s="44"/>
      <c r="B51" s="45"/>
      <c r="C51" s="46"/>
      <c r="D51" s="47"/>
      <c r="E51" s="148" t="s">
        <v>112</v>
      </c>
      <c r="F51" s="184"/>
      <c r="G51" s="184"/>
      <c r="H51" s="184"/>
      <c r="I51" s="185"/>
      <c r="J51" s="127">
        <f>SUM(J48:J50)</f>
        <v>813.73500000000001</v>
      </c>
      <c r="K51" s="123"/>
    </row>
    <row r="52" spans="1:11" x14ac:dyDescent="0.25">
      <c r="A52" s="60" t="s">
        <v>113</v>
      </c>
      <c r="B52" s="101" t="s">
        <v>330</v>
      </c>
      <c r="C52" s="102"/>
      <c r="D52" s="102"/>
      <c r="E52" s="48"/>
      <c r="F52" s="48"/>
      <c r="G52" s="49"/>
      <c r="H52" s="49"/>
      <c r="K52" s="106"/>
    </row>
    <row r="53" spans="1:11" ht="75" customHeight="1" x14ac:dyDescent="0.25">
      <c r="A53" s="28" t="s">
        <v>116</v>
      </c>
      <c r="B53" s="9" t="s">
        <v>114</v>
      </c>
      <c r="C53" s="165" t="s">
        <v>115</v>
      </c>
      <c r="D53" s="186"/>
      <c r="E53" s="186"/>
      <c r="F53" s="187"/>
      <c r="G53" s="10" t="s">
        <v>9</v>
      </c>
      <c r="H53" s="20">
        <v>19.2</v>
      </c>
      <c r="I53" s="112">
        <v>1.58</v>
      </c>
      <c r="J53" s="120">
        <f t="shared" ref="J53:J56" si="5">H53*I53</f>
        <v>30.335999999999999</v>
      </c>
      <c r="K53" s="123">
        <v>1.73</v>
      </c>
    </row>
    <row r="54" spans="1:11" ht="60" customHeight="1" x14ac:dyDescent="0.25">
      <c r="A54" s="28" t="s">
        <v>117</v>
      </c>
      <c r="B54" s="19" t="s">
        <v>118</v>
      </c>
      <c r="C54" s="165" t="s">
        <v>119</v>
      </c>
      <c r="D54" s="166"/>
      <c r="E54" s="166"/>
      <c r="F54" s="167"/>
      <c r="G54" s="10" t="s">
        <v>9</v>
      </c>
      <c r="H54" s="20">
        <v>37.299999999999997</v>
      </c>
      <c r="I54" s="112">
        <v>0.68</v>
      </c>
      <c r="J54" s="120">
        <f t="shared" si="5"/>
        <v>25.364000000000001</v>
      </c>
      <c r="K54" s="123">
        <v>0.69</v>
      </c>
    </row>
    <row r="55" spans="1:11" ht="48.75" customHeight="1" x14ac:dyDescent="0.25">
      <c r="A55" s="28" t="s">
        <v>120</v>
      </c>
      <c r="B55" s="9" t="s">
        <v>121</v>
      </c>
      <c r="C55" s="172" t="s">
        <v>122</v>
      </c>
      <c r="D55" s="173"/>
      <c r="E55" s="173"/>
      <c r="F55" s="174"/>
      <c r="G55" s="10" t="s">
        <v>9</v>
      </c>
      <c r="H55" s="20">
        <v>26.9</v>
      </c>
      <c r="I55" s="112">
        <v>0.54</v>
      </c>
      <c r="J55" s="120">
        <f t="shared" si="5"/>
        <v>14.526</v>
      </c>
      <c r="K55" s="123">
        <v>0.55000000000000004</v>
      </c>
    </row>
    <row r="56" spans="1:11" ht="43.5" customHeight="1" x14ac:dyDescent="0.25">
      <c r="A56" s="28" t="s">
        <v>123</v>
      </c>
      <c r="B56" s="9" t="s">
        <v>124</v>
      </c>
      <c r="C56" s="172" t="s">
        <v>125</v>
      </c>
      <c r="D56" s="173"/>
      <c r="E56" s="173"/>
      <c r="F56" s="174"/>
      <c r="G56" s="10" t="s">
        <v>9</v>
      </c>
      <c r="H56" s="20">
        <v>16.600000000000001</v>
      </c>
      <c r="I56" s="112">
        <v>1.05</v>
      </c>
      <c r="J56" s="120">
        <f t="shared" si="5"/>
        <v>17.430000000000003</v>
      </c>
      <c r="K56" s="123">
        <v>1.06</v>
      </c>
    </row>
    <row r="57" spans="1:11" x14ac:dyDescent="0.25">
      <c r="A57" s="53"/>
      <c r="B57" s="51"/>
      <c r="C57" s="52"/>
      <c r="D57" s="16"/>
      <c r="E57" s="148" t="s">
        <v>126</v>
      </c>
      <c r="F57" s="148"/>
      <c r="G57" s="148"/>
      <c r="H57" s="148"/>
      <c r="I57" s="149"/>
      <c r="J57" s="121">
        <f>SUM(J53:J56)</f>
        <v>87.656000000000006</v>
      </c>
      <c r="K57" s="123"/>
    </row>
    <row r="58" spans="1:11" x14ac:dyDescent="0.25">
      <c r="A58" s="59" t="s">
        <v>127</v>
      </c>
      <c r="B58" s="180" t="s">
        <v>128</v>
      </c>
      <c r="C58" s="181"/>
      <c r="D58" s="181"/>
      <c r="E58" s="181"/>
      <c r="F58" s="181"/>
      <c r="G58" s="181"/>
      <c r="H58" s="181"/>
      <c r="I58" s="181"/>
      <c r="J58" s="181"/>
      <c r="K58" s="106"/>
    </row>
    <row r="59" spans="1:11" ht="25.5" x14ac:dyDescent="0.25">
      <c r="A59" s="30" t="s">
        <v>129</v>
      </c>
      <c r="B59" s="31" t="s">
        <v>130</v>
      </c>
      <c r="C59" s="165" t="s">
        <v>131</v>
      </c>
      <c r="D59" s="166"/>
      <c r="E59" s="166"/>
      <c r="F59" s="167"/>
      <c r="G59" s="29" t="s">
        <v>3</v>
      </c>
      <c r="H59" s="21">
        <v>32.1</v>
      </c>
      <c r="I59" s="69">
        <v>13.46</v>
      </c>
      <c r="J59" s="120">
        <f>H59*I59</f>
        <v>432.06600000000003</v>
      </c>
      <c r="K59" s="123">
        <v>15.8</v>
      </c>
    </row>
    <row r="60" spans="1:11" ht="34.5" customHeight="1" x14ac:dyDescent="0.25">
      <c r="A60" s="30" t="s">
        <v>132</v>
      </c>
      <c r="B60" s="31" t="s">
        <v>13</v>
      </c>
      <c r="C60" s="165" t="s">
        <v>133</v>
      </c>
      <c r="D60" s="175"/>
      <c r="E60" s="175"/>
      <c r="F60" s="176"/>
      <c r="G60" s="29" t="s">
        <v>3</v>
      </c>
      <c r="H60" s="21">
        <v>4.5999999999999996</v>
      </c>
      <c r="I60" s="69">
        <v>4.9800000000000004</v>
      </c>
      <c r="J60" s="120">
        <f>H60*I60</f>
        <v>22.908000000000001</v>
      </c>
      <c r="K60" s="123">
        <v>6</v>
      </c>
    </row>
    <row r="61" spans="1:11" ht="37.5" customHeight="1" x14ac:dyDescent="0.25">
      <c r="A61" s="30" t="s">
        <v>134</v>
      </c>
      <c r="B61" s="31" t="s">
        <v>135</v>
      </c>
      <c r="C61" s="165" t="s">
        <v>136</v>
      </c>
      <c r="D61" s="175"/>
      <c r="E61" s="175"/>
      <c r="F61" s="176"/>
      <c r="G61" s="29" t="s">
        <v>3</v>
      </c>
      <c r="H61" s="21">
        <v>8.3000000000000007</v>
      </c>
      <c r="I61" s="69">
        <v>14.48</v>
      </c>
      <c r="J61" s="120">
        <f>H61*I61</f>
        <v>120.18400000000001</v>
      </c>
      <c r="K61" s="123">
        <v>18.170000000000002</v>
      </c>
    </row>
    <row r="62" spans="1:11" ht="32.25" customHeight="1" x14ac:dyDescent="0.25">
      <c r="A62" s="30" t="s">
        <v>137</v>
      </c>
      <c r="B62" s="38" t="s">
        <v>138</v>
      </c>
      <c r="C62" s="165" t="s">
        <v>139</v>
      </c>
      <c r="D62" s="166"/>
      <c r="E62" s="166"/>
      <c r="F62" s="167"/>
      <c r="G62" s="29" t="s">
        <v>3</v>
      </c>
      <c r="H62" s="21">
        <v>55</v>
      </c>
      <c r="I62" s="69">
        <v>0.34</v>
      </c>
      <c r="J62" s="120">
        <f>H62*I62</f>
        <v>18.700000000000003</v>
      </c>
      <c r="K62" s="123">
        <v>0.38</v>
      </c>
    </row>
    <row r="63" spans="1:11" x14ac:dyDescent="0.25">
      <c r="A63" s="44"/>
      <c r="B63" s="22"/>
      <c r="C63" s="42"/>
      <c r="D63" s="16"/>
      <c r="E63" s="148" t="s">
        <v>140</v>
      </c>
      <c r="F63" s="148"/>
      <c r="G63" s="148"/>
      <c r="H63" s="148"/>
      <c r="I63" s="149"/>
      <c r="J63" s="121">
        <f>SUM(J59:J62)</f>
        <v>593.85800000000006</v>
      </c>
      <c r="K63" s="123"/>
    </row>
    <row r="64" spans="1:11" x14ac:dyDescent="0.25">
      <c r="A64" s="86" t="s">
        <v>141</v>
      </c>
      <c r="B64" s="180" t="s">
        <v>142</v>
      </c>
      <c r="C64" s="181"/>
      <c r="D64" s="181"/>
      <c r="E64" s="181"/>
      <c r="F64" s="181"/>
      <c r="G64" s="181"/>
      <c r="H64" s="181"/>
      <c r="I64" s="181"/>
      <c r="J64" s="181"/>
      <c r="K64" s="106"/>
    </row>
    <row r="65" spans="1:11" ht="43.5" customHeight="1" x14ac:dyDescent="0.25">
      <c r="A65" s="30" t="s">
        <v>143</v>
      </c>
      <c r="B65" s="54" t="s">
        <v>144</v>
      </c>
      <c r="C65" s="190" t="s">
        <v>145</v>
      </c>
      <c r="D65" s="191"/>
      <c r="E65" s="191"/>
      <c r="F65" s="192"/>
      <c r="G65" s="29" t="s">
        <v>3</v>
      </c>
      <c r="H65" s="21">
        <v>14.7</v>
      </c>
      <c r="I65" s="92">
        <v>9.98</v>
      </c>
      <c r="J65" s="120">
        <f>H65*I65</f>
        <v>146.70599999999999</v>
      </c>
      <c r="K65" s="123">
        <v>11.12</v>
      </c>
    </row>
    <row r="66" spans="1:11" ht="45" customHeight="1" x14ac:dyDescent="0.25">
      <c r="A66" s="30" t="s">
        <v>148</v>
      </c>
      <c r="B66" s="38" t="s">
        <v>146</v>
      </c>
      <c r="C66" s="190" t="s">
        <v>147</v>
      </c>
      <c r="D66" s="191"/>
      <c r="E66" s="191"/>
      <c r="F66" s="192"/>
      <c r="G66" s="29" t="s">
        <v>3</v>
      </c>
      <c r="H66" s="21">
        <v>11.8</v>
      </c>
      <c r="I66" s="92">
        <v>8.7799999999999994</v>
      </c>
      <c r="J66" s="120">
        <f>H66*I66</f>
        <v>103.604</v>
      </c>
      <c r="K66" s="123">
        <v>9.1999999999999993</v>
      </c>
    </row>
    <row r="67" spans="1:11" ht="47.25" customHeight="1" x14ac:dyDescent="0.25">
      <c r="A67" s="30" t="s">
        <v>149</v>
      </c>
      <c r="B67" s="38" t="s">
        <v>150</v>
      </c>
      <c r="C67" s="190" t="s">
        <v>151</v>
      </c>
      <c r="D67" s="191"/>
      <c r="E67" s="191"/>
      <c r="F67" s="192"/>
      <c r="G67" s="29" t="s">
        <v>3</v>
      </c>
      <c r="H67" s="21">
        <v>73.5</v>
      </c>
      <c r="I67" s="92">
        <v>2.41</v>
      </c>
      <c r="J67" s="120">
        <f>H67*I67</f>
        <v>177.13500000000002</v>
      </c>
      <c r="K67" s="123">
        <v>2.48</v>
      </c>
    </row>
    <row r="68" spans="1:11" x14ac:dyDescent="0.25">
      <c r="A68" s="44"/>
      <c r="B68" s="45"/>
      <c r="C68" s="46"/>
      <c r="D68" s="27"/>
      <c r="E68" s="148" t="s">
        <v>152</v>
      </c>
      <c r="F68" s="148"/>
      <c r="G68" s="148"/>
      <c r="H68" s="148"/>
      <c r="I68" s="149"/>
      <c r="J68" s="122">
        <f>SUM(J65:J67)</f>
        <v>427.44500000000005</v>
      </c>
      <c r="K68" s="123"/>
    </row>
    <row r="69" spans="1:11" x14ac:dyDescent="0.25">
      <c r="A69" s="59" t="s">
        <v>153</v>
      </c>
      <c r="B69" s="180" t="s">
        <v>154</v>
      </c>
      <c r="C69" s="181"/>
      <c r="D69" s="181"/>
      <c r="E69" s="181"/>
      <c r="F69" s="181"/>
      <c r="G69" s="181"/>
      <c r="H69" s="181"/>
      <c r="I69" s="181"/>
      <c r="J69" s="181"/>
      <c r="K69" s="106"/>
    </row>
    <row r="70" spans="1:11" ht="46.5" customHeight="1" x14ac:dyDescent="0.25">
      <c r="A70" s="78" t="s">
        <v>157</v>
      </c>
      <c r="B70" s="38" t="s">
        <v>155</v>
      </c>
      <c r="C70" s="165" t="s">
        <v>156</v>
      </c>
      <c r="D70" s="166"/>
      <c r="E70" s="166"/>
      <c r="F70" s="167"/>
      <c r="G70" s="29" t="s">
        <v>3</v>
      </c>
      <c r="H70" s="21">
        <v>5</v>
      </c>
      <c r="I70" s="92">
        <v>1.49</v>
      </c>
      <c r="J70" s="120">
        <f>H70*I70</f>
        <v>7.45</v>
      </c>
      <c r="K70" s="123">
        <v>1.5</v>
      </c>
    </row>
    <row r="71" spans="1:11" ht="44.25" customHeight="1" x14ac:dyDescent="0.25">
      <c r="A71" s="55" t="s">
        <v>158</v>
      </c>
      <c r="B71" s="38" t="s">
        <v>159</v>
      </c>
      <c r="C71" s="165" t="s">
        <v>160</v>
      </c>
      <c r="D71" s="166"/>
      <c r="E71" s="166"/>
      <c r="F71" s="167"/>
      <c r="G71" s="29" t="s">
        <v>3</v>
      </c>
      <c r="H71" s="21">
        <v>71.5</v>
      </c>
      <c r="I71" s="92">
        <v>2.68</v>
      </c>
      <c r="J71" s="120">
        <f>H71*I71</f>
        <v>191.62</v>
      </c>
      <c r="K71" s="123">
        <v>3.88</v>
      </c>
    </row>
    <row r="72" spans="1:11" ht="36" customHeight="1" x14ac:dyDescent="0.25">
      <c r="A72" s="55" t="s">
        <v>162</v>
      </c>
      <c r="B72" s="38" t="s">
        <v>161</v>
      </c>
      <c r="C72" s="165" t="s">
        <v>163</v>
      </c>
      <c r="D72" s="166"/>
      <c r="E72" s="166"/>
      <c r="F72" s="167"/>
      <c r="G72" s="29" t="s">
        <v>3</v>
      </c>
      <c r="H72" s="21">
        <v>12.5</v>
      </c>
      <c r="I72" s="92">
        <v>1.92</v>
      </c>
      <c r="J72" s="120">
        <f>H72*I72</f>
        <v>24</v>
      </c>
      <c r="K72" s="123">
        <v>1.93</v>
      </c>
    </row>
    <row r="73" spans="1:11" ht="41.25" customHeight="1" x14ac:dyDescent="0.25">
      <c r="A73" s="55" t="s">
        <v>164</v>
      </c>
      <c r="B73" s="38" t="s">
        <v>10</v>
      </c>
      <c r="C73" s="193" t="s">
        <v>165</v>
      </c>
      <c r="D73" s="194"/>
      <c r="E73" s="194"/>
      <c r="F73" s="195"/>
      <c r="G73" s="29" t="s">
        <v>3</v>
      </c>
      <c r="H73" s="21">
        <v>11</v>
      </c>
      <c r="I73" s="92">
        <v>1.34</v>
      </c>
      <c r="J73" s="120">
        <f>H73*I73</f>
        <v>14.74</v>
      </c>
      <c r="K73" s="123">
        <v>1.36</v>
      </c>
    </row>
    <row r="74" spans="1:11" x14ac:dyDescent="0.25">
      <c r="A74" s="41"/>
      <c r="B74" s="22"/>
      <c r="C74" s="42"/>
      <c r="D74" s="16"/>
      <c r="E74" s="148" t="s">
        <v>166</v>
      </c>
      <c r="F74" s="148"/>
      <c r="G74" s="148"/>
      <c r="H74" s="148"/>
      <c r="I74" s="149"/>
      <c r="J74" s="121">
        <f>SUM(J70:J73)</f>
        <v>237.81</v>
      </c>
      <c r="K74" s="123"/>
    </row>
    <row r="75" spans="1:11" x14ac:dyDescent="0.25">
      <c r="A75" s="60" t="s">
        <v>167</v>
      </c>
      <c r="B75" s="180" t="s">
        <v>168</v>
      </c>
      <c r="C75" s="181"/>
      <c r="D75" s="181"/>
      <c r="E75" s="181"/>
      <c r="F75" s="181"/>
      <c r="G75" s="181"/>
      <c r="H75" s="181"/>
      <c r="I75" s="181"/>
      <c r="J75" s="181"/>
      <c r="K75" s="106"/>
    </row>
    <row r="76" spans="1:11" ht="42" customHeight="1" x14ac:dyDescent="0.25">
      <c r="A76" s="55" t="s">
        <v>171</v>
      </c>
      <c r="B76" s="9" t="s">
        <v>169</v>
      </c>
      <c r="C76" s="165" t="s">
        <v>170</v>
      </c>
      <c r="D76" s="166"/>
      <c r="E76" s="166"/>
      <c r="F76" s="167"/>
      <c r="G76" s="10" t="s">
        <v>9</v>
      </c>
      <c r="H76" s="20">
        <v>21.1</v>
      </c>
      <c r="I76" s="92">
        <v>5.69</v>
      </c>
      <c r="J76" s="120">
        <f>H76*I76</f>
        <v>120.05900000000001</v>
      </c>
      <c r="K76" s="123">
        <v>5.73</v>
      </c>
    </row>
    <row r="77" spans="1:11" ht="30" customHeight="1" x14ac:dyDescent="0.25">
      <c r="A77" s="55" t="s">
        <v>172</v>
      </c>
      <c r="B77" s="38" t="s">
        <v>173</v>
      </c>
      <c r="C77" s="165" t="s">
        <v>174</v>
      </c>
      <c r="D77" s="166"/>
      <c r="E77" s="166"/>
      <c r="F77" s="167"/>
      <c r="G77" s="10" t="s">
        <v>3</v>
      </c>
      <c r="H77" s="20">
        <v>25.2</v>
      </c>
      <c r="I77" s="92">
        <v>4.3899999999999997</v>
      </c>
      <c r="J77" s="120">
        <f>H77*I77</f>
        <v>110.62799999999999</v>
      </c>
      <c r="K77" s="123">
        <v>4.42</v>
      </c>
    </row>
    <row r="78" spans="1:11" ht="35.25" customHeight="1" x14ac:dyDescent="0.25">
      <c r="A78" s="55" t="s">
        <v>175</v>
      </c>
      <c r="B78" s="38" t="s">
        <v>12</v>
      </c>
      <c r="C78" s="165" t="s">
        <v>176</v>
      </c>
      <c r="D78" s="175"/>
      <c r="E78" s="175"/>
      <c r="F78" s="176"/>
      <c r="G78" s="10" t="s">
        <v>9</v>
      </c>
      <c r="H78" s="20">
        <v>19.3</v>
      </c>
      <c r="I78" s="92">
        <v>3.99</v>
      </c>
      <c r="J78" s="120">
        <f>H78*I78</f>
        <v>77.007000000000005</v>
      </c>
      <c r="K78" s="123">
        <v>4</v>
      </c>
    </row>
    <row r="79" spans="1:11" ht="28.5" customHeight="1" x14ac:dyDescent="0.25">
      <c r="A79" s="55" t="s">
        <v>177</v>
      </c>
      <c r="B79" s="38" t="s">
        <v>178</v>
      </c>
      <c r="C79" s="165" t="s">
        <v>179</v>
      </c>
      <c r="D79" s="166"/>
      <c r="E79" s="166"/>
      <c r="F79" s="167"/>
      <c r="G79" s="29" t="s">
        <v>9</v>
      </c>
      <c r="H79" s="21">
        <v>19.3</v>
      </c>
      <c r="I79" s="92">
        <v>3.61</v>
      </c>
      <c r="J79" s="120">
        <f>H79*I79</f>
        <v>69.673000000000002</v>
      </c>
      <c r="K79" s="123">
        <v>3.62</v>
      </c>
    </row>
    <row r="80" spans="1:11" ht="39" customHeight="1" x14ac:dyDescent="0.25">
      <c r="A80" s="55" t="s">
        <v>180</v>
      </c>
      <c r="B80" s="19" t="s">
        <v>11</v>
      </c>
      <c r="C80" s="165" t="s">
        <v>181</v>
      </c>
      <c r="D80" s="166"/>
      <c r="E80" s="166"/>
      <c r="F80" s="167"/>
      <c r="G80" s="10" t="s">
        <v>9</v>
      </c>
      <c r="H80" s="20">
        <v>15.1</v>
      </c>
      <c r="I80" s="92">
        <v>2.37</v>
      </c>
      <c r="J80" s="120">
        <f>H80*I80</f>
        <v>35.786999999999999</v>
      </c>
      <c r="K80" s="123">
        <v>2.38</v>
      </c>
    </row>
    <row r="81" spans="1:15" x14ac:dyDescent="0.25">
      <c r="A81" s="41"/>
      <c r="B81" s="22"/>
      <c r="C81" s="42"/>
      <c r="D81" s="16"/>
      <c r="E81" s="148" t="s">
        <v>182</v>
      </c>
      <c r="F81" s="148"/>
      <c r="G81" s="148"/>
      <c r="H81" s="148"/>
      <c r="I81" s="149"/>
      <c r="J81" s="121">
        <f>SUM(J76:J80)</f>
        <v>413.154</v>
      </c>
      <c r="K81" s="123"/>
    </row>
    <row r="82" spans="1:15" x14ac:dyDescent="0.25">
      <c r="A82" s="59" t="s">
        <v>187</v>
      </c>
      <c r="B82" s="180" t="s">
        <v>14</v>
      </c>
      <c r="C82" s="181"/>
      <c r="D82" s="181"/>
      <c r="E82" s="181"/>
      <c r="F82" s="181"/>
      <c r="G82" s="181"/>
      <c r="H82" s="181"/>
      <c r="I82" s="181"/>
      <c r="J82" s="181"/>
      <c r="K82" s="106"/>
    </row>
    <row r="83" spans="1:15" ht="37.5" customHeight="1" x14ac:dyDescent="0.25">
      <c r="A83" s="55" t="s">
        <v>183</v>
      </c>
      <c r="B83" s="38" t="s">
        <v>14</v>
      </c>
      <c r="C83" s="165" t="s">
        <v>184</v>
      </c>
      <c r="D83" s="166"/>
      <c r="E83" s="166"/>
      <c r="F83" s="167"/>
      <c r="G83" s="29" t="s">
        <v>185</v>
      </c>
      <c r="H83" s="21">
        <v>100</v>
      </c>
      <c r="I83" s="69">
        <v>0.19</v>
      </c>
      <c r="J83" s="120">
        <f t="shared" ref="J83" si="6">H83*I83</f>
        <v>19</v>
      </c>
      <c r="K83" s="123">
        <v>0.2</v>
      </c>
    </row>
    <row r="84" spans="1:15" x14ac:dyDescent="0.25">
      <c r="A84" s="41"/>
      <c r="B84" s="22"/>
      <c r="C84" s="42"/>
      <c r="D84" s="16"/>
      <c r="E84" s="148" t="s">
        <v>186</v>
      </c>
      <c r="F84" s="148"/>
      <c r="G84" s="148"/>
      <c r="H84" s="148"/>
      <c r="I84" s="149"/>
      <c r="J84" s="121">
        <f>SUM(J83)</f>
        <v>19</v>
      </c>
      <c r="K84" s="123"/>
    </row>
    <row r="85" spans="1:15" x14ac:dyDescent="0.25">
      <c r="A85" s="59" t="s">
        <v>188</v>
      </c>
      <c r="B85" s="180" t="s">
        <v>189</v>
      </c>
      <c r="C85" s="181"/>
      <c r="D85" s="181"/>
      <c r="E85" s="181"/>
      <c r="F85" s="181"/>
      <c r="G85" s="181"/>
      <c r="H85" s="181"/>
      <c r="I85" s="181"/>
      <c r="J85" s="181"/>
      <c r="K85" s="106"/>
    </row>
    <row r="86" spans="1:15" ht="46.5" customHeight="1" x14ac:dyDescent="0.25">
      <c r="A86" s="55" t="s">
        <v>190</v>
      </c>
      <c r="B86" s="9" t="s">
        <v>191</v>
      </c>
      <c r="C86" s="172" t="s">
        <v>192</v>
      </c>
      <c r="D86" s="173"/>
      <c r="E86" s="173"/>
      <c r="F86" s="174"/>
      <c r="G86" s="10" t="s">
        <v>3</v>
      </c>
      <c r="H86" s="20">
        <v>17.600000000000001</v>
      </c>
      <c r="I86" s="69">
        <v>0.62</v>
      </c>
      <c r="J86" s="120">
        <f>H86*I86</f>
        <v>10.912000000000001</v>
      </c>
      <c r="K86" s="123">
        <v>0.63</v>
      </c>
    </row>
    <row r="87" spans="1:15" ht="55.5" customHeight="1" x14ac:dyDescent="0.25">
      <c r="A87" s="55" t="s">
        <v>193</v>
      </c>
      <c r="B87" s="9" t="s">
        <v>194</v>
      </c>
      <c r="C87" s="172" t="s">
        <v>195</v>
      </c>
      <c r="D87" s="173"/>
      <c r="E87" s="173"/>
      <c r="F87" s="174"/>
      <c r="G87" s="10" t="s">
        <v>3</v>
      </c>
      <c r="H87" s="20">
        <v>17.600000000000001</v>
      </c>
      <c r="I87" s="69">
        <v>0.68</v>
      </c>
      <c r="J87" s="120">
        <f t="shared" ref="J87:J105" si="7">H87*I87</f>
        <v>11.968000000000002</v>
      </c>
      <c r="K87" s="123">
        <v>0.69</v>
      </c>
    </row>
    <row r="88" spans="1:15" ht="44.25" customHeight="1" x14ac:dyDescent="0.25">
      <c r="A88" s="55" t="s">
        <v>196</v>
      </c>
      <c r="B88" s="9" t="s">
        <v>197</v>
      </c>
      <c r="C88" s="143" t="s">
        <v>198</v>
      </c>
      <c r="D88" s="144"/>
      <c r="E88" s="144"/>
      <c r="F88" s="145"/>
      <c r="G88" s="10" t="s">
        <v>3</v>
      </c>
      <c r="H88" s="20">
        <v>1.8</v>
      </c>
      <c r="I88" s="69">
        <v>0.59</v>
      </c>
      <c r="J88" s="120">
        <f t="shared" si="7"/>
        <v>1.0620000000000001</v>
      </c>
      <c r="K88" s="123">
        <v>0.6</v>
      </c>
    </row>
    <row r="89" spans="1:15" ht="50.25" customHeight="1" x14ac:dyDescent="0.25">
      <c r="A89" s="55" t="s">
        <v>199</v>
      </c>
      <c r="B89" s="9" t="s">
        <v>200</v>
      </c>
      <c r="C89" s="172" t="s">
        <v>201</v>
      </c>
      <c r="D89" s="173"/>
      <c r="E89" s="173"/>
      <c r="F89" s="174"/>
      <c r="G89" s="10" t="s">
        <v>3</v>
      </c>
      <c r="H89" s="20">
        <v>1.8</v>
      </c>
      <c r="I89" s="69">
        <v>0.68</v>
      </c>
      <c r="J89" s="120">
        <f t="shared" si="7"/>
        <v>1.2240000000000002</v>
      </c>
      <c r="K89" s="123">
        <v>0.69</v>
      </c>
    </row>
    <row r="90" spans="1:15" ht="52.5" customHeight="1" x14ac:dyDescent="0.25">
      <c r="A90" s="55" t="s">
        <v>202</v>
      </c>
      <c r="B90" s="31" t="s">
        <v>203</v>
      </c>
      <c r="C90" s="165" t="s">
        <v>204</v>
      </c>
      <c r="D90" s="166"/>
      <c r="E90" s="166"/>
      <c r="F90" s="167"/>
      <c r="G90" s="29" t="s">
        <v>3</v>
      </c>
      <c r="H90" s="21">
        <v>3.3</v>
      </c>
      <c r="I90" s="69">
        <v>0.89</v>
      </c>
      <c r="J90" s="120">
        <f t="shared" si="7"/>
        <v>2.9369999999999998</v>
      </c>
      <c r="K90" s="123">
        <v>0.91</v>
      </c>
      <c r="O90" s="22"/>
    </row>
    <row r="91" spans="1:15" ht="51" customHeight="1" x14ac:dyDescent="0.25">
      <c r="A91" s="55" t="s">
        <v>205</v>
      </c>
      <c r="B91" s="31" t="s">
        <v>206</v>
      </c>
      <c r="C91" s="165" t="s">
        <v>207</v>
      </c>
      <c r="D91" s="175"/>
      <c r="E91" s="175"/>
      <c r="F91" s="176"/>
      <c r="G91" s="29" t="s">
        <v>3</v>
      </c>
      <c r="H91" s="21">
        <v>3.3</v>
      </c>
      <c r="I91" s="69">
        <v>0.89</v>
      </c>
      <c r="J91" s="120">
        <f t="shared" si="7"/>
        <v>2.9369999999999998</v>
      </c>
      <c r="K91" s="123">
        <v>0.91</v>
      </c>
      <c r="O91" s="22"/>
    </row>
    <row r="92" spans="1:15" ht="44.25" customHeight="1" x14ac:dyDescent="0.25">
      <c r="A92" s="55" t="s">
        <v>208</v>
      </c>
      <c r="B92" s="31" t="s">
        <v>209</v>
      </c>
      <c r="C92" s="165" t="s">
        <v>210</v>
      </c>
      <c r="D92" s="175"/>
      <c r="E92" s="175"/>
      <c r="F92" s="176"/>
      <c r="G92" s="29" t="s">
        <v>3</v>
      </c>
      <c r="H92" s="21">
        <v>3.3</v>
      </c>
      <c r="I92" s="69">
        <v>2.1800000000000002</v>
      </c>
      <c r="J92" s="120">
        <f t="shared" si="7"/>
        <v>7.194</v>
      </c>
      <c r="K92" s="123">
        <v>2.19</v>
      </c>
      <c r="O92" s="22"/>
    </row>
    <row r="93" spans="1:15" ht="45" customHeight="1" x14ac:dyDescent="0.25">
      <c r="A93" s="55" t="s">
        <v>211</v>
      </c>
      <c r="B93" s="31" t="s">
        <v>212</v>
      </c>
      <c r="C93" s="165" t="s">
        <v>210</v>
      </c>
      <c r="D93" s="175"/>
      <c r="E93" s="175"/>
      <c r="F93" s="176"/>
      <c r="G93" s="29" t="s">
        <v>3</v>
      </c>
      <c r="H93" s="21">
        <v>3.3</v>
      </c>
      <c r="I93" s="69">
        <v>0.99</v>
      </c>
      <c r="J93" s="120">
        <f t="shared" si="7"/>
        <v>3.2669999999999999</v>
      </c>
      <c r="K93" s="123">
        <v>1</v>
      </c>
      <c r="O93" s="22"/>
    </row>
    <row r="94" spans="1:15" ht="50.25" customHeight="1" x14ac:dyDescent="0.25">
      <c r="A94" s="55" t="s">
        <v>213</v>
      </c>
      <c r="B94" s="31" t="s">
        <v>214</v>
      </c>
      <c r="C94" s="165" t="s">
        <v>215</v>
      </c>
      <c r="D94" s="175"/>
      <c r="E94" s="175"/>
      <c r="F94" s="176"/>
      <c r="G94" s="29" t="s">
        <v>3</v>
      </c>
      <c r="H94" s="21">
        <v>3.6</v>
      </c>
      <c r="I94" s="69">
        <v>2.29</v>
      </c>
      <c r="J94" s="120">
        <f t="shared" si="7"/>
        <v>8.2439999999999998</v>
      </c>
      <c r="K94" s="123">
        <v>2.2999999999999998</v>
      </c>
      <c r="O94" s="22"/>
    </row>
    <row r="95" spans="1:15" ht="48" customHeight="1" x14ac:dyDescent="0.25">
      <c r="A95" s="55" t="s">
        <v>216</v>
      </c>
      <c r="B95" s="31" t="s">
        <v>217</v>
      </c>
      <c r="C95" s="165" t="s">
        <v>215</v>
      </c>
      <c r="D95" s="175"/>
      <c r="E95" s="175"/>
      <c r="F95" s="176"/>
      <c r="G95" s="29" t="s">
        <v>3</v>
      </c>
      <c r="H95" s="21">
        <v>3.6</v>
      </c>
      <c r="I95" s="69">
        <v>1.67</v>
      </c>
      <c r="J95" s="120">
        <f t="shared" si="7"/>
        <v>6.0119999999999996</v>
      </c>
      <c r="K95" s="123">
        <v>1.68</v>
      </c>
      <c r="O95" s="22"/>
    </row>
    <row r="96" spans="1:15" ht="52.5" customHeight="1" x14ac:dyDescent="0.25">
      <c r="A96" s="55" t="s">
        <v>218</v>
      </c>
      <c r="B96" s="31" t="s">
        <v>219</v>
      </c>
      <c r="C96" s="165" t="s">
        <v>220</v>
      </c>
      <c r="D96" s="175"/>
      <c r="E96" s="175"/>
      <c r="F96" s="176"/>
      <c r="G96" s="29" t="s">
        <v>3</v>
      </c>
      <c r="H96" s="21">
        <v>0.3</v>
      </c>
      <c r="I96" s="69">
        <v>2.69</v>
      </c>
      <c r="J96" s="120">
        <f t="shared" si="7"/>
        <v>0.80699999999999994</v>
      </c>
      <c r="K96" s="123">
        <v>2.7</v>
      </c>
      <c r="O96" s="22"/>
    </row>
    <row r="97" spans="1:15" ht="48.75" customHeight="1" x14ac:dyDescent="0.25">
      <c r="A97" s="55" t="s">
        <v>221</v>
      </c>
      <c r="B97" s="31" t="s">
        <v>222</v>
      </c>
      <c r="C97" s="165" t="s">
        <v>220</v>
      </c>
      <c r="D97" s="175"/>
      <c r="E97" s="175"/>
      <c r="F97" s="176"/>
      <c r="G97" s="29" t="s">
        <v>3</v>
      </c>
      <c r="H97" s="21">
        <v>0.3</v>
      </c>
      <c r="I97" s="69">
        <v>2.69</v>
      </c>
      <c r="J97" s="120">
        <f t="shared" si="7"/>
        <v>0.80699999999999994</v>
      </c>
      <c r="K97" s="123">
        <v>2.7</v>
      </c>
      <c r="O97" s="22"/>
    </row>
    <row r="98" spans="1:15" ht="51.75" customHeight="1" x14ac:dyDescent="0.25">
      <c r="A98" s="55" t="s">
        <v>223</v>
      </c>
      <c r="B98" s="31" t="s">
        <v>224</v>
      </c>
      <c r="C98" s="165" t="s">
        <v>225</v>
      </c>
      <c r="D98" s="175"/>
      <c r="E98" s="175"/>
      <c r="F98" s="176"/>
      <c r="G98" s="29" t="s">
        <v>3</v>
      </c>
      <c r="H98" s="21">
        <v>1.8</v>
      </c>
      <c r="I98" s="69">
        <v>2.41</v>
      </c>
      <c r="J98" s="120">
        <f t="shared" si="7"/>
        <v>4.3380000000000001</v>
      </c>
      <c r="K98" s="123">
        <v>2.42</v>
      </c>
      <c r="O98" s="22"/>
    </row>
    <row r="99" spans="1:15" ht="51" customHeight="1" x14ac:dyDescent="0.25">
      <c r="A99" s="55" t="s">
        <v>226</v>
      </c>
      <c r="B99" s="31" t="s">
        <v>227</v>
      </c>
      <c r="C99" s="165" t="s">
        <v>225</v>
      </c>
      <c r="D99" s="175"/>
      <c r="E99" s="175"/>
      <c r="F99" s="176"/>
      <c r="G99" s="29" t="s">
        <v>3</v>
      </c>
      <c r="H99" s="21">
        <v>1.8</v>
      </c>
      <c r="I99" s="69">
        <v>1.36</v>
      </c>
      <c r="J99" s="120">
        <f t="shared" si="7"/>
        <v>2.4480000000000004</v>
      </c>
      <c r="K99" s="123">
        <v>1.37</v>
      </c>
      <c r="O99" s="22"/>
    </row>
    <row r="100" spans="1:15" ht="49.5" customHeight="1" x14ac:dyDescent="0.25">
      <c r="A100" s="55" t="s">
        <v>228</v>
      </c>
      <c r="B100" s="31" t="s">
        <v>229</v>
      </c>
      <c r="C100" s="165" t="s">
        <v>230</v>
      </c>
      <c r="D100" s="175"/>
      <c r="E100" s="175"/>
      <c r="F100" s="176"/>
      <c r="G100" s="29" t="s">
        <v>3</v>
      </c>
      <c r="H100" s="21">
        <v>3.3</v>
      </c>
      <c r="I100" s="69">
        <v>1.36</v>
      </c>
      <c r="J100" s="120">
        <f t="shared" si="7"/>
        <v>4.4880000000000004</v>
      </c>
      <c r="K100" s="123">
        <v>1.38</v>
      </c>
      <c r="O100" s="22"/>
    </row>
    <row r="101" spans="1:15" ht="48" customHeight="1" x14ac:dyDescent="0.25">
      <c r="A101" s="55" t="s">
        <v>231</v>
      </c>
      <c r="B101" s="31" t="s">
        <v>334</v>
      </c>
      <c r="C101" s="165" t="s">
        <v>230</v>
      </c>
      <c r="D101" s="175"/>
      <c r="E101" s="175"/>
      <c r="F101" s="176"/>
      <c r="G101" s="29" t="s">
        <v>3</v>
      </c>
      <c r="H101" s="21">
        <v>3.3</v>
      </c>
      <c r="I101" s="69">
        <v>1.0900000000000001</v>
      </c>
      <c r="J101" s="120">
        <f t="shared" si="7"/>
        <v>3.597</v>
      </c>
      <c r="K101" s="123">
        <v>1.1000000000000001</v>
      </c>
      <c r="O101" s="22"/>
    </row>
    <row r="102" spans="1:15" ht="47.25" customHeight="1" x14ac:dyDescent="0.25">
      <c r="A102" s="55" t="s">
        <v>233</v>
      </c>
      <c r="B102" s="31" t="s">
        <v>335</v>
      </c>
      <c r="C102" s="165" t="s">
        <v>235</v>
      </c>
      <c r="D102" s="175"/>
      <c r="E102" s="175"/>
      <c r="F102" s="176"/>
      <c r="G102" s="29" t="s">
        <v>3</v>
      </c>
      <c r="H102" s="21">
        <v>1.8</v>
      </c>
      <c r="I102" s="69">
        <v>2.29</v>
      </c>
      <c r="J102" s="120">
        <f t="shared" si="7"/>
        <v>4.1219999999999999</v>
      </c>
      <c r="K102" s="123">
        <v>2.2999999999999998</v>
      </c>
      <c r="O102" s="22"/>
    </row>
    <row r="103" spans="1:15" ht="48.75" customHeight="1" x14ac:dyDescent="0.25">
      <c r="A103" s="55" t="s">
        <v>236</v>
      </c>
      <c r="B103" s="38" t="s">
        <v>237</v>
      </c>
      <c r="C103" s="165" t="s">
        <v>235</v>
      </c>
      <c r="D103" s="166"/>
      <c r="E103" s="166"/>
      <c r="F103" s="167"/>
      <c r="G103" s="29" t="s">
        <v>3</v>
      </c>
      <c r="H103" s="21">
        <v>1.8</v>
      </c>
      <c r="I103" s="69">
        <v>1.81</v>
      </c>
      <c r="J103" s="120">
        <f t="shared" si="7"/>
        <v>3.258</v>
      </c>
      <c r="K103" s="123">
        <v>1.82</v>
      </c>
      <c r="O103" s="22"/>
    </row>
    <row r="104" spans="1:15" ht="55.5" customHeight="1" x14ac:dyDescent="0.25">
      <c r="A104" s="55" t="s">
        <v>238</v>
      </c>
      <c r="B104" s="38" t="s">
        <v>239</v>
      </c>
      <c r="C104" s="165" t="s">
        <v>240</v>
      </c>
      <c r="D104" s="175"/>
      <c r="E104" s="175"/>
      <c r="F104" s="176"/>
      <c r="G104" s="29" t="s">
        <v>3</v>
      </c>
      <c r="H104" s="21">
        <v>13.2</v>
      </c>
      <c r="I104" s="69">
        <v>0.68</v>
      </c>
      <c r="J104" s="128">
        <f t="shared" si="7"/>
        <v>8.9760000000000009</v>
      </c>
      <c r="K104" s="123">
        <v>0.69</v>
      </c>
      <c r="O104" s="22"/>
    </row>
    <row r="105" spans="1:15" ht="51.75" customHeight="1" x14ac:dyDescent="0.25">
      <c r="A105" s="55" t="s">
        <v>241</v>
      </c>
      <c r="B105" s="38" t="s">
        <v>242</v>
      </c>
      <c r="C105" s="165" t="s">
        <v>240</v>
      </c>
      <c r="D105" s="166"/>
      <c r="E105" s="166"/>
      <c r="F105" s="167"/>
      <c r="G105" s="29" t="s">
        <v>3</v>
      </c>
      <c r="H105" s="62">
        <v>13.2</v>
      </c>
      <c r="I105" s="69">
        <v>0.51</v>
      </c>
      <c r="J105" s="128">
        <f t="shared" si="7"/>
        <v>6.7319999999999993</v>
      </c>
      <c r="K105" s="123">
        <v>0.52</v>
      </c>
      <c r="O105" s="22"/>
    </row>
    <row r="106" spans="1:15" x14ac:dyDescent="0.25">
      <c r="A106" s="93"/>
      <c r="B106" s="94"/>
      <c r="C106" s="95"/>
      <c r="D106" s="96"/>
      <c r="E106" s="148" t="s">
        <v>243</v>
      </c>
      <c r="F106" s="148"/>
      <c r="G106" s="148"/>
      <c r="H106" s="148"/>
      <c r="I106" s="149"/>
      <c r="J106" s="122">
        <f>SUM(J86:J105)</f>
        <v>95.33</v>
      </c>
      <c r="K106" s="123"/>
    </row>
    <row r="107" spans="1:15" ht="15" customHeight="1" x14ac:dyDescent="0.25">
      <c r="A107" s="200" t="s">
        <v>244</v>
      </c>
      <c r="B107" s="201"/>
      <c r="C107" s="201"/>
      <c r="D107" s="201"/>
      <c r="E107" s="201"/>
      <c r="F107" s="201"/>
      <c r="G107" s="201"/>
      <c r="H107" s="201"/>
      <c r="I107" s="201"/>
      <c r="J107" s="201"/>
      <c r="K107" s="202"/>
    </row>
    <row r="108" spans="1:15" x14ac:dyDescent="0.25">
      <c r="A108" s="203"/>
      <c r="B108" s="204"/>
      <c r="C108" s="204"/>
      <c r="D108" s="204"/>
      <c r="E108" s="204"/>
      <c r="F108" s="204"/>
      <c r="G108" s="204"/>
      <c r="H108" s="204"/>
      <c r="I108" s="204"/>
      <c r="J108" s="204"/>
      <c r="K108" s="205"/>
    </row>
    <row r="109" spans="1:15" x14ac:dyDescent="0.25">
      <c r="A109" s="97" t="s">
        <v>245</v>
      </c>
      <c r="B109" s="211" t="s">
        <v>246</v>
      </c>
      <c r="C109" s="212"/>
      <c r="D109" s="212"/>
      <c r="E109" s="212"/>
      <c r="F109" s="212"/>
      <c r="G109" s="212"/>
      <c r="H109" s="212"/>
      <c r="I109" s="212"/>
      <c r="J109" s="212"/>
      <c r="K109" s="106"/>
    </row>
    <row r="110" spans="1:15" ht="31.5" customHeight="1" x14ac:dyDescent="0.25">
      <c r="A110" s="28" t="s">
        <v>247</v>
      </c>
      <c r="B110" s="29" t="s">
        <v>248</v>
      </c>
      <c r="C110" s="172" t="s">
        <v>249</v>
      </c>
      <c r="D110" s="173"/>
      <c r="E110" s="173"/>
      <c r="F110" s="174"/>
      <c r="G110" s="10" t="s">
        <v>3</v>
      </c>
      <c r="H110" s="20">
        <v>22.4</v>
      </c>
      <c r="I110" s="69">
        <v>2.48</v>
      </c>
      <c r="J110" s="120">
        <f t="shared" ref="J110:J114" si="8">H110*I110</f>
        <v>55.552</v>
      </c>
      <c r="K110" s="123">
        <v>4.5999999999999996</v>
      </c>
    </row>
    <row r="111" spans="1:15" ht="62.25" customHeight="1" x14ac:dyDescent="0.25">
      <c r="A111" s="28" t="s">
        <v>250</v>
      </c>
      <c r="B111" s="10" t="s">
        <v>251</v>
      </c>
      <c r="C111" s="172" t="s">
        <v>252</v>
      </c>
      <c r="D111" s="173"/>
      <c r="E111" s="173"/>
      <c r="F111" s="174"/>
      <c r="G111" s="10" t="s">
        <v>9</v>
      </c>
      <c r="H111" s="20">
        <v>28.6</v>
      </c>
      <c r="I111" s="69">
        <v>8.98</v>
      </c>
      <c r="J111" s="120">
        <f t="shared" si="8"/>
        <v>256.82800000000003</v>
      </c>
      <c r="K111" s="123">
        <v>9.15</v>
      </c>
    </row>
    <row r="112" spans="1:15" ht="89.25" customHeight="1" x14ac:dyDescent="0.25">
      <c r="A112" s="28" t="s">
        <v>253</v>
      </c>
      <c r="B112" s="29" t="s">
        <v>254</v>
      </c>
      <c r="C112" s="172" t="s">
        <v>255</v>
      </c>
      <c r="D112" s="173"/>
      <c r="E112" s="173"/>
      <c r="F112" s="174"/>
      <c r="G112" s="10" t="s">
        <v>9</v>
      </c>
      <c r="H112" s="20">
        <v>22.4</v>
      </c>
      <c r="I112" s="69">
        <v>13.68</v>
      </c>
      <c r="J112" s="120">
        <f t="shared" si="8"/>
        <v>306.43199999999996</v>
      </c>
      <c r="K112" s="123">
        <v>13.8</v>
      </c>
    </row>
    <row r="113" spans="1:11" ht="60.75" customHeight="1" x14ac:dyDescent="0.25">
      <c r="A113" s="28" t="s">
        <v>256</v>
      </c>
      <c r="B113" s="29" t="s">
        <v>257</v>
      </c>
      <c r="C113" s="172" t="s">
        <v>258</v>
      </c>
      <c r="D113" s="173"/>
      <c r="E113" s="173"/>
      <c r="F113" s="174"/>
      <c r="G113" s="10" t="s">
        <v>9</v>
      </c>
      <c r="H113" s="20">
        <v>8.1999999999999993</v>
      </c>
      <c r="I113" s="69">
        <v>27.88</v>
      </c>
      <c r="J113" s="120">
        <f t="shared" si="8"/>
        <v>228.61599999999999</v>
      </c>
      <c r="K113" s="123">
        <v>28.87</v>
      </c>
    </row>
    <row r="114" spans="1:11" ht="38.25" customHeight="1" x14ac:dyDescent="0.25">
      <c r="A114" s="28" t="s">
        <v>259</v>
      </c>
      <c r="B114" s="10" t="s">
        <v>260</v>
      </c>
      <c r="C114" s="177" t="s">
        <v>261</v>
      </c>
      <c r="D114" s="178"/>
      <c r="E114" s="178"/>
      <c r="F114" s="179"/>
      <c r="G114" s="10" t="s">
        <v>9</v>
      </c>
      <c r="H114" s="20">
        <v>18.399999999999999</v>
      </c>
      <c r="I114" s="69">
        <v>31.04</v>
      </c>
      <c r="J114" s="120">
        <f t="shared" si="8"/>
        <v>571.13599999999997</v>
      </c>
      <c r="K114" s="123">
        <v>31.05</v>
      </c>
    </row>
    <row r="115" spans="1:11" x14ac:dyDescent="0.25">
      <c r="A115" s="13"/>
      <c r="B115" s="14"/>
      <c r="C115" s="15"/>
      <c r="D115" s="16"/>
      <c r="E115" s="148" t="s">
        <v>308</v>
      </c>
      <c r="F115" s="148"/>
      <c r="G115" s="148"/>
      <c r="H115" s="148"/>
      <c r="I115" s="149"/>
      <c r="J115" s="121">
        <f>SUM(J110:J114)</f>
        <v>1418.5639999999999</v>
      </c>
      <c r="K115" s="123"/>
    </row>
    <row r="116" spans="1:11" x14ac:dyDescent="0.25">
      <c r="A116" s="59" t="s">
        <v>262</v>
      </c>
      <c r="B116" s="197" t="s">
        <v>263</v>
      </c>
      <c r="C116" s="198"/>
      <c r="D116" s="198"/>
      <c r="E116" s="198"/>
      <c r="F116" s="198"/>
      <c r="G116" s="198"/>
      <c r="H116" s="198"/>
      <c r="I116" s="198"/>
      <c r="J116" s="198"/>
      <c r="K116" s="106"/>
    </row>
    <row r="117" spans="1:11" ht="57.75" customHeight="1" x14ac:dyDescent="0.25">
      <c r="A117" s="58" t="s">
        <v>264</v>
      </c>
      <c r="B117" s="57" t="s">
        <v>265</v>
      </c>
      <c r="C117" s="165" t="s">
        <v>266</v>
      </c>
      <c r="D117" s="166"/>
      <c r="E117" s="166"/>
      <c r="F117" s="167"/>
      <c r="G117" s="62" t="s">
        <v>3</v>
      </c>
      <c r="H117" s="20">
        <v>41.6</v>
      </c>
      <c r="I117" s="92">
        <v>2.2599999999999998</v>
      </c>
      <c r="J117" s="120">
        <f t="shared" ref="J117:J118" si="9">H117*I117</f>
        <v>94.015999999999991</v>
      </c>
      <c r="K117" s="123">
        <v>2.5</v>
      </c>
    </row>
    <row r="118" spans="1:11" ht="32.25" customHeight="1" x14ac:dyDescent="0.25">
      <c r="A118" s="58" t="s">
        <v>267</v>
      </c>
      <c r="B118" s="57" t="s">
        <v>268</v>
      </c>
      <c r="C118" s="172" t="s">
        <v>269</v>
      </c>
      <c r="D118" s="173"/>
      <c r="E118" s="173"/>
      <c r="F118" s="174"/>
      <c r="G118" s="62" t="s">
        <v>9</v>
      </c>
      <c r="H118" s="20">
        <v>58.4</v>
      </c>
      <c r="I118" s="92">
        <v>1.78</v>
      </c>
      <c r="J118" s="120">
        <f t="shared" si="9"/>
        <v>103.952</v>
      </c>
      <c r="K118" s="123">
        <v>2</v>
      </c>
    </row>
    <row r="119" spans="1:11" x14ac:dyDescent="0.25">
      <c r="A119" s="13"/>
      <c r="B119" s="14"/>
      <c r="C119" s="15"/>
      <c r="D119" s="16"/>
      <c r="E119" s="148" t="s">
        <v>307</v>
      </c>
      <c r="F119" s="148"/>
      <c r="G119" s="148"/>
      <c r="H119" s="148"/>
      <c r="I119" s="149"/>
      <c r="J119" s="121">
        <f>SUM(J117:J118)</f>
        <v>197.96799999999999</v>
      </c>
      <c r="K119" s="129"/>
    </row>
    <row r="120" spans="1:11" x14ac:dyDescent="0.25">
      <c r="A120" s="77" t="s">
        <v>270</v>
      </c>
      <c r="B120" s="188" t="s">
        <v>271</v>
      </c>
      <c r="C120" s="196"/>
      <c r="D120" s="196"/>
      <c r="E120" s="196"/>
      <c r="F120" s="196"/>
      <c r="G120" s="196"/>
      <c r="H120" s="196"/>
      <c r="I120" s="196"/>
      <c r="J120" s="196"/>
      <c r="K120" s="106"/>
    </row>
    <row r="121" spans="1:11" x14ac:dyDescent="0.25">
      <c r="A121" s="28" t="s">
        <v>272</v>
      </c>
      <c r="B121" s="19" t="s">
        <v>273</v>
      </c>
      <c r="C121" s="172" t="s">
        <v>276</v>
      </c>
      <c r="D121" s="173"/>
      <c r="E121" s="173"/>
      <c r="F121" s="174"/>
      <c r="G121" s="10" t="s">
        <v>9</v>
      </c>
      <c r="H121" s="20">
        <v>17.5</v>
      </c>
      <c r="I121" s="92">
        <v>16.98</v>
      </c>
      <c r="J121" s="120">
        <f t="shared" ref="J121:J123" si="10">H121*I121</f>
        <v>297.15000000000003</v>
      </c>
      <c r="K121" s="123">
        <v>17.14</v>
      </c>
    </row>
    <row r="122" spans="1:11" ht="25.5" x14ac:dyDescent="0.25">
      <c r="A122" s="28" t="s">
        <v>274</v>
      </c>
      <c r="B122" s="19" t="s">
        <v>275</v>
      </c>
      <c r="C122" s="172" t="s">
        <v>277</v>
      </c>
      <c r="D122" s="173"/>
      <c r="E122" s="173"/>
      <c r="F122" s="174"/>
      <c r="G122" s="10" t="s">
        <v>185</v>
      </c>
      <c r="H122" s="20">
        <v>52.5</v>
      </c>
      <c r="I122" s="92">
        <v>0.62</v>
      </c>
      <c r="J122" s="120">
        <f t="shared" si="10"/>
        <v>32.549999999999997</v>
      </c>
      <c r="K122" s="123">
        <v>0.8</v>
      </c>
    </row>
    <row r="123" spans="1:11" x14ac:dyDescent="0.25">
      <c r="A123" s="28" t="s">
        <v>278</v>
      </c>
      <c r="B123" s="19" t="s">
        <v>279</v>
      </c>
      <c r="C123" s="172" t="s">
        <v>280</v>
      </c>
      <c r="D123" s="173"/>
      <c r="E123" s="173"/>
      <c r="F123" s="174"/>
      <c r="G123" s="10" t="s">
        <v>320</v>
      </c>
      <c r="H123" s="20">
        <v>30</v>
      </c>
      <c r="I123" s="92">
        <v>0.19</v>
      </c>
      <c r="J123" s="120">
        <f t="shared" si="10"/>
        <v>5.7</v>
      </c>
      <c r="K123" s="123">
        <v>0.23</v>
      </c>
    </row>
    <row r="124" spans="1:11" ht="16.5" customHeight="1" x14ac:dyDescent="0.25">
      <c r="A124" s="41"/>
      <c r="B124" s="22"/>
      <c r="C124" s="42"/>
      <c r="D124" s="43"/>
      <c r="E124" s="148" t="s">
        <v>306</v>
      </c>
      <c r="F124" s="148"/>
      <c r="G124" s="148"/>
      <c r="H124" s="148"/>
      <c r="I124" s="149"/>
      <c r="J124" s="130">
        <f>SUM(J121:J123)</f>
        <v>335.40000000000003</v>
      </c>
      <c r="K124" s="123"/>
    </row>
    <row r="125" spans="1:11" ht="27" customHeight="1" x14ac:dyDescent="0.25">
      <c r="A125" s="59" t="s">
        <v>281</v>
      </c>
      <c r="B125" s="197" t="s">
        <v>282</v>
      </c>
      <c r="C125" s="198"/>
      <c r="D125" s="198"/>
      <c r="E125" s="198"/>
      <c r="F125" s="198"/>
      <c r="G125" s="198"/>
      <c r="H125" s="198"/>
      <c r="I125" s="198"/>
      <c r="J125" s="198"/>
      <c r="K125" s="106"/>
    </row>
    <row r="126" spans="1:11" ht="27" customHeight="1" x14ac:dyDescent="0.25">
      <c r="A126" s="28" t="s">
        <v>283</v>
      </c>
      <c r="B126" s="9" t="s">
        <v>282</v>
      </c>
      <c r="C126" s="165" t="s">
        <v>284</v>
      </c>
      <c r="D126" s="166"/>
      <c r="E126" s="166"/>
      <c r="F126" s="167"/>
      <c r="G126" s="10" t="s">
        <v>185</v>
      </c>
      <c r="H126" s="20">
        <v>87.3</v>
      </c>
      <c r="I126" s="113">
        <v>0.18</v>
      </c>
      <c r="J126" s="120">
        <f>H126*I126</f>
        <v>15.713999999999999</v>
      </c>
      <c r="K126" s="123">
        <v>0.21</v>
      </c>
    </row>
    <row r="127" spans="1:11" ht="24.75" customHeight="1" x14ac:dyDescent="0.25">
      <c r="A127" s="28" t="s">
        <v>285</v>
      </c>
      <c r="B127" s="9" t="s">
        <v>282</v>
      </c>
      <c r="C127" s="165" t="s">
        <v>286</v>
      </c>
      <c r="D127" s="166"/>
      <c r="E127" s="166"/>
      <c r="F127" s="167"/>
      <c r="G127" s="10" t="s">
        <v>185</v>
      </c>
      <c r="H127" s="20">
        <v>12.7</v>
      </c>
      <c r="I127" s="113">
        <v>0.28000000000000003</v>
      </c>
      <c r="J127" s="120">
        <f>H127*I127</f>
        <v>3.556</v>
      </c>
      <c r="K127" s="123">
        <v>0.31</v>
      </c>
    </row>
    <row r="128" spans="1:11" x14ac:dyDescent="0.25">
      <c r="A128" s="13"/>
      <c r="B128" s="14"/>
      <c r="C128" s="15"/>
      <c r="D128" s="16"/>
      <c r="E128" s="148" t="s">
        <v>305</v>
      </c>
      <c r="F128" s="148"/>
      <c r="G128" s="148"/>
      <c r="H128" s="148"/>
      <c r="I128" s="149"/>
      <c r="J128" s="121">
        <f>SUM(J126:J127)</f>
        <v>19.27</v>
      </c>
      <c r="K128" s="123"/>
    </row>
    <row r="129" spans="1:11" x14ac:dyDescent="0.25">
      <c r="A129" s="60" t="s">
        <v>287</v>
      </c>
      <c r="B129" s="180" t="s">
        <v>288</v>
      </c>
      <c r="C129" s="181"/>
      <c r="D129" s="181"/>
      <c r="E129" s="181"/>
      <c r="F129" s="181"/>
      <c r="G129" s="181"/>
      <c r="H129" s="181"/>
      <c r="I129" s="181"/>
      <c r="J129" s="181"/>
      <c r="K129" s="106"/>
    </row>
    <row r="130" spans="1:11" ht="40.5" customHeight="1" x14ac:dyDescent="0.25">
      <c r="A130" s="61" t="s">
        <v>289</v>
      </c>
      <c r="B130" s="9" t="s">
        <v>290</v>
      </c>
      <c r="C130" s="172" t="s">
        <v>291</v>
      </c>
      <c r="D130" s="173"/>
      <c r="E130" s="173"/>
      <c r="F130" s="174"/>
      <c r="G130" s="10" t="s">
        <v>320</v>
      </c>
      <c r="H130" s="20">
        <v>20.5</v>
      </c>
      <c r="I130" s="92">
        <v>1.98</v>
      </c>
      <c r="J130" s="120">
        <f>H130*I130</f>
        <v>40.589999999999996</v>
      </c>
      <c r="K130" s="123">
        <v>2.2999999999999998</v>
      </c>
    </row>
    <row r="131" spans="1:11" ht="28.5" customHeight="1" x14ac:dyDescent="0.25">
      <c r="A131" s="61" t="s">
        <v>292</v>
      </c>
      <c r="B131" s="9" t="s">
        <v>293</v>
      </c>
      <c r="C131" s="172" t="s">
        <v>294</v>
      </c>
      <c r="D131" s="173"/>
      <c r="E131" s="173"/>
      <c r="F131" s="174"/>
      <c r="G131" s="10" t="s">
        <v>185</v>
      </c>
      <c r="H131" s="20">
        <v>56.5</v>
      </c>
      <c r="I131" s="92">
        <v>2.78</v>
      </c>
      <c r="J131" s="120">
        <f>H131*I131</f>
        <v>157.07</v>
      </c>
      <c r="K131" s="123">
        <v>3.63</v>
      </c>
    </row>
    <row r="132" spans="1:11" ht="42" customHeight="1" x14ac:dyDescent="0.25">
      <c r="A132" s="61" t="s">
        <v>295</v>
      </c>
      <c r="B132" s="9" t="s">
        <v>296</v>
      </c>
      <c r="C132" s="172" t="s">
        <v>297</v>
      </c>
      <c r="D132" s="173"/>
      <c r="E132" s="173"/>
      <c r="F132" s="174"/>
      <c r="G132" s="10" t="s">
        <v>320</v>
      </c>
      <c r="H132" s="20">
        <v>23</v>
      </c>
      <c r="I132" s="92">
        <v>0.64</v>
      </c>
      <c r="J132" s="120">
        <f t="shared" ref="J132" si="11">H132*I132</f>
        <v>14.72</v>
      </c>
      <c r="K132" s="123">
        <v>0.68</v>
      </c>
    </row>
    <row r="133" spans="1:11" x14ac:dyDescent="0.25">
      <c r="A133" s="50"/>
      <c r="B133" s="51"/>
      <c r="C133" s="52"/>
      <c r="D133" s="16"/>
      <c r="E133" s="148" t="s">
        <v>304</v>
      </c>
      <c r="F133" s="148"/>
      <c r="G133" s="148"/>
      <c r="H133" s="148"/>
      <c r="I133" s="149"/>
      <c r="J133" s="121">
        <f>SUM(J130:J132)</f>
        <v>212.38</v>
      </c>
      <c r="K133" s="123"/>
    </row>
    <row r="134" spans="1:11" x14ac:dyDescent="0.25">
      <c r="A134" s="209" t="s">
        <v>321</v>
      </c>
      <c r="B134" s="210"/>
      <c r="C134" s="210"/>
      <c r="D134" s="210"/>
      <c r="E134" s="210"/>
      <c r="F134" s="210"/>
      <c r="G134" s="210"/>
      <c r="H134" s="210"/>
      <c r="I134" s="210"/>
      <c r="J134" s="210"/>
      <c r="K134" s="106"/>
    </row>
    <row r="135" spans="1:11" ht="60.75" customHeight="1" x14ac:dyDescent="0.25">
      <c r="A135" s="28" t="s">
        <v>322</v>
      </c>
      <c r="B135" s="9" t="s">
        <v>331</v>
      </c>
      <c r="C135" s="172" t="s">
        <v>298</v>
      </c>
      <c r="D135" s="173"/>
      <c r="E135" s="173"/>
      <c r="F135" s="174"/>
      <c r="G135" s="10" t="s">
        <v>185</v>
      </c>
      <c r="H135" s="20">
        <v>19.899999999999999</v>
      </c>
      <c r="I135" s="92">
        <v>0.46</v>
      </c>
      <c r="J135" s="120">
        <f t="shared" ref="J135:J137" si="12">H135*I135</f>
        <v>9.1539999999999999</v>
      </c>
      <c r="K135" s="123">
        <v>0.52</v>
      </c>
    </row>
    <row r="136" spans="1:11" ht="41.25" customHeight="1" x14ac:dyDescent="0.25">
      <c r="A136" s="28" t="s">
        <v>323</v>
      </c>
      <c r="B136" s="9" t="s">
        <v>299</v>
      </c>
      <c r="C136" s="172" t="s">
        <v>300</v>
      </c>
      <c r="D136" s="173"/>
      <c r="E136" s="173"/>
      <c r="F136" s="174"/>
      <c r="G136" s="10" t="s">
        <v>185</v>
      </c>
      <c r="H136" s="20">
        <v>49.8</v>
      </c>
      <c r="I136" s="92">
        <v>0.16</v>
      </c>
      <c r="J136" s="120">
        <f t="shared" si="12"/>
        <v>7.968</v>
      </c>
      <c r="K136" s="123">
        <v>0.18</v>
      </c>
    </row>
    <row r="137" spans="1:11" ht="27" customHeight="1" x14ac:dyDescent="0.25">
      <c r="A137" s="28" t="s">
        <v>324</v>
      </c>
      <c r="B137" s="9" t="s">
        <v>301</v>
      </c>
      <c r="C137" s="172" t="s">
        <v>302</v>
      </c>
      <c r="D137" s="173"/>
      <c r="E137" s="173"/>
      <c r="F137" s="174"/>
      <c r="G137" s="10" t="s">
        <v>319</v>
      </c>
      <c r="H137" s="20">
        <v>30.3</v>
      </c>
      <c r="I137" s="92">
        <v>0.11</v>
      </c>
      <c r="J137" s="120">
        <f t="shared" si="12"/>
        <v>3.3330000000000002</v>
      </c>
      <c r="K137" s="123">
        <v>0.13</v>
      </c>
    </row>
    <row r="138" spans="1:11" x14ac:dyDescent="0.25">
      <c r="A138" s="98"/>
      <c r="B138" s="32"/>
      <c r="C138" s="99"/>
      <c r="D138" s="100"/>
      <c r="E138" s="148" t="s">
        <v>303</v>
      </c>
      <c r="F138" s="148"/>
      <c r="G138" s="148"/>
      <c r="H138" s="148"/>
      <c r="I138" s="149"/>
      <c r="J138" s="127">
        <f>SUM(J135:J137)</f>
        <v>20.454999999999998</v>
      </c>
      <c r="K138" s="123"/>
    </row>
    <row r="139" spans="1:11" x14ac:dyDescent="0.25">
      <c r="B139" s="206"/>
      <c r="C139" s="206"/>
      <c r="D139" s="206"/>
      <c r="E139" s="206"/>
      <c r="F139" s="206"/>
      <c r="G139" s="206"/>
      <c r="H139" s="206"/>
      <c r="I139" s="206"/>
      <c r="J139" s="206"/>
    </row>
    <row r="140" spans="1:11" ht="44.25" customHeight="1" x14ac:dyDescent="0.25">
      <c r="A140" s="207" t="s">
        <v>325</v>
      </c>
      <c r="B140" s="208"/>
      <c r="C140" s="208"/>
      <c r="D140" s="208"/>
      <c r="E140" s="208"/>
      <c r="F140" s="208"/>
      <c r="G140" s="208"/>
      <c r="H140" s="208"/>
      <c r="I140" s="208"/>
      <c r="J140" s="138">
        <f>J16+J25+J33+J36+J42+J46+J51+J57+J63+J68+J74+J81+J84+J106+J115+J119+J124+J128+J133+J138</f>
        <v>7514.0770000000011</v>
      </c>
    </row>
    <row r="141" spans="1:11" ht="15" customHeight="1" x14ac:dyDescent="0.25">
      <c r="C141" s="87"/>
      <c r="D141" s="87"/>
      <c r="E141" s="87"/>
      <c r="F141" s="87"/>
    </row>
    <row r="142" spans="1:11" x14ac:dyDescent="0.25">
      <c r="A142" s="199" t="s">
        <v>309</v>
      </c>
      <c r="B142" s="199"/>
      <c r="C142" s="199"/>
      <c r="D142" s="199"/>
      <c r="E142" s="199"/>
      <c r="F142" s="199"/>
    </row>
    <row r="143" spans="1:11" s="79" customFormat="1" ht="18" customHeight="1" x14ac:dyDescent="0.25"/>
    <row r="144" spans="1:11" s="79" customFormat="1" ht="16.5" customHeight="1" x14ac:dyDescent="0.25"/>
    <row r="145" s="79" customFormat="1" ht="18" customHeight="1" x14ac:dyDescent="0.25"/>
    <row r="146" s="79" customFormat="1" ht="16.5" customHeight="1" x14ac:dyDescent="0.25"/>
    <row r="147" s="79" customFormat="1" ht="34.5" customHeight="1" x14ac:dyDescent="0.25"/>
    <row r="148" s="80" customFormat="1" x14ac:dyDescent="0.25"/>
    <row r="149" s="80" customFormat="1" ht="16.5" customHeight="1" x14ac:dyDescent="0.25"/>
    <row r="150" s="80" customFormat="1" ht="108" customHeight="1" x14ac:dyDescent="0.25"/>
    <row r="151" s="80" customFormat="1" ht="98.25" customHeight="1" x14ac:dyDescent="0.25"/>
    <row r="152" s="80" customFormat="1" ht="100.5" customHeight="1" x14ac:dyDescent="0.25"/>
    <row r="153" s="80" customFormat="1" ht="123" customHeight="1" x14ac:dyDescent="0.25"/>
    <row r="154" s="81" customFormat="1" x14ac:dyDescent="0.25"/>
    <row r="155" s="80" customFormat="1" ht="33.75" customHeight="1" x14ac:dyDescent="0.25"/>
    <row r="156" s="79" customFormat="1" ht="59.25" customHeight="1" x14ac:dyDescent="0.25"/>
    <row r="157" s="79" customFormat="1" ht="99" customHeight="1" x14ac:dyDescent="0.25"/>
    <row r="158" ht="65.25" customHeight="1" x14ac:dyDescent="0.25"/>
    <row r="159" ht="76.5" customHeight="1" x14ac:dyDescent="0.25"/>
    <row r="160" ht="90" customHeight="1" x14ac:dyDescent="0.25"/>
    <row r="161" spans="12:14" ht="76.5" customHeight="1" x14ac:dyDescent="0.25"/>
    <row r="162" spans="12:14" ht="50.25" customHeight="1" x14ac:dyDescent="0.25"/>
    <row r="164" spans="12:14" s="12" customFormat="1" ht="24.75" customHeight="1" x14ac:dyDescent="0.2"/>
    <row r="165" spans="12:14" s="12" customFormat="1" ht="54" customHeight="1" x14ac:dyDescent="0.2"/>
    <row r="166" spans="12:14" s="12" customFormat="1" ht="48.75" customHeight="1" x14ac:dyDescent="0.2"/>
    <row r="167" spans="12:14" s="12" customFormat="1" ht="40.5" customHeight="1" x14ac:dyDescent="0.2"/>
    <row r="168" spans="12:14" ht="38.25" customHeight="1" x14ac:dyDescent="0.25"/>
    <row r="169" spans="12:14" ht="49.5" customHeight="1" x14ac:dyDescent="0.25"/>
    <row r="170" spans="12:14" ht="45.75" customHeight="1" x14ac:dyDescent="0.25"/>
    <row r="171" spans="12:14" ht="22.5" customHeight="1" x14ac:dyDescent="0.25">
      <c r="L171" s="22"/>
      <c r="M171" s="22"/>
      <c r="N171" s="23"/>
    </row>
    <row r="173" spans="12:14" ht="63.75" customHeight="1" x14ac:dyDescent="0.25"/>
    <row r="176" spans="12:14" ht="47.25" customHeight="1" x14ac:dyDescent="0.25"/>
    <row r="177" spans="12:14" ht="38.25" customHeight="1" x14ac:dyDescent="0.25"/>
    <row r="178" spans="12:14" ht="60.75" customHeight="1" x14ac:dyDescent="0.25"/>
    <row r="179" spans="12:14" ht="57" customHeight="1" x14ac:dyDescent="0.25"/>
    <row r="181" spans="12:14" x14ac:dyDescent="0.25">
      <c r="L181" s="22"/>
      <c r="M181" s="34"/>
      <c r="N181" s="33"/>
    </row>
    <row r="182" spans="12:14" ht="47.25" customHeight="1" x14ac:dyDescent="0.25">
      <c r="L182" s="22"/>
      <c r="M182" s="22"/>
      <c r="N182" s="23"/>
    </row>
    <row r="183" spans="12:14" ht="51" customHeight="1" x14ac:dyDescent="0.25"/>
    <row r="186" spans="12:14" ht="33" customHeight="1" x14ac:dyDescent="0.25"/>
    <row r="187" spans="12:14" ht="22.5" customHeight="1" x14ac:dyDescent="0.25"/>
    <row r="188" spans="12:14" ht="39.75" customHeight="1" x14ac:dyDescent="0.25"/>
    <row r="191" spans="12:14" ht="75" customHeight="1" x14ac:dyDescent="0.25"/>
    <row r="192" spans="12:14" ht="60" customHeight="1" x14ac:dyDescent="0.25"/>
    <row r="193" ht="48.75" customHeight="1" x14ac:dyDescent="0.25"/>
    <row r="194" ht="43.5" customHeight="1" x14ac:dyDescent="0.25"/>
    <row r="198" ht="34.5" customHeight="1" x14ac:dyDescent="0.25"/>
    <row r="199" ht="37.5" customHeight="1" x14ac:dyDescent="0.25"/>
    <row r="200" ht="32.25" customHeight="1" x14ac:dyDescent="0.25"/>
    <row r="203" ht="43.5" customHeight="1" x14ac:dyDescent="0.25"/>
    <row r="204" ht="45" customHeight="1" x14ac:dyDescent="0.25"/>
    <row r="205" ht="47.25" customHeight="1" x14ac:dyDescent="0.25"/>
    <row r="208" ht="46.5" customHeight="1" x14ac:dyDescent="0.25"/>
    <row r="209" ht="44.25" customHeight="1" x14ac:dyDescent="0.25"/>
    <row r="210" ht="36" customHeight="1" x14ac:dyDescent="0.25"/>
    <row r="211" ht="41.25" customHeight="1" x14ac:dyDescent="0.25"/>
    <row r="214" ht="42" customHeight="1" x14ac:dyDescent="0.25"/>
    <row r="215" ht="30" customHeight="1" x14ac:dyDescent="0.25"/>
    <row r="216" ht="35.25" customHeight="1" x14ac:dyDescent="0.25"/>
    <row r="217" ht="28.5" customHeight="1" x14ac:dyDescent="0.25"/>
    <row r="218" ht="39" customHeight="1" x14ac:dyDescent="0.25"/>
    <row r="221" ht="37.5" customHeight="1" x14ac:dyDescent="0.25"/>
    <row r="224" ht="46.5" customHeight="1" x14ac:dyDescent="0.25"/>
    <row r="225" spans="15:15" ht="55.5" customHeight="1" x14ac:dyDescent="0.25"/>
    <row r="226" spans="15:15" ht="44.25" customHeight="1" x14ac:dyDescent="0.25"/>
    <row r="227" spans="15:15" ht="50.25" customHeight="1" x14ac:dyDescent="0.25"/>
    <row r="228" spans="15:15" ht="52.5" customHeight="1" x14ac:dyDescent="0.25">
      <c r="O228" s="22"/>
    </row>
    <row r="229" spans="15:15" ht="51" customHeight="1" x14ac:dyDescent="0.25">
      <c r="O229" s="22"/>
    </row>
    <row r="230" spans="15:15" ht="44.25" customHeight="1" x14ac:dyDescent="0.25">
      <c r="O230" s="22"/>
    </row>
    <row r="231" spans="15:15" ht="45" customHeight="1" x14ac:dyDescent="0.25">
      <c r="O231" s="22"/>
    </row>
    <row r="232" spans="15:15" ht="50.25" customHeight="1" x14ac:dyDescent="0.25">
      <c r="O232" s="22"/>
    </row>
    <row r="233" spans="15:15" ht="48" customHeight="1" x14ac:dyDescent="0.25">
      <c r="O233" s="22"/>
    </row>
    <row r="234" spans="15:15" ht="52.5" customHeight="1" x14ac:dyDescent="0.25">
      <c r="O234" s="22"/>
    </row>
    <row r="235" spans="15:15" ht="48.75" customHeight="1" x14ac:dyDescent="0.25">
      <c r="O235" s="22"/>
    </row>
    <row r="236" spans="15:15" ht="51.75" customHeight="1" x14ac:dyDescent="0.25">
      <c r="O236" s="22"/>
    </row>
    <row r="237" spans="15:15" ht="51" customHeight="1" x14ac:dyDescent="0.25">
      <c r="O237" s="22"/>
    </row>
    <row r="238" spans="15:15" ht="49.5" customHeight="1" x14ac:dyDescent="0.25">
      <c r="O238" s="22"/>
    </row>
    <row r="239" spans="15:15" ht="48" customHeight="1" x14ac:dyDescent="0.25">
      <c r="O239" s="22"/>
    </row>
    <row r="240" spans="15:15" ht="47.25" customHeight="1" x14ac:dyDescent="0.25">
      <c r="O240" s="22"/>
    </row>
    <row r="241" spans="15:15" ht="48.75" customHeight="1" x14ac:dyDescent="0.25">
      <c r="O241" s="22"/>
    </row>
    <row r="242" spans="15:15" ht="55.5" customHeight="1" x14ac:dyDescent="0.25">
      <c r="O242" s="22"/>
    </row>
    <row r="243" spans="15:15" ht="51.75" customHeight="1" x14ac:dyDescent="0.25">
      <c r="O243" s="22"/>
    </row>
    <row r="248" spans="15:15" ht="31.5" customHeight="1" x14ac:dyDescent="0.25"/>
    <row r="249" spans="15:15" ht="62.25" customHeight="1" x14ac:dyDescent="0.25"/>
    <row r="250" spans="15:15" ht="89.25" customHeight="1" x14ac:dyDescent="0.25"/>
    <row r="251" spans="15:15" ht="60.75" customHeight="1" x14ac:dyDescent="0.25"/>
    <row r="252" spans="15:15" ht="38.25" customHeight="1" x14ac:dyDescent="0.25"/>
    <row r="255" spans="15:15" ht="57.75" customHeight="1" x14ac:dyDescent="0.25"/>
    <row r="256" spans="15:15" ht="32.25" customHeight="1" x14ac:dyDescent="0.25"/>
    <row r="262" ht="16.5" customHeight="1" x14ac:dyDescent="0.25"/>
    <row r="263" ht="27" customHeight="1" x14ac:dyDescent="0.25"/>
    <row r="264" ht="27" customHeight="1" x14ac:dyDescent="0.25"/>
    <row r="265" ht="24.75" customHeight="1" x14ac:dyDescent="0.25"/>
    <row r="268" ht="40.5" customHeight="1" x14ac:dyDescent="0.25"/>
    <row r="269" ht="28.5" customHeight="1" x14ac:dyDescent="0.25"/>
    <row r="270" ht="42" customHeight="1" x14ac:dyDescent="0.25"/>
    <row r="273" spans="3:6" ht="60.75" customHeight="1" x14ac:dyDescent="0.25"/>
    <row r="274" spans="3:6" ht="41.25" customHeight="1" x14ac:dyDescent="0.25"/>
    <row r="275" spans="3:6" ht="27" customHeight="1" x14ac:dyDescent="0.25"/>
    <row r="278" spans="3:6" ht="45.75" customHeight="1" x14ac:dyDescent="0.25"/>
    <row r="279" spans="3:6" ht="15" customHeight="1" x14ac:dyDescent="0.25"/>
    <row r="281" spans="3:6" ht="36" customHeight="1" x14ac:dyDescent="0.25">
      <c r="C281" s="87"/>
      <c r="D281" s="87"/>
      <c r="E281" s="87"/>
      <c r="F281" s="87"/>
    </row>
  </sheetData>
  <mergeCells count="142">
    <mergeCell ref="A142:F142"/>
    <mergeCell ref="A107:K108"/>
    <mergeCell ref="C136:F136"/>
    <mergeCell ref="C137:F137"/>
    <mergeCell ref="E138:I138"/>
    <mergeCell ref="B139:J139"/>
    <mergeCell ref="A140:I140"/>
    <mergeCell ref="C127:F127"/>
    <mergeCell ref="E128:I128"/>
    <mergeCell ref="B129:J129"/>
    <mergeCell ref="C130:F130"/>
    <mergeCell ref="C131:F131"/>
    <mergeCell ref="C132:F132"/>
    <mergeCell ref="E133:I133"/>
    <mergeCell ref="C135:F135"/>
    <mergeCell ref="A134:J134"/>
    <mergeCell ref="B109:J109"/>
    <mergeCell ref="C110:F110"/>
    <mergeCell ref="C111:F111"/>
    <mergeCell ref="C112:F112"/>
    <mergeCell ref="C113:F113"/>
    <mergeCell ref="C114:F114"/>
    <mergeCell ref="E115:I115"/>
    <mergeCell ref="B116:J116"/>
    <mergeCell ref="C126:F126"/>
    <mergeCell ref="C99:F99"/>
    <mergeCell ref="C100:F100"/>
    <mergeCell ref="C101:F101"/>
    <mergeCell ref="C102:F102"/>
    <mergeCell ref="C103:F103"/>
    <mergeCell ref="C104:F104"/>
    <mergeCell ref="C105:F105"/>
    <mergeCell ref="E106:I106"/>
    <mergeCell ref="C117:F117"/>
    <mergeCell ref="C118:F118"/>
    <mergeCell ref="E119:I119"/>
    <mergeCell ref="B120:J120"/>
    <mergeCell ref="C121:F121"/>
    <mergeCell ref="C122:F122"/>
    <mergeCell ref="C123:F123"/>
    <mergeCell ref="E124:I124"/>
    <mergeCell ref="B125:J125"/>
    <mergeCell ref="C90:F90"/>
    <mergeCell ref="C91:F91"/>
    <mergeCell ref="C92:F92"/>
    <mergeCell ref="C93:F93"/>
    <mergeCell ref="C94:F94"/>
    <mergeCell ref="C95:F95"/>
    <mergeCell ref="C96:F96"/>
    <mergeCell ref="C97:F97"/>
    <mergeCell ref="C98:F98"/>
    <mergeCell ref="C72:F72"/>
    <mergeCell ref="C73:F73"/>
    <mergeCell ref="E74:I74"/>
    <mergeCell ref="B75:J75"/>
    <mergeCell ref="C76:F76"/>
    <mergeCell ref="C77:F77"/>
    <mergeCell ref="C78:F78"/>
    <mergeCell ref="C79:F79"/>
    <mergeCell ref="C80:F80"/>
    <mergeCell ref="E81:I81"/>
    <mergeCell ref="B82:J82"/>
    <mergeCell ref="C83:F83"/>
    <mergeCell ref="E84:I84"/>
    <mergeCell ref="B85:J85"/>
    <mergeCell ref="C86:F86"/>
    <mergeCell ref="C87:F87"/>
    <mergeCell ref="C88:F88"/>
    <mergeCell ref="C89:F89"/>
    <mergeCell ref="C54:F54"/>
    <mergeCell ref="C55:F55"/>
    <mergeCell ref="C56:F56"/>
    <mergeCell ref="E57:I57"/>
    <mergeCell ref="B58:J58"/>
    <mergeCell ref="C59:F59"/>
    <mergeCell ref="C60:F60"/>
    <mergeCell ref="C61:F61"/>
    <mergeCell ref="C62:F62"/>
    <mergeCell ref="E63:I63"/>
    <mergeCell ref="B64:J64"/>
    <mergeCell ref="C65:F65"/>
    <mergeCell ref="C66:F66"/>
    <mergeCell ref="C67:F67"/>
    <mergeCell ref="E68:I68"/>
    <mergeCell ref="B69:J69"/>
    <mergeCell ref="C70:F70"/>
    <mergeCell ref="C71:F71"/>
    <mergeCell ref="C45:F45"/>
    <mergeCell ref="E46:I46"/>
    <mergeCell ref="B47:J47"/>
    <mergeCell ref="C48:F48"/>
    <mergeCell ref="C49:F49"/>
    <mergeCell ref="C50:F50"/>
    <mergeCell ref="E51:I51"/>
    <mergeCell ref="C53:F53"/>
    <mergeCell ref="E36:I36"/>
    <mergeCell ref="B37:F37"/>
    <mergeCell ref="C38:F38"/>
    <mergeCell ref="C39:F39"/>
    <mergeCell ref="C40:F40"/>
    <mergeCell ref="C41:F41"/>
    <mergeCell ref="E42:I42"/>
    <mergeCell ref="B43:J43"/>
    <mergeCell ref="C44:F44"/>
    <mergeCell ref="C31:F31"/>
    <mergeCell ref="C32:F32"/>
    <mergeCell ref="E33:I33"/>
    <mergeCell ref="B34:I34"/>
    <mergeCell ref="C35:F35"/>
    <mergeCell ref="C18:F18"/>
    <mergeCell ref="C19:F19"/>
    <mergeCell ref="C20:F20"/>
    <mergeCell ref="C21:F21"/>
    <mergeCell ref="C22:F22"/>
    <mergeCell ref="C23:F23"/>
    <mergeCell ref="C24:F24"/>
    <mergeCell ref="E25:I25"/>
    <mergeCell ref="B26:J26"/>
    <mergeCell ref="E1:J1"/>
    <mergeCell ref="A2:F2"/>
    <mergeCell ref="A3:J3"/>
    <mergeCell ref="A4:H4"/>
    <mergeCell ref="A5:H5"/>
    <mergeCell ref="C27:F27"/>
    <mergeCell ref="C28:F28"/>
    <mergeCell ref="C29:F29"/>
    <mergeCell ref="C30:F30"/>
    <mergeCell ref="J8:J9"/>
    <mergeCell ref="K8:K9"/>
    <mergeCell ref="A10:J10"/>
    <mergeCell ref="C12:F12"/>
    <mergeCell ref="C13:F13"/>
    <mergeCell ref="C14:F14"/>
    <mergeCell ref="C15:F15"/>
    <mergeCell ref="E16:I16"/>
    <mergeCell ref="B17:J17"/>
    <mergeCell ref="A8:A9"/>
    <mergeCell ref="B8:B9"/>
    <mergeCell ref="C8:F9"/>
    <mergeCell ref="G8:G9"/>
    <mergeCell ref="H8:H9"/>
    <mergeCell ref="I8:I9"/>
  </mergeCells>
  <pageMargins left="1.0236220472440944" right="0.23622047244094491" top="0.35433070866141736" bottom="0.15748031496062992" header="0.31496062992125984" footer="0.31496062992125984"/>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BB22-5838-4F78-9460-B86309234279}">
  <dimension ref="A1:K136"/>
  <sheetViews>
    <sheetView topLeftCell="A115" workbookViewId="0">
      <selection activeCell="J14" sqref="J14"/>
    </sheetView>
  </sheetViews>
  <sheetFormatPr defaultRowHeight="15" x14ac:dyDescent="0.25"/>
  <cols>
    <col min="6" max="6" width="19.42578125" customWidth="1"/>
  </cols>
  <sheetData>
    <row r="1" spans="1:11" ht="15.75" x14ac:dyDescent="0.25">
      <c r="A1" s="82" t="s">
        <v>314</v>
      </c>
      <c r="B1" s="83"/>
      <c r="C1" s="84"/>
      <c r="D1" s="84"/>
      <c r="E1" s="84"/>
      <c r="F1" s="84"/>
      <c r="G1" s="85"/>
      <c r="H1" s="85"/>
      <c r="I1" s="109"/>
      <c r="J1" s="117"/>
      <c r="K1" s="118"/>
    </row>
    <row r="2" spans="1:11" x14ac:dyDescent="0.25">
      <c r="A2" s="139" t="s">
        <v>16</v>
      </c>
      <c r="B2" s="139" t="s">
        <v>17</v>
      </c>
      <c r="C2" s="152" t="s">
        <v>0</v>
      </c>
      <c r="D2" s="153"/>
      <c r="E2" s="153"/>
      <c r="F2" s="154"/>
      <c r="G2" s="139" t="s">
        <v>1</v>
      </c>
      <c r="H2" s="139" t="s">
        <v>18</v>
      </c>
      <c r="I2" s="139" t="s">
        <v>317</v>
      </c>
      <c r="J2" s="139" t="s">
        <v>311</v>
      </c>
      <c r="K2" s="139" t="s">
        <v>326</v>
      </c>
    </row>
    <row r="3" spans="1:11" x14ac:dyDescent="0.25">
      <c r="A3" s="140"/>
      <c r="B3" s="140"/>
      <c r="C3" s="155"/>
      <c r="D3" s="156"/>
      <c r="E3" s="156"/>
      <c r="F3" s="157"/>
      <c r="G3" s="140"/>
      <c r="H3" s="140"/>
      <c r="I3" s="140"/>
      <c r="J3" s="140"/>
      <c r="K3" s="140"/>
    </row>
    <row r="4" spans="1:11" x14ac:dyDescent="0.25">
      <c r="A4" s="141" t="s">
        <v>20</v>
      </c>
      <c r="B4" s="142"/>
      <c r="C4" s="142"/>
      <c r="D4" s="142"/>
      <c r="E4" s="142"/>
      <c r="F4" s="142"/>
      <c r="G4" s="142"/>
      <c r="H4" s="142"/>
      <c r="I4" s="142"/>
      <c r="J4" s="142"/>
      <c r="K4" s="29"/>
    </row>
    <row r="5" spans="1:11" ht="28.5" x14ac:dyDescent="0.25">
      <c r="A5" s="5" t="s">
        <v>21</v>
      </c>
      <c r="B5" s="6" t="s">
        <v>22</v>
      </c>
      <c r="C5" s="88"/>
      <c r="D5" s="88"/>
      <c r="E5" s="88"/>
      <c r="F5" s="88"/>
      <c r="G5" s="7"/>
      <c r="H5" s="8"/>
      <c r="I5" s="70"/>
      <c r="J5" s="105"/>
      <c r="K5" s="132"/>
    </row>
    <row r="6" spans="1:11" ht="109.5" customHeight="1" x14ac:dyDescent="0.25">
      <c r="A6" s="64" t="s">
        <v>23</v>
      </c>
      <c r="B6" s="9" t="s">
        <v>8</v>
      </c>
      <c r="C6" s="143" t="s">
        <v>19</v>
      </c>
      <c r="D6" s="144"/>
      <c r="E6" s="144"/>
      <c r="F6" s="145"/>
      <c r="G6" s="10" t="s">
        <v>3</v>
      </c>
      <c r="H6" s="11">
        <v>51</v>
      </c>
      <c r="I6" s="110">
        <v>1.18</v>
      </c>
      <c r="J6" s="120">
        <f>H6*I6</f>
        <v>60.18</v>
      </c>
      <c r="K6" s="21">
        <v>1.7</v>
      </c>
    </row>
    <row r="7" spans="1:11" ht="123" customHeight="1" x14ac:dyDescent="0.25">
      <c r="A7" s="64" t="s">
        <v>24</v>
      </c>
      <c r="B7" s="9" t="s">
        <v>26</v>
      </c>
      <c r="C7" s="143" t="s">
        <v>25</v>
      </c>
      <c r="D7" s="146"/>
      <c r="E7" s="146"/>
      <c r="F7" s="147"/>
      <c r="G7" s="10" t="s">
        <v>3</v>
      </c>
      <c r="H7" s="11">
        <v>5</v>
      </c>
      <c r="I7" s="110">
        <v>1.18</v>
      </c>
      <c r="J7" s="120">
        <f>H7*I7</f>
        <v>5.8999999999999995</v>
      </c>
      <c r="K7" s="21">
        <v>1.41</v>
      </c>
    </row>
    <row r="8" spans="1:11" ht="111.75" customHeight="1" x14ac:dyDescent="0.25">
      <c r="A8" s="64" t="s">
        <v>27</v>
      </c>
      <c r="B8" s="9" t="s">
        <v>28</v>
      </c>
      <c r="C8" s="143" t="s">
        <v>328</v>
      </c>
      <c r="D8" s="146"/>
      <c r="E8" s="146"/>
      <c r="F8" s="147"/>
      <c r="G8" s="10" t="s">
        <v>3</v>
      </c>
      <c r="H8" s="11">
        <v>38</v>
      </c>
      <c r="I8" s="110">
        <v>1.68</v>
      </c>
      <c r="J8" s="120">
        <f>H8*I8</f>
        <v>63.839999999999996</v>
      </c>
      <c r="K8" s="21">
        <v>2.83</v>
      </c>
    </row>
    <row r="9" spans="1:11" ht="72.75" customHeight="1" x14ac:dyDescent="0.25">
      <c r="A9" s="64" t="s">
        <v>29</v>
      </c>
      <c r="B9" s="9" t="s">
        <v>30</v>
      </c>
      <c r="C9" s="144" t="s">
        <v>31</v>
      </c>
      <c r="D9" s="144"/>
      <c r="E9" s="144"/>
      <c r="F9" s="145"/>
      <c r="G9" s="10" t="s">
        <v>3</v>
      </c>
      <c r="H9" s="11">
        <v>6</v>
      </c>
      <c r="I9" s="110">
        <v>2.73</v>
      </c>
      <c r="J9" s="120">
        <f>H9*I9</f>
        <v>16.38</v>
      </c>
      <c r="K9" s="21">
        <v>2.74</v>
      </c>
    </row>
    <row r="10" spans="1:11" x14ac:dyDescent="0.25">
      <c r="A10" s="17"/>
      <c r="B10" s="14"/>
      <c r="C10" s="15"/>
      <c r="D10" s="16"/>
      <c r="E10" s="148" t="s">
        <v>32</v>
      </c>
      <c r="F10" s="148"/>
      <c r="G10" s="148"/>
      <c r="H10" s="148"/>
      <c r="I10" s="149"/>
      <c r="J10" s="121">
        <f>SUM(J6:J9)</f>
        <v>146.29999999999998</v>
      </c>
      <c r="K10" s="29"/>
    </row>
    <row r="11" spans="1:11" x14ac:dyDescent="0.25">
      <c r="A11" s="18" t="s">
        <v>33</v>
      </c>
      <c r="B11" s="150" t="s">
        <v>34</v>
      </c>
      <c r="C11" s="151"/>
      <c r="D11" s="151"/>
      <c r="E11" s="151"/>
      <c r="F11" s="151"/>
      <c r="G11" s="151"/>
      <c r="H11" s="151"/>
      <c r="I11" s="151"/>
      <c r="J11" s="151"/>
      <c r="K11" s="119"/>
    </row>
    <row r="12" spans="1:11" ht="51" customHeight="1" x14ac:dyDescent="0.25">
      <c r="A12" s="65" t="s">
        <v>37</v>
      </c>
      <c r="B12" s="19" t="s">
        <v>2</v>
      </c>
      <c r="C12" s="172" t="s">
        <v>35</v>
      </c>
      <c r="D12" s="173"/>
      <c r="E12" s="173"/>
      <c r="F12" s="174"/>
      <c r="G12" s="10" t="s">
        <v>9</v>
      </c>
      <c r="H12" s="20">
        <v>34.5</v>
      </c>
      <c r="I12" s="92">
        <v>1.1399999999999999</v>
      </c>
      <c r="J12" s="120">
        <f t="shared" ref="J12:J18" si="0">H12*I12</f>
        <v>39.33</v>
      </c>
      <c r="K12" s="20">
        <v>1.1499999999999999</v>
      </c>
    </row>
    <row r="13" spans="1:11" ht="102.75" customHeight="1" x14ac:dyDescent="0.25">
      <c r="A13" s="65" t="s">
        <v>38</v>
      </c>
      <c r="B13" s="19" t="s">
        <v>5</v>
      </c>
      <c r="C13" s="165" t="s">
        <v>36</v>
      </c>
      <c r="D13" s="166"/>
      <c r="E13" s="166"/>
      <c r="F13" s="167"/>
      <c r="G13" s="10" t="s">
        <v>3</v>
      </c>
      <c r="H13" s="20">
        <v>19.399999999999999</v>
      </c>
      <c r="I13" s="92">
        <v>4.24</v>
      </c>
      <c r="J13" s="120">
        <f t="shared" si="0"/>
        <v>82.256</v>
      </c>
      <c r="K13" s="20">
        <v>4.25</v>
      </c>
    </row>
    <row r="14" spans="1:11" ht="77.25" customHeight="1" x14ac:dyDescent="0.25">
      <c r="A14" s="65" t="s">
        <v>39</v>
      </c>
      <c r="B14" s="19" t="s">
        <v>4</v>
      </c>
      <c r="C14" s="172" t="s">
        <v>40</v>
      </c>
      <c r="D14" s="173"/>
      <c r="E14" s="173"/>
      <c r="F14" s="174"/>
      <c r="G14" s="10" t="s">
        <v>3</v>
      </c>
      <c r="H14" s="20">
        <v>17.899999999999999</v>
      </c>
      <c r="I14" s="92">
        <v>4.09</v>
      </c>
      <c r="J14" s="120">
        <f t="shared" si="0"/>
        <v>73.210999999999999</v>
      </c>
      <c r="K14" s="123">
        <v>4.0999999999999996</v>
      </c>
    </row>
    <row r="15" spans="1:11" ht="25.5" x14ac:dyDescent="0.25">
      <c r="A15" s="65" t="s">
        <v>41</v>
      </c>
      <c r="B15" s="19" t="s">
        <v>42</v>
      </c>
      <c r="C15" s="172" t="s">
        <v>43</v>
      </c>
      <c r="D15" s="175"/>
      <c r="E15" s="175"/>
      <c r="F15" s="176"/>
      <c r="G15" s="10" t="s">
        <v>3</v>
      </c>
      <c r="H15" s="20">
        <v>4.3</v>
      </c>
      <c r="I15" s="92">
        <v>9.9600000000000009</v>
      </c>
      <c r="J15" s="120">
        <f t="shared" si="0"/>
        <v>42.828000000000003</v>
      </c>
      <c r="K15" s="123">
        <v>9.9700000000000006</v>
      </c>
    </row>
    <row r="16" spans="1:11" ht="25.5" x14ac:dyDescent="0.25">
      <c r="A16" s="65" t="s">
        <v>44</v>
      </c>
      <c r="B16" s="19" t="s">
        <v>7</v>
      </c>
      <c r="C16" s="172" t="s">
        <v>45</v>
      </c>
      <c r="D16" s="175"/>
      <c r="E16" s="175"/>
      <c r="F16" s="176"/>
      <c r="G16" s="10" t="s">
        <v>3</v>
      </c>
      <c r="H16" s="20">
        <v>8.8000000000000007</v>
      </c>
      <c r="I16" s="92">
        <v>9.34</v>
      </c>
      <c r="J16" s="120">
        <f t="shared" si="0"/>
        <v>82.192000000000007</v>
      </c>
      <c r="K16" s="123">
        <v>9.35</v>
      </c>
    </row>
    <row r="17" spans="1:11" ht="86.25" customHeight="1" x14ac:dyDescent="0.25">
      <c r="A17" s="65" t="s">
        <v>46</v>
      </c>
      <c r="B17" s="19" t="s">
        <v>47</v>
      </c>
      <c r="C17" s="172" t="s">
        <v>48</v>
      </c>
      <c r="D17" s="173"/>
      <c r="E17" s="173"/>
      <c r="F17" s="174"/>
      <c r="G17" s="10" t="s">
        <v>3</v>
      </c>
      <c r="H17" s="21">
        <v>10.6</v>
      </c>
      <c r="I17" s="92">
        <v>2.65</v>
      </c>
      <c r="J17" s="120">
        <f t="shared" si="0"/>
        <v>28.09</v>
      </c>
      <c r="K17" s="123">
        <v>2.67</v>
      </c>
    </row>
    <row r="18" spans="1:11" ht="53.25" customHeight="1" x14ac:dyDescent="0.25">
      <c r="A18" s="72" t="s">
        <v>50</v>
      </c>
      <c r="B18" s="19" t="s">
        <v>6</v>
      </c>
      <c r="C18" s="177" t="s">
        <v>49</v>
      </c>
      <c r="D18" s="178"/>
      <c r="E18" s="178"/>
      <c r="F18" s="179"/>
      <c r="G18" s="10" t="s">
        <v>3</v>
      </c>
      <c r="H18" s="20">
        <v>4.5</v>
      </c>
      <c r="I18" s="92">
        <v>10.86</v>
      </c>
      <c r="J18" s="120">
        <f t="shared" si="0"/>
        <v>48.87</v>
      </c>
      <c r="K18" s="123">
        <v>10.87</v>
      </c>
    </row>
    <row r="19" spans="1:11" x14ac:dyDescent="0.25">
      <c r="A19" s="24"/>
      <c r="B19" s="25"/>
      <c r="C19" s="26"/>
      <c r="D19" s="27"/>
      <c r="E19" s="148" t="s">
        <v>51</v>
      </c>
      <c r="F19" s="148"/>
      <c r="G19" s="148"/>
      <c r="H19" s="148"/>
      <c r="I19" s="149"/>
      <c r="J19" s="122">
        <f>SUM(J12:J18)</f>
        <v>396.77699999999999</v>
      </c>
      <c r="K19" s="123"/>
    </row>
    <row r="20" spans="1:11" x14ac:dyDescent="0.25">
      <c r="A20" s="91" t="s">
        <v>52</v>
      </c>
      <c r="B20" s="180" t="s">
        <v>53</v>
      </c>
      <c r="C20" s="181"/>
      <c r="D20" s="181"/>
      <c r="E20" s="181"/>
      <c r="F20" s="181"/>
      <c r="G20" s="181"/>
      <c r="H20" s="181"/>
      <c r="I20" s="181"/>
      <c r="J20" s="181"/>
      <c r="K20" s="124"/>
    </row>
    <row r="21" spans="1:11" ht="38.25" x14ac:dyDescent="0.25">
      <c r="A21" s="73" t="s">
        <v>54</v>
      </c>
      <c r="B21" s="74" t="s">
        <v>55</v>
      </c>
      <c r="C21" s="165" t="s">
        <v>56</v>
      </c>
      <c r="D21" s="166"/>
      <c r="E21" s="166"/>
      <c r="F21" s="167"/>
      <c r="G21" s="29" t="s">
        <v>3</v>
      </c>
      <c r="H21" s="21">
        <v>15.8</v>
      </c>
      <c r="I21" s="114">
        <v>5.27</v>
      </c>
      <c r="J21" s="120">
        <f t="shared" ref="J21:J26" si="1">H21*I21</f>
        <v>83.265999999999991</v>
      </c>
      <c r="K21" s="133">
        <v>5.28</v>
      </c>
    </row>
    <row r="22" spans="1:11" ht="38.25" x14ac:dyDescent="0.25">
      <c r="A22" s="73" t="s">
        <v>57</v>
      </c>
      <c r="B22" s="74" t="s">
        <v>58</v>
      </c>
      <c r="C22" s="165" t="s">
        <v>59</v>
      </c>
      <c r="D22" s="166"/>
      <c r="E22" s="166"/>
      <c r="F22" s="167"/>
      <c r="G22" s="75" t="s">
        <v>3</v>
      </c>
      <c r="H22" s="76">
        <v>8.4</v>
      </c>
      <c r="I22" s="114">
        <v>5.37</v>
      </c>
      <c r="J22" s="120">
        <f t="shared" si="1"/>
        <v>45.108000000000004</v>
      </c>
      <c r="K22" s="133">
        <v>5.38</v>
      </c>
    </row>
    <row r="23" spans="1:11" ht="38.25" x14ac:dyDescent="0.25">
      <c r="A23" s="73" t="s">
        <v>60</v>
      </c>
      <c r="B23" s="74" t="s">
        <v>61</v>
      </c>
      <c r="C23" s="165" t="s">
        <v>62</v>
      </c>
      <c r="D23" s="166"/>
      <c r="E23" s="166"/>
      <c r="F23" s="167"/>
      <c r="G23" s="29" t="s">
        <v>3</v>
      </c>
      <c r="H23" s="76">
        <v>35</v>
      </c>
      <c r="I23" s="114">
        <v>8.36</v>
      </c>
      <c r="J23" s="120">
        <f t="shared" si="1"/>
        <v>292.59999999999997</v>
      </c>
      <c r="K23" s="133">
        <v>8.3800000000000008</v>
      </c>
    </row>
    <row r="24" spans="1:11" ht="38.25" x14ac:dyDescent="0.25">
      <c r="A24" s="73" t="s">
        <v>63</v>
      </c>
      <c r="B24" s="31" t="s">
        <v>64</v>
      </c>
      <c r="C24" s="165" t="s">
        <v>65</v>
      </c>
      <c r="D24" s="166"/>
      <c r="E24" s="166"/>
      <c r="F24" s="167"/>
      <c r="G24" s="29" t="s">
        <v>3</v>
      </c>
      <c r="H24" s="21">
        <v>21.6</v>
      </c>
      <c r="I24" s="115">
        <v>6.75</v>
      </c>
      <c r="J24" s="120">
        <f t="shared" si="1"/>
        <v>145.80000000000001</v>
      </c>
      <c r="K24" s="123">
        <v>6.8</v>
      </c>
    </row>
    <row r="25" spans="1:11" ht="25.5" x14ac:dyDescent="0.25">
      <c r="A25" s="73" t="s">
        <v>66</v>
      </c>
      <c r="B25" s="31" t="s">
        <v>67</v>
      </c>
      <c r="C25" s="165" t="s">
        <v>68</v>
      </c>
      <c r="D25" s="166"/>
      <c r="E25" s="166"/>
      <c r="F25" s="167"/>
      <c r="G25" s="75" t="s">
        <v>3</v>
      </c>
      <c r="H25" s="21">
        <v>1</v>
      </c>
      <c r="I25" s="115">
        <v>11.35</v>
      </c>
      <c r="J25" s="120">
        <f t="shared" si="1"/>
        <v>11.35</v>
      </c>
      <c r="K25" s="123">
        <v>11.38</v>
      </c>
    </row>
    <row r="26" spans="1:11" ht="25.5" x14ac:dyDescent="0.25">
      <c r="A26" s="73" t="s">
        <v>69</v>
      </c>
      <c r="B26" s="31" t="s">
        <v>70</v>
      </c>
      <c r="C26" s="165" t="s">
        <v>71</v>
      </c>
      <c r="D26" s="166"/>
      <c r="E26" s="166"/>
      <c r="F26" s="167"/>
      <c r="G26" s="29" t="s">
        <v>3</v>
      </c>
      <c r="H26" s="21">
        <v>18.2</v>
      </c>
      <c r="I26" s="115">
        <v>2.77</v>
      </c>
      <c r="J26" s="120">
        <f t="shared" si="1"/>
        <v>50.414000000000001</v>
      </c>
      <c r="K26" s="123">
        <v>2.78</v>
      </c>
    </row>
    <row r="27" spans="1:11" x14ac:dyDescent="0.25">
      <c r="A27" s="17"/>
      <c r="B27" s="66"/>
      <c r="C27" s="67"/>
      <c r="D27" s="68"/>
      <c r="E27" s="168" t="s">
        <v>72</v>
      </c>
      <c r="F27" s="168"/>
      <c r="G27" s="168"/>
      <c r="H27" s="168"/>
      <c r="I27" s="169"/>
      <c r="J27" s="121">
        <f>SUM(J21:J26)</f>
        <v>628.5379999999999</v>
      </c>
      <c r="K27" s="123"/>
    </row>
    <row r="28" spans="1:11" x14ac:dyDescent="0.25">
      <c r="A28" s="63" t="s">
        <v>73</v>
      </c>
      <c r="B28" s="170" t="s">
        <v>74</v>
      </c>
      <c r="C28" s="171"/>
      <c r="D28" s="171"/>
      <c r="E28" s="171"/>
      <c r="F28" s="171"/>
      <c r="G28" s="171"/>
      <c r="H28" s="171"/>
      <c r="I28" s="171"/>
      <c r="J28" s="125"/>
      <c r="K28" s="106"/>
    </row>
    <row r="29" spans="1:11" ht="25.5" x14ac:dyDescent="0.25">
      <c r="A29" s="28" t="s">
        <v>75</v>
      </c>
      <c r="B29" s="31" t="s">
        <v>76</v>
      </c>
      <c r="C29" s="165" t="s">
        <v>77</v>
      </c>
      <c r="D29" s="166"/>
      <c r="E29" s="166"/>
      <c r="F29" s="167"/>
      <c r="G29" s="29" t="s">
        <v>3</v>
      </c>
      <c r="H29" s="21">
        <v>100</v>
      </c>
      <c r="I29" s="69">
        <v>3.48</v>
      </c>
      <c r="J29" s="120">
        <f>H29*I29</f>
        <v>348</v>
      </c>
      <c r="K29" s="123">
        <v>5</v>
      </c>
    </row>
    <row r="30" spans="1:11" x14ac:dyDescent="0.25">
      <c r="A30" s="17"/>
      <c r="B30" s="25"/>
      <c r="C30" s="26"/>
      <c r="D30" s="27"/>
      <c r="E30" s="148" t="s">
        <v>78</v>
      </c>
      <c r="F30" s="148"/>
      <c r="G30" s="148"/>
      <c r="H30" s="148"/>
      <c r="I30" s="149"/>
      <c r="J30" s="122">
        <f>SUM(J29)</f>
        <v>348</v>
      </c>
      <c r="K30" s="123"/>
    </row>
    <row r="31" spans="1:11" x14ac:dyDescent="0.25">
      <c r="A31" s="40" t="s">
        <v>79</v>
      </c>
      <c r="B31" s="188" t="s">
        <v>80</v>
      </c>
      <c r="C31" s="189"/>
      <c r="D31" s="189"/>
      <c r="E31" s="189"/>
      <c r="F31" s="189"/>
      <c r="G31" s="90"/>
      <c r="H31" s="90"/>
      <c r="I31" s="111"/>
      <c r="J31" s="126"/>
      <c r="K31" s="106"/>
    </row>
    <row r="32" spans="1:11" ht="75" customHeight="1" x14ac:dyDescent="0.25">
      <c r="A32" s="30" t="s">
        <v>81</v>
      </c>
      <c r="B32" s="89" t="s">
        <v>82</v>
      </c>
      <c r="C32" s="165" t="s">
        <v>83</v>
      </c>
      <c r="D32" s="166"/>
      <c r="E32" s="166"/>
      <c r="F32" s="167"/>
      <c r="G32" s="35" t="s">
        <v>3</v>
      </c>
      <c r="H32" s="36">
        <v>10.5</v>
      </c>
      <c r="I32" s="92">
        <v>5.48</v>
      </c>
      <c r="J32" s="120">
        <f>H32*I32</f>
        <v>57.540000000000006</v>
      </c>
      <c r="K32" s="123">
        <v>6.67</v>
      </c>
    </row>
    <row r="33" spans="1:11" ht="51" customHeight="1" x14ac:dyDescent="0.25">
      <c r="A33" s="30" t="s">
        <v>84</v>
      </c>
      <c r="B33" s="89" t="s">
        <v>85</v>
      </c>
      <c r="C33" s="165" t="s">
        <v>86</v>
      </c>
      <c r="D33" s="166"/>
      <c r="E33" s="166"/>
      <c r="F33" s="167"/>
      <c r="G33" s="35" t="s">
        <v>3</v>
      </c>
      <c r="H33" s="21">
        <v>30.8</v>
      </c>
      <c r="I33" s="92">
        <v>3.36</v>
      </c>
      <c r="J33" s="120">
        <f>H33*I33</f>
        <v>103.488</v>
      </c>
      <c r="K33" s="123">
        <v>3.37</v>
      </c>
    </row>
    <row r="34" spans="1:11" ht="72.75" customHeight="1" x14ac:dyDescent="0.25">
      <c r="A34" s="30" t="s">
        <v>87</v>
      </c>
      <c r="B34" s="89" t="s">
        <v>88</v>
      </c>
      <c r="C34" s="165" t="s">
        <v>89</v>
      </c>
      <c r="D34" s="166"/>
      <c r="E34" s="166"/>
      <c r="F34" s="167"/>
      <c r="G34" s="35" t="s">
        <v>3</v>
      </c>
      <c r="H34" s="21">
        <v>17.399999999999999</v>
      </c>
      <c r="I34" s="92">
        <v>7.98</v>
      </c>
      <c r="J34" s="120">
        <f>H34*I34</f>
        <v>138.852</v>
      </c>
      <c r="K34" s="123">
        <v>10</v>
      </c>
    </row>
    <row r="35" spans="1:11" ht="38.25" x14ac:dyDescent="0.25">
      <c r="A35" s="30" t="s">
        <v>90</v>
      </c>
      <c r="B35" s="89" t="s">
        <v>91</v>
      </c>
      <c r="C35" s="165" t="s">
        <v>92</v>
      </c>
      <c r="D35" s="166"/>
      <c r="E35" s="166"/>
      <c r="F35" s="167"/>
      <c r="G35" s="35" t="s">
        <v>3</v>
      </c>
      <c r="H35" s="21">
        <v>41.3</v>
      </c>
      <c r="I35" s="92">
        <v>4.9800000000000004</v>
      </c>
      <c r="J35" s="120">
        <f>H35*I35</f>
        <v>205.67400000000001</v>
      </c>
      <c r="K35" s="123">
        <v>5.74</v>
      </c>
    </row>
    <row r="36" spans="1:11" x14ac:dyDescent="0.25">
      <c r="A36" s="13"/>
      <c r="B36" s="14"/>
      <c r="C36" s="15"/>
      <c r="D36" s="16"/>
      <c r="E36" s="148" t="s">
        <v>93</v>
      </c>
      <c r="F36" s="148"/>
      <c r="G36" s="148"/>
      <c r="H36" s="148"/>
      <c r="I36" s="149"/>
      <c r="J36" s="121">
        <f>SUM(J32:J35)</f>
        <v>505.55399999999997</v>
      </c>
      <c r="K36" s="123"/>
    </row>
    <row r="37" spans="1:11" x14ac:dyDescent="0.25">
      <c r="A37" s="71" t="s">
        <v>94</v>
      </c>
      <c r="B37" s="180" t="s">
        <v>95</v>
      </c>
      <c r="C37" s="181"/>
      <c r="D37" s="181"/>
      <c r="E37" s="181"/>
      <c r="F37" s="181"/>
      <c r="G37" s="181"/>
      <c r="H37" s="181"/>
      <c r="I37" s="181"/>
      <c r="J37" s="181"/>
      <c r="K37" s="106"/>
    </row>
    <row r="38" spans="1:11" ht="51" customHeight="1" x14ac:dyDescent="0.25">
      <c r="A38" s="30" t="s">
        <v>96</v>
      </c>
      <c r="B38" s="38" t="s">
        <v>97</v>
      </c>
      <c r="C38" s="165" t="s">
        <v>98</v>
      </c>
      <c r="D38" s="166"/>
      <c r="E38" s="166"/>
      <c r="F38" s="167"/>
      <c r="G38" s="29" t="s">
        <v>9</v>
      </c>
      <c r="H38" s="21">
        <v>65.3</v>
      </c>
      <c r="I38" s="92">
        <v>1.98</v>
      </c>
      <c r="J38" s="120">
        <f>H38*I38</f>
        <v>129.29399999999998</v>
      </c>
      <c r="K38" s="123">
        <v>3.22</v>
      </c>
    </row>
    <row r="39" spans="1:11" ht="25.5" x14ac:dyDescent="0.25">
      <c r="A39" s="30" t="s">
        <v>99</v>
      </c>
      <c r="B39" s="38" t="s">
        <v>100</v>
      </c>
      <c r="C39" s="165" t="s">
        <v>329</v>
      </c>
      <c r="D39" s="166"/>
      <c r="E39" s="166"/>
      <c r="F39" s="167"/>
      <c r="G39" s="29" t="s">
        <v>3</v>
      </c>
      <c r="H39" s="21">
        <v>34.700000000000003</v>
      </c>
      <c r="I39" s="92">
        <v>3.18</v>
      </c>
      <c r="J39" s="120">
        <f>H39*I39</f>
        <v>110.34600000000002</v>
      </c>
      <c r="K39" s="123">
        <v>3.63</v>
      </c>
    </row>
    <row r="40" spans="1:11" x14ac:dyDescent="0.25">
      <c r="A40" s="39"/>
      <c r="B40" s="25"/>
      <c r="C40" s="26"/>
      <c r="D40" s="27"/>
      <c r="E40" s="148" t="s">
        <v>101</v>
      </c>
      <c r="F40" s="148"/>
      <c r="G40" s="148"/>
      <c r="H40" s="148"/>
      <c r="I40" s="149"/>
      <c r="J40" s="122">
        <f>SUM(J38:J39)</f>
        <v>239.64</v>
      </c>
      <c r="K40" s="123"/>
    </row>
    <row r="41" spans="1:11" x14ac:dyDescent="0.25">
      <c r="A41" s="40" t="s">
        <v>102</v>
      </c>
      <c r="B41" s="182" t="s">
        <v>103</v>
      </c>
      <c r="C41" s="183"/>
      <c r="D41" s="183"/>
      <c r="E41" s="183"/>
      <c r="F41" s="183"/>
      <c r="G41" s="183"/>
      <c r="H41" s="183"/>
      <c r="I41" s="183"/>
      <c r="J41" s="183"/>
      <c r="K41" s="106"/>
    </row>
    <row r="42" spans="1:11" ht="25.5" x14ac:dyDescent="0.25">
      <c r="A42" s="30" t="s">
        <v>104</v>
      </c>
      <c r="B42" s="38" t="s">
        <v>105</v>
      </c>
      <c r="C42" s="172" t="s">
        <v>106</v>
      </c>
      <c r="D42" s="173"/>
      <c r="E42" s="173"/>
      <c r="F42" s="174"/>
      <c r="G42" s="29" t="s">
        <v>3</v>
      </c>
      <c r="H42" s="21">
        <v>42.6</v>
      </c>
      <c r="I42" s="69">
        <v>3.44</v>
      </c>
      <c r="J42" s="120">
        <f>H42*I42</f>
        <v>146.54400000000001</v>
      </c>
      <c r="K42" s="123">
        <v>3.45</v>
      </c>
    </row>
    <row r="43" spans="1:11" ht="25.5" x14ac:dyDescent="0.25">
      <c r="A43" s="30" t="s">
        <v>107</v>
      </c>
      <c r="B43" s="38" t="s">
        <v>108</v>
      </c>
      <c r="C43" s="165" t="s">
        <v>312</v>
      </c>
      <c r="D43" s="166"/>
      <c r="E43" s="166"/>
      <c r="F43" s="167"/>
      <c r="G43" s="29" t="s">
        <v>3</v>
      </c>
      <c r="H43" s="21">
        <v>3.7</v>
      </c>
      <c r="I43" s="69">
        <v>6.45</v>
      </c>
      <c r="J43" s="120">
        <f>H43*I43</f>
        <v>23.865000000000002</v>
      </c>
      <c r="K43" s="123">
        <v>6.47</v>
      </c>
    </row>
    <row r="44" spans="1:11" ht="25.5" x14ac:dyDescent="0.25">
      <c r="A44" s="30" t="s">
        <v>109</v>
      </c>
      <c r="B44" s="31" t="s">
        <v>110</v>
      </c>
      <c r="C44" s="165" t="s">
        <v>111</v>
      </c>
      <c r="D44" s="166"/>
      <c r="E44" s="166"/>
      <c r="F44" s="167"/>
      <c r="G44" s="29" t="s">
        <v>3</v>
      </c>
      <c r="H44" s="21">
        <v>53.7</v>
      </c>
      <c r="I44" s="69">
        <v>11.98</v>
      </c>
      <c r="J44" s="120">
        <f>H44*I44</f>
        <v>643.32600000000002</v>
      </c>
      <c r="K44" s="123">
        <v>12</v>
      </c>
    </row>
    <row r="45" spans="1:11" x14ac:dyDescent="0.25">
      <c r="A45" s="44"/>
      <c r="B45" s="45"/>
      <c r="C45" s="46"/>
      <c r="D45" s="47"/>
      <c r="E45" s="148" t="s">
        <v>112</v>
      </c>
      <c r="F45" s="184"/>
      <c r="G45" s="184"/>
      <c r="H45" s="184"/>
      <c r="I45" s="185"/>
      <c r="J45" s="127">
        <f>SUM(J42:J44)</f>
        <v>813.73500000000001</v>
      </c>
      <c r="K45" s="123"/>
    </row>
    <row r="46" spans="1:11" x14ac:dyDescent="0.25">
      <c r="A46" s="60" t="s">
        <v>113</v>
      </c>
      <c r="B46" s="104" t="s">
        <v>330</v>
      </c>
      <c r="C46" s="103"/>
      <c r="D46" s="103"/>
      <c r="E46" s="48"/>
      <c r="F46" s="48"/>
      <c r="G46" s="49"/>
      <c r="H46" s="49"/>
      <c r="I46" s="108"/>
      <c r="J46" s="117"/>
      <c r="K46" s="106"/>
    </row>
    <row r="47" spans="1:11" ht="25.5" x14ac:dyDescent="0.25">
      <c r="A47" s="28" t="s">
        <v>116</v>
      </c>
      <c r="B47" s="9" t="s">
        <v>114</v>
      </c>
      <c r="C47" s="165" t="s">
        <v>115</v>
      </c>
      <c r="D47" s="186"/>
      <c r="E47" s="186"/>
      <c r="F47" s="187"/>
      <c r="G47" s="10" t="s">
        <v>9</v>
      </c>
      <c r="H47" s="20">
        <v>19.2</v>
      </c>
      <c r="I47" s="112">
        <v>1.18</v>
      </c>
      <c r="J47" s="120">
        <f>H47*I47</f>
        <v>22.655999999999999</v>
      </c>
      <c r="K47" s="123">
        <v>1.73</v>
      </c>
    </row>
    <row r="48" spans="1:11" ht="38.25" x14ac:dyDescent="0.25">
      <c r="A48" s="28" t="s">
        <v>117</v>
      </c>
      <c r="B48" s="19" t="s">
        <v>118</v>
      </c>
      <c r="C48" s="165" t="s">
        <v>119</v>
      </c>
      <c r="D48" s="166"/>
      <c r="E48" s="166"/>
      <c r="F48" s="167"/>
      <c r="G48" s="10" t="s">
        <v>9</v>
      </c>
      <c r="H48" s="20">
        <v>37.299999999999997</v>
      </c>
      <c r="I48" s="112">
        <v>0.68</v>
      </c>
      <c r="J48" s="120">
        <f>H48*I48</f>
        <v>25.364000000000001</v>
      </c>
      <c r="K48" s="123">
        <v>0.69</v>
      </c>
    </row>
    <row r="49" spans="1:11" ht="25.5" x14ac:dyDescent="0.25">
      <c r="A49" s="28" t="s">
        <v>120</v>
      </c>
      <c r="B49" s="9" t="s">
        <v>121</v>
      </c>
      <c r="C49" s="172" t="s">
        <v>122</v>
      </c>
      <c r="D49" s="173"/>
      <c r="E49" s="173"/>
      <c r="F49" s="174"/>
      <c r="G49" s="10" t="s">
        <v>9</v>
      </c>
      <c r="H49" s="20">
        <v>26.9</v>
      </c>
      <c r="I49" s="112">
        <v>0.54</v>
      </c>
      <c r="J49" s="120">
        <f>H49*I49</f>
        <v>14.526</v>
      </c>
      <c r="K49" s="123">
        <v>0.55000000000000004</v>
      </c>
    </row>
    <row r="50" spans="1:11" ht="25.5" x14ac:dyDescent="0.25">
      <c r="A50" s="28" t="s">
        <v>123</v>
      </c>
      <c r="B50" s="9" t="s">
        <v>124</v>
      </c>
      <c r="C50" s="172" t="s">
        <v>125</v>
      </c>
      <c r="D50" s="173"/>
      <c r="E50" s="173"/>
      <c r="F50" s="174"/>
      <c r="G50" s="10" t="s">
        <v>9</v>
      </c>
      <c r="H50" s="20">
        <v>16.600000000000001</v>
      </c>
      <c r="I50" s="112">
        <v>1.05</v>
      </c>
      <c r="J50" s="120">
        <f>H50*I50</f>
        <v>17.430000000000003</v>
      </c>
      <c r="K50" s="123">
        <v>1.06</v>
      </c>
    </row>
    <row r="51" spans="1:11" x14ac:dyDescent="0.25">
      <c r="A51" s="53"/>
      <c r="B51" s="51"/>
      <c r="C51" s="52"/>
      <c r="D51" s="16"/>
      <c r="E51" s="148" t="s">
        <v>126</v>
      </c>
      <c r="F51" s="148"/>
      <c r="G51" s="148"/>
      <c r="H51" s="148"/>
      <c r="I51" s="149"/>
      <c r="J51" s="121">
        <f>SUM(J47:J50)</f>
        <v>79.975999999999999</v>
      </c>
      <c r="K51" s="123"/>
    </row>
    <row r="52" spans="1:11" x14ac:dyDescent="0.25">
      <c r="A52" s="59" t="s">
        <v>127</v>
      </c>
      <c r="B52" s="180" t="s">
        <v>128</v>
      </c>
      <c r="C52" s="181"/>
      <c r="D52" s="181"/>
      <c r="E52" s="181"/>
      <c r="F52" s="181"/>
      <c r="G52" s="181"/>
      <c r="H52" s="181"/>
      <c r="I52" s="181"/>
      <c r="J52" s="181"/>
      <c r="K52" s="106"/>
    </row>
    <row r="53" spans="1:11" ht="51" x14ac:dyDescent="0.25">
      <c r="A53" s="30" t="s">
        <v>129</v>
      </c>
      <c r="B53" s="31" t="s">
        <v>130</v>
      </c>
      <c r="C53" s="165" t="s">
        <v>131</v>
      </c>
      <c r="D53" s="166"/>
      <c r="E53" s="166"/>
      <c r="F53" s="167"/>
      <c r="G53" s="29" t="s">
        <v>3</v>
      </c>
      <c r="H53" s="21">
        <v>32.1</v>
      </c>
      <c r="I53" s="69">
        <v>8.48</v>
      </c>
      <c r="J53" s="120">
        <f>H53*I53</f>
        <v>272.20800000000003</v>
      </c>
      <c r="K53" s="123">
        <v>15.8</v>
      </c>
    </row>
    <row r="54" spans="1:11" ht="25.5" x14ac:dyDescent="0.25">
      <c r="A54" s="30" t="s">
        <v>132</v>
      </c>
      <c r="B54" s="31" t="s">
        <v>13</v>
      </c>
      <c r="C54" s="165" t="s">
        <v>133</v>
      </c>
      <c r="D54" s="175"/>
      <c r="E54" s="175"/>
      <c r="F54" s="176"/>
      <c r="G54" s="29" t="s">
        <v>3</v>
      </c>
      <c r="H54" s="21">
        <v>4.5999999999999996</v>
      </c>
      <c r="I54" s="69">
        <v>2.86</v>
      </c>
      <c r="J54" s="120">
        <f>H54*I54</f>
        <v>13.155999999999999</v>
      </c>
      <c r="K54" s="123">
        <v>6</v>
      </c>
    </row>
    <row r="55" spans="1:11" ht="38.25" x14ac:dyDescent="0.25">
      <c r="A55" s="30" t="s">
        <v>134</v>
      </c>
      <c r="B55" s="31" t="s">
        <v>135</v>
      </c>
      <c r="C55" s="165" t="s">
        <v>136</v>
      </c>
      <c r="D55" s="175"/>
      <c r="E55" s="175"/>
      <c r="F55" s="176"/>
      <c r="G55" s="29" t="s">
        <v>3</v>
      </c>
      <c r="H55" s="21">
        <v>8.3000000000000007</v>
      </c>
      <c r="I55" s="69">
        <v>8.86</v>
      </c>
      <c r="J55" s="120">
        <f>H55*I55</f>
        <v>73.537999999999997</v>
      </c>
      <c r="K55" s="123">
        <v>18.170000000000002</v>
      </c>
    </row>
    <row r="56" spans="1:11" ht="25.5" x14ac:dyDescent="0.25">
      <c r="A56" s="30" t="s">
        <v>137</v>
      </c>
      <c r="B56" s="38" t="s">
        <v>138</v>
      </c>
      <c r="C56" s="165" t="s">
        <v>139</v>
      </c>
      <c r="D56" s="166"/>
      <c r="E56" s="166"/>
      <c r="F56" s="167"/>
      <c r="G56" s="29" t="s">
        <v>3</v>
      </c>
      <c r="H56" s="21">
        <v>55</v>
      </c>
      <c r="I56" s="69">
        <v>0.37</v>
      </c>
      <c r="J56" s="120">
        <f>H56*I56</f>
        <v>20.350000000000001</v>
      </c>
      <c r="K56" s="123">
        <v>0.38</v>
      </c>
    </row>
    <row r="57" spans="1:11" x14ac:dyDescent="0.25">
      <c r="A57" s="44"/>
      <c r="B57" s="22"/>
      <c r="C57" s="42"/>
      <c r="D57" s="16"/>
      <c r="E57" s="148" t="s">
        <v>140</v>
      </c>
      <c r="F57" s="148"/>
      <c r="G57" s="148"/>
      <c r="H57" s="148"/>
      <c r="I57" s="149"/>
      <c r="J57" s="121">
        <f>SUM(J53:J56)</f>
        <v>379.25200000000007</v>
      </c>
      <c r="K57" s="123"/>
    </row>
    <row r="58" spans="1:11" x14ac:dyDescent="0.25">
      <c r="A58" s="86" t="s">
        <v>141</v>
      </c>
      <c r="B58" s="180" t="s">
        <v>142</v>
      </c>
      <c r="C58" s="181"/>
      <c r="D58" s="181"/>
      <c r="E58" s="181"/>
      <c r="F58" s="181"/>
      <c r="G58" s="181"/>
      <c r="H58" s="181"/>
      <c r="I58" s="181"/>
      <c r="J58" s="181"/>
      <c r="K58" s="106"/>
    </row>
    <row r="59" spans="1:11" ht="38.25" x14ac:dyDescent="0.25">
      <c r="A59" s="30" t="s">
        <v>143</v>
      </c>
      <c r="B59" s="54" t="s">
        <v>144</v>
      </c>
      <c r="C59" s="190" t="s">
        <v>145</v>
      </c>
      <c r="D59" s="191"/>
      <c r="E59" s="191"/>
      <c r="F59" s="192"/>
      <c r="G59" s="29" t="s">
        <v>3</v>
      </c>
      <c r="H59" s="21">
        <v>14.7</v>
      </c>
      <c r="I59" s="92">
        <v>6.86</v>
      </c>
      <c r="J59" s="120">
        <f>H59*I59</f>
        <v>100.842</v>
      </c>
      <c r="K59" s="123">
        <v>11.12</v>
      </c>
    </row>
    <row r="60" spans="1:11" ht="76.5" x14ac:dyDescent="0.25">
      <c r="A60" s="30" t="s">
        <v>148</v>
      </c>
      <c r="B60" s="38" t="s">
        <v>146</v>
      </c>
      <c r="C60" s="190" t="s">
        <v>147</v>
      </c>
      <c r="D60" s="191"/>
      <c r="E60" s="191"/>
      <c r="F60" s="192"/>
      <c r="G60" s="29" t="s">
        <v>3</v>
      </c>
      <c r="H60" s="21">
        <v>11.8</v>
      </c>
      <c r="I60" s="92">
        <v>4.9800000000000004</v>
      </c>
      <c r="J60" s="120">
        <f>H60*I60</f>
        <v>58.76400000000001</v>
      </c>
      <c r="K60" s="123">
        <v>9.1999999999999993</v>
      </c>
    </row>
    <row r="61" spans="1:11" ht="51" x14ac:dyDescent="0.25">
      <c r="A61" s="30" t="s">
        <v>149</v>
      </c>
      <c r="B61" s="38" t="s">
        <v>150</v>
      </c>
      <c r="C61" s="190" t="s">
        <v>151</v>
      </c>
      <c r="D61" s="191"/>
      <c r="E61" s="191"/>
      <c r="F61" s="192"/>
      <c r="G61" s="29" t="s">
        <v>3</v>
      </c>
      <c r="H61" s="21">
        <v>73.5</v>
      </c>
      <c r="I61" s="92">
        <v>2.4700000000000002</v>
      </c>
      <c r="J61" s="120">
        <f>H61*I61</f>
        <v>181.54500000000002</v>
      </c>
      <c r="K61" s="123">
        <v>2.48</v>
      </c>
    </row>
    <row r="62" spans="1:11" x14ac:dyDescent="0.25">
      <c r="A62" s="44"/>
      <c r="B62" s="45"/>
      <c r="C62" s="46"/>
      <c r="D62" s="27"/>
      <c r="E62" s="148" t="s">
        <v>152</v>
      </c>
      <c r="F62" s="148"/>
      <c r="G62" s="148"/>
      <c r="H62" s="148"/>
      <c r="I62" s="149"/>
      <c r="J62" s="122">
        <f>SUM(J59:J61)</f>
        <v>341.15100000000001</v>
      </c>
      <c r="K62" s="123"/>
    </row>
    <row r="63" spans="1:11" x14ac:dyDescent="0.25">
      <c r="A63" s="59" t="s">
        <v>153</v>
      </c>
      <c r="B63" s="180" t="s">
        <v>154</v>
      </c>
      <c r="C63" s="181"/>
      <c r="D63" s="181"/>
      <c r="E63" s="181"/>
      <c r="F63" s="181"/>
      <c r="G63" s="181"/>
      <c r="H63" s="181"/>
      <c r="I63" s="181"/>
      <c r="J63" s="181"/>
      <c r="K63" s="106"/>
    </row>
    <row r="64" spans="1:11" ht="38.25" x14ac:dyDescent="0.25">
      <c r="A64" s="78" t="s">
        <v>157</v>
      </c>
      <c r="B64" s="38" t="s">
        <v>155</v>
      </c>
      <c r="C64" s="165" t="s">
        <v>156</v>
      </c>
      <c r="D64" s="166"/>
      <c r="E64" s="166"/>
      <c r="F64" s="167"/>
      <c r="G64" s="29" t="s">
        <v>3</v>
      </c>
      <c r="H64" s="21">
        <v>5</v>
      </c>
      <c r="I64" s="92">
        <v>1.49</v>
      </c>
      <c r="J64" s="120">
        <f>H64*I64</f>
        <v>7.45</v>
      </c>
      <c r="K64" s="123">
        <v>1.5</v>
      </c>
    </row>
    <row r="65" spans="1:11" x14ac:dyDescent="0.25">
      <c r="A65" s="55" t="s">
        <v>158</v>
      </c>
      <c r="B65" s="38" t="s">
        <v>159</v>
      </c>
      <c r="C65" s="165" t="s">
        <v>160</v>
      </c>
      <c r="D65" s="166"/>
      <c r="E65" s="166"/>
      <c r="F65" s="167"/>
      <c r="G65" s="29" t="s">
        <v>3</v>
      </c>
      <c r="H65" s="21">
        <v>71.5</v>
      </c>
      <c r="I65" s="92">
        <v>1.68</v>
      </c>
      <c r="J65" s="120">
        <f>H65*I65</f>
        <v>120.11999999999999</v>
      </c>
      <c r="K65" s="123">
        <v>3.88</v>
      </c>
    </row>
    <row r="66" spans="1:11" x14ac:dyDescent="0.25">
      <c r="A66" s="55" t="s">
        <v>162</v>
      </c>
      <c r="B66" s="38" t="s">
        <v>161</v>
      </c>
      <c r="C66" s="165" t="s">
        <v>163</v>
      </c>
      <c r="D66" s="166"/>
      <c r="E66" s="166"/>
      <c r="F66" s="167"/>
      <c r="G66" s="29" t="s">
        <v>3</v>
      </c>
      <c r="H66" s="21">
        <v>12.5</v>
      </c>
      <c r="I66" s="92">
        <v>1.92</v>
      </c>
      <c r="J66" s="120">
        <f>H66*I66</f>
        <v>24</v>
      </c>
      <c r="K66" s="123">
        <v>1.93</v>
      </c>
    </row>
    <row r="67" spans="1:11" x14ac:dyDescent="0.25">
      <c r="A67" s="55" t="s">
        <v>164</v>
      </c>
      <c r="B67" s="38" t="s">
        <v>10</v>
      </c>
      <c r="C67" s="193" t="s">
        <v>165</v>
      </c>
      <c r="D67" s="194"/>
      <c r="E67" s="194"/>
      <c r="F67" s="195"/>
      <c r="G67" s="29" t="s">
        <v>3</v>
      </c>
      <c r="H67" s="21">
        <v>11</v>
      </c>
      <c r="I67" s="92">
        <v>1.35</v>
      </c>
      <c r="J67" s="120">
        <f>H67*I67</f>
        <v>14.850000000000001</v>
      </c>
      <c r="K67" s="123">
        <v>1.36</v>
      </c>
    </row>
    <row r="68" spans="1:11" x14ac:dyDescent="0.25">
      <c r="A68" s="41"/>
      <c r="B68" s="22"/>
      <c r="C68" s="42"/>
      <c r="D68" s="16"/>
      <c r="E68" s="148" t="s">
        <v>166</v>
      </c>
      <c r="F68" s="148"/>
      <c r="G68" s="148"/>
      <c r="H68" s="148"/>
      <c r="I68" s="149"/>
      <c r="J68" s="121">
        <f>SUM(J64:J67)</f>
        <v>166.42</v>
      </c>
      <c r="K68" s="123"/>
    </row>
    <row r="69" spans="1:11" x14ac:dyDescent="0.25">
      <c r="A69" s="60" t="s">
        <v>167</v>
      </c>
      <c r="B69" s="180" t="s">
        <v>168</v>
      </c>
      <c r="C69" s="181"/>
      <c r="D69" s="181"/>
      <c r="E69" s="181"/>
      <c r="F69" s="181"/>
      <c r="G69" s="181"/>
      <c r="H69" s="181"/>
      <c r="I69" s="181"/>
      <c r="J69" s="181"/>
      <c r="K69" s="106"/>
    </row>
    <row r="70" spans="1:11" ht="25.5" x14ac:dyDescent="0.25">
      <c r="A70" s="55" t="s">
        <v>171</v>
      </c>
      <c r="B70" s="9" t="s">
        <v>169</v>
      </c>
      <c r="C70" s="165" t="s">
        <v>170</v>
      </c>
      <c r="D70" s="166"/>
      <c r="E70" s="166"/>
      <c r="F70" s="167"/>
      <c r="G70" s="10" t="s">
        <v>9</v>
      </c>
      <c r="H70" s="20">
        <v>21.1</v>
      </c>
      <c r="I70" s="92">
        <v>5.69</v>
      </c>
      <c r="J70" s="120">
        <f>H70*I70</f>
        <v>120.05900000000001</v>
      </c>
      <c r="K70" s="123">
        <v>5.73</v>
      </c>
    </row>
    <row r="71" spans="1:11" ht="25.5" x14ac:dyDescent="0.25">
      <c r="A71" s="55" t="s">
        <v>172</v>
      </c>
      <c r="B71" s="38" t="s">
        <v>173</v>
      </c>
      <c r="C71" s="165" t="s">
        <v>174</v>
      </c>
      <c r="D71" s="166"/>
      <c r="E71" s="166"/>
      <c r="F71" s="167"/>
      <c r="G71" s="10" t="s">
        <v>3</v>
      </c>
      <c r="H71" s="20">
        <v>25.2</v>
      </c>
      <c r="I71" s="92">
        <v>2.86</v>
      </c>
      <c r="J71" s="120">
        <f>H71*I71</f>
        <v>72.071999999999989</v>
      </c>
      <c r="K71" s="123">
        <v>4.42</v>
      </c>
    </row>
    <row r="72" spans="1:11" ht="25.5" x14ac:dyDescent="0.25">
      <c r="A72" s="55" t="s">
        <v>175</v>
      </c>
      <c r="B72" s="38" t="s">
        <v>12</v>
      </c>
      <c r="C72" s="165" t="s">
        <v>176</v>
      </c>
      <c r="D72" s="175"/>
      <c r="E72" s="175"/>
      <c r="F72" s="176"/>
      <c r="G72" s="10" t="s">
        <v>9</v>
      </c>
      <c r="H72" s="20">
        <v>19.3</v>
      </c>
      <c r="I72" s="92">
        <v>3.99</v>
      </c>
      <c r="J72" s="120">
        <f>H72*I72</f>
        <v>77.007000000000005</v>
      </c>
      <c r="K72" s="123">
        <v>4</v>
      </c>
    </row>
    <row r="73" spans="1:11" x14ac:dyDescent="0.25">
      <c r="A73" s="55" t="s">
        <v>177</v>
      </c>
      <c r="B73" s="38" t="s">
        <v>178</v>
      </c>
      <c r="C73" s="165" t="s">
        <v>179</v>
      </c>
      <c r="D73" s="166"/>
      <c r="E73" s="166"/>
      <c r="F73" s="167"/>
      <c r="G73" s="29" t="s">
        <v>9</v>
      </c>
      <c r="H73" s="21">
        <v>19.3</v>
      </c>
      <c r="I73" s="92">
        <v>3.61</v>
      </c>
      <c r="J73" s="120">
        <f>H73*I73</f>
        <v>69.673000000000002</v>
      </c>
      <c r="K73" s="123">
        <v>3.62</v>
      </c>
    </row>
    <row r="74" spans="1:11" x14ac:dyDescent="0.25">
      <c r="A74" s="55" t="s">
        <v>180</v>
      </c>
      <c r="B74" s="19" t="s">
        <v>11</v>
      </c>
      <c r="C74" s="165" t="s">
        <v>181</v>
      </c>
      <c r="D74" s="166"/>
      <c r="E74" s="166"/>
      <c r="F74" s="167"/>
      <c r="G74" s="10" t="s">
        <v>9</v>
      </c>
      <c r="H74" s="20">
        <v>15.1</v>
      </c>
      <c r="I74" s="92">
        <v>2.37</v>
      </c>
      <c r="J74" s="120">
        <f>H74*I74</f>
        <v>35.786999999999999</v>
      </c>
      <c r="K74" s="123">
        <v>2.38</v>
      </c>
    </row>
    <row r="75" spans="1:11" x14ac:dyDescent="0.25">
      <c r="A75" s="41"/>
      <c r="B75" s="22"/>
      <c r="C75" s="42"/>
      <c r="D75" s="16"/>
      <c r="E75" s="148" t="s">
        <v>182</v>
      </c>
      <c r="F75" s="148"/>
      <c r="G75" s="148"/>
      <c r="H75" s="148"/>
      <c r="I75" s="149"/>
      <c r="J75" s="121">
        <f>SUM(J70:J74)</f>
        <v>374.59800000000001</v>
      </c>
      <c r="K75" s="123"/>
    </row>
    <row r="76" spans="1:11" x14ac:dyDescent="0.25">
      <c r="A76" s="59" t="s">
        <v>187</v>
      </c>
      <c r="B76" s="180" t="s">
        <v>14</v>
      </c>
      <c r="C76" s="181"/>
      <c r="D76" s="181"/>
      <c r="E76" s="181"/>
      <c r="F76" s="181"/>
      <c r="G76" s="181"/>
      <c r="H76" s="181"/>
      <c r="I76" s="181"/>
      <c r="J76" s="181"/>
      <c r="K76" s="106"/>
    </row>
    <row r="77" spans="1:11" x14ac:dyDescent="0.25">
      <c r="A77" s="55" t="s">
        <v>183</v>
      </c>
      <c r="B77" s="38" t="s">
        <v>14</v>
      </c>
      <c r="C77" s="165" t="s">
        <v>184</v>
      </c>
      <c r="D77" s="166"/>
      <c r="E77" s="166"/>
      <c r="F77" s="167"/>
      <c r="G77" s="29" t="s">
        <v>185</v>
      </c>
      <c r="H77" s="21">
        <v>100</v>
      </c>
      <c r="I77" s="69">
        <v>0.19</v>
      </c>
      <c r="J77" s="120">
        <f>H77*I77</f>
        <v>19</v>
      </c>
      <c r="K77" s="123">
        <v>0.2</v>
      </c>
    </row>
    <row r="78" spans="1:11" x14ac:dyDescent="0.25">
      <c r="A78" s="41"/>
      <c r="B78" s="22"/>
      <c r="C78" s="42"/>
      <c r="D78" s="16"/>
      <c r="E78" s="148" t="s">
        <v>186</v>
      </c>
      <c r="F78" s="148"/>
      <c r="G78" s="148"/>
      <c r="H78" s="148"/>
      <c r="I78" s="149"/>
      <c r="J78" s="121">
        <f>SUM(J77)</f>
        <v>19</v>
      </c>
      <c r="K78" s="123"/>
    </row>
    <row r="79" spans="1:11" x14ac:dyDescent="0.25">
      <c r="A79" s="59" t="s">
        <v>188</v>
      </c>
      <c r="B79" s="180" t="s">
        <v>189</v>
      </c>
      <c r="C79" s="181"/>
      <c r="D79" s="181"/>
      <c r="E79" s="181"/>
      <c r="F79" s="181"/>
      <c r="G79" s="181"/>
      <c r="H79" s="181"/>
      <c r="I79" s="181"/>
      <c r="J79" s="181"/>
      <c r="K79" s="106"/>
    </row>
    <row r="80" spans="1:11" ht="114.75" x14ac:dyDescent="0.25">
      <c r="A80" s="55" t="s">
        <v>190</v>
      </c>
      <c r="B80" s="9" t="s">
        <v>191</v>
      </c>
      <c r="C80" s="172" t="s">
        <v>192</v>
      </c>
      <c r="D80" s="173"/>
      <c r="E80" s="173"/>
      <c r="F80" s="174"/>
      <c r="G80" s="10" t="s">
        <v>3</v>
      </c>
      <c r="H80" s="20">
        <v>17.600000000000001</v>
      </c>
      <c r="I80" s="69">
        <v>0.62</v>
      </c>
      <c r="J80" s="120">
        <f t="shared" ref="J80:J99" si="2">H80*I80</f>
        <v>10.912000000000001</v>
      </c>
      <c r="K80" s="123">
        <v>0.63</v>
      </c>
    </row>
    <row r="81" spans="1:11" ht="114.75" x14ac:dyDescent="0.25">
      <c r="A81" s="55" t="s">
        <v>193</v>
      </c>
      <c r="B81" s="9" t="s">
        <v>194</v>
      </c>
      <c r="C81" s="172" t="s">
        <v>195</v>
      </c>
      <c r="D81" s="173"/>
      <c r="E81" s="173"/>
      <c r="F81" s="174"/>
      <c r="G81" s="10" t="s">
        <v>3</v>
      </c>
      <c r="H81" s="20">
        <v>17.600000000000001</v>
      </c>
      <c r="I81" s="69">
        <v>0.68</v>
      </c>
      <c r="J81" s="120">
        <f t="shared" si="2"/>
        <v>11.968000000000002</v>
      </c>
      <c r="K81" s="123">
        <v>0.69</v>
      </c>
    </row>
    <row r="82" spans="1:11" ht="102" x14ac:dyDescent="0.25">
      <c r="A82" s="55" t="s">
        <v>196</v>
      </c>
      <c r="B82" s="9" t="s">
        <v>197</v>
      </c>
      <c r="C82" s="143" t="s">
        <v>198</v>
      </c>
      <c r="D82" s="144"/>
      <c r="E82" s="144"/>
      <c r="F82" s="145"/>
      <c r="G82" s="10" t="s">
        <v>3</v>
      </c>
      <c r="H82" s="20">
        <v>1.8</v>
      </c>
      <c r="I82" s="69">
        <v>0.59</v>
      </c>
      <c r="J82" s="120">
        <f t="shared" si="2"/>
        <v>1.0620000000000001</v>
      </c>
      <c r="K82" s="123">
        <v>0.6</v>
      </c>
    </row>
    <row r="83" spans="1:11" ht="102" x14ac:dyDescent="0.25">
      <c r="A83" s="55" t="s">
        <v>199</v>
      </c>
      <c r="B83" s="9" t="s">
        <v>200</v>
      </c>
      <c r="C83" s="172" t="s">
        <v>201</v>
      </c>
      <c r="D83" s="173"/>
      <c r="E83" s="173"/>
      <c r="F83" s="174"/>
      <c r="G83" s="10" t="s">
        <v>3</v>
      </c>
      <c r="H83" s="20">
        <v>1.8</v>
      </c>
      <c r="I83" s="69">
        <v>0.68</v>
      </c>
      <c r="J83" s="120">
        <f t="shared" si="2"/>
        <v>1.2240000000000002</v>
      </c>
      <c r="K83" s="123">
        <v>0.69</v>
      </c>
    </row>
    <row r="84" spans="1:11" ht="102" x14ac:dyDescent="0.25">
      <c r="A84" s="55" t="s">
        <v>202</v>
      </c>
      <c r="B84" s="31" t="s">
        <v>203</v>
      </c>
      <c r="C84" s="165" t="s">
        <v>204</v>
      </c>
      <c r="D84" s="166"/>
      <c r="E84" s="166"/>
      <c r="F84" s="167"/>
      <c r="G84" s="29" t="s">
        <v>3</v>
      </c>
      <c r="H84" s="21">
        <v>3.3</v>
      </c>
      <c r="I84" s="69">
        <v>0.89</v>
      </c>
      <c r="J84" s="120">
        <f t="shared" si="2"/>
        <v>2.9369999999999998</v>
      </c>
      <c r="K84" s="123">
        <v>0.91</v>
      </c>
    </row>
    <row r="85" spans="1:11" ht="102" x14ac:dyDescent="0.25">
      <c r="A85" s="55" t="s">
        <v>205</v>
      </c>
      <c r="B85" s="31" t="s">
        <v>206</v>
      </c>
      <c r="C85" s="165" t="s">
        <v>207</v>
      </c>
      <c r="D85" s="175"/>
      <c r="E85" s="175"/>
      <c r="F85" s="176"/>
      <c r="G85" s="29" t="s">
        <v>3</v>
      </c>
      <c r="H85" s="21">
        <v>3.3</v>
      </c>
      <c r="I85" s="69">
        <v>0.89</v>
      </c>
      <c r="J85" s="120">
        <f t="shared" si="2"/>
        <v>2.9369999999999998</v>
      </c>
      <c r="K85" s="123">
        <v>0.91</v>
      </c>
    </row>
    <row r="86" spans="1:11" ht="114.75" x14ac:dyDescent="0.25">
      <c r="A86" s="55" t="s">
        <v>208</v>
      </c>
      <c r="B86" s="31" t="s">
        <v>209</v>
      </c>
      <c r="C86" s="165" t="s">
        <v>210</v>
      </c>
      <c r="D86" s="175"/>
      <c r="E86" s="175"/>
      <c r="F86" s="176"/>
      <c r="G86" s="29" t="s">
        <v>3</v>
      </c>
      <c r="H86" s="21">
        <v>3.3</v>
      </c>
      <c r="I86" s="69">
        <v>2.1800000000000002</v>
      </c>
      <c r="J86" s="120">
        <f t="shared" si="2"/>
        <v>7.194</v>
      </c>
      <c r="K86" s="123">
        <v>2.19</v>
      </c>
    </row>
    <row r="87" spans="1:11" ht="102" x14ac:dyDescent="0.25">
      <c r="A87" s="55" t="s">
        <v>211</v>
      </c>
      <c r="B87" s="31" t="s">
        <v>212</v>
      </c>
      <c r="C87" s="165" t="s">
        <v>210</v>
      </c>
      <c r="D87" s="175"/>
      <c r="E87" s="175"/>
      <c r="F87" s="176"/>
      <c r="G87" s="29" t="s">
        <v>3</v>
      </c>
      <c r="H87" s="21">
        <v>3.3</v>
      </c>
      <c r="I87" s="69">
        <v>0.99</v>
      </c>
      <c r="J87" s="120">
        <f t="shared" si="2"/>
        <v>3.2669999999999999</v>
      </c>
      <c r="K87" s="123">
        <v>1</v>
      </c>
    </row>
    <row r="88" spans="1:11" ht="114.75" x14ac:dyDescent="0.25">
      <c r="A88" s="55" t="s">
        <v>213</v>
      </c>
      <c r="B88" s="31" t="s">
        <v>214</v>
      </c>
      <c r="C88" s="165" t="s">
        <v>215</v>
      </c>
      <c r="D88" s="175"/>
      <c r="E88" s="175"/>
      <c r="F88" s="176"/>
      <c r="G88" s="29" t="s">
        <v>3</v>
      </c>
      <c r="H88" s="21">
        <v>3.6</v>
      </c>
      <c r="I88" s="69">
        <v>2.29</v>
      </c>
      <c r="J88" s="120">
        <f t="shared" si="2"/>
        <v>8.2439999999999998</v>
      </c>
      <c r="K88" s="123">
        <v>2.2999999999999998</v>
      </c>
    </row>
    <row r="89" spans="1:11" ht="102" x14ac:dyDescent="0.25">
      <c r="A89" s="55" t="s">
        <v>216</v>
      </c>
      <c r="B89" s="31" t="s">
        <v>217</v>
      </c>
      <c r="C89" s="165" t="s">
        <v>215</v>
      </c>
      <c r="D89" s="175"/>
      <c r="E89" s="175"/>
      <c r="F89" s="176"/>
      <c r="G89" s="29" t="s">
        <v>3</v>
      </c>
      <c r="H89" s="21">
        <v>3.6</v>
      </c>
      <c r="I89" s="69">
        <v>1.67</v>
      </c>
      <c r="J89" s="120">
        <f t="shared" si="2"/>
        <v>6.0119999999999996</v>
      </c>
      <c r="K89" s="123">
        <v>1.68</v>
      </c>
    </row>
    <row r="90" spans="1:11" ht="102" x14ac:dyDescent="0.25">
      <c r="A90" s="55" t="s">
        <v>218</v>
      </c>
      <c r="B90" s="31" t="s">
        <v>219</v>
      </c>
      <c r="C90" s="165" t="s">
        <v>220</v>
      </c>
      <c r="D90" s="175"/>
      <c r="E90" s="175"/>
      <c r="F90" s="176"/>
      <c r="G90" s="29" t="s">
        <v>3</v>
      </c>
      <c r="H90" s="21">
        <v>0.3</v>
      </c>
      <c r="I90" s="69">
        <v>2.69</v>
      </c>
      <c r="J90" s="120">
        <f t="shared" si="2"/>
        <v>0.80699999999999994</v>
      </c>
      <c r="K90" s="123">
        <v>2.7</v>
      </c>
    </row>
    <row r="91" spans="1:11" ht="102" x14ac:dyDescent="0.25">
      <c r="A91" s="55" t="s">
        <v>221</v>
      </c>
      <c r="B91" s="31" t="s">
        <v>222</v>
      </c>
      <c r="C91" s="165" t="s">
        <v>220</v>
      </c>
      <c r="D91" s="175"/>
      <c r="E91" s="175"/>
      <c r="F91" s="176"/>
      <c r="G91" s="29" t="s">
        <v>3</v>
      </c>
      <c r="H91" s="21">
        <v>0.3</v>
      </c>
      <c r="I91" s="69">
        <v>2.69</v>
      </c>
      <c r="J91" s="120">
        <f t="shared" si="2"/>
        <v>0.80699999999999994</v>
      </c>
      <c r="K91" s="123">
        <v>2.7</v>
      </c>
    </row>
    <row r="92" spans="1:11" ht="114.75" x14ac:dyDescent="0.25">
      <c r="A92" s="55" t="s">
        <v>223</v>
      </c>
      <c r="B92" s="31" t="s">
        <v>224</v>
      </c>
      <c r="C92" s="165" t="s">
        <v>225</v>
      </c>
      <c r="D92" s="175"/>
      <c r="E92" s="175"/>
      <c r="F92" s="176"/>
      <c r="G92" s="29" t="s">
        <v>3</v>
      </c>
      <c r="H92" s="21">
        <v>1.8</v>
      </c>
      <c r="I92" s="69">
        <v>2.41</v>
      </c>
      <c r="J92" s="120">
        <f t="shared" si="2"/>
        <v>4.3380000000000001</v>
      </c>
      <c r="K92" s="123">
        <v>2.42</v>
      </c>
    </row>
    <row r="93" spans="1:11" ht="102" x14ac:dyDescent="0.25">
      <c r="A93" s="55" t="s">
        <v>226</v>
      </c>
      <c r="B93" s="31" t="s">
        <v>227</v>
      </c>
      <c r="C93" s="165" t="s">
        <v>225</v>
      </c>
      <c r="D93" s="175"/>
      <c r="E93" s="175"/>
      <c r="F93" s="176"/>
      <c r="G93" s="29" t="s">
        <v>3</v>
      </c>
      <c r="H93" s="21">
        <v>1.8</v>
      </c>
      <c r="I93" s="69">
        <v>1.36</v>
      </c>
      <c r="J93" s="120">
        <f t="shared" si="2"/>
        <v>2.4480000000000004</v>
      </c>
      <c r="K93" s="123">
        <v>1.37</v>
      </c>
    </row>
    <row r="94" spans="1:11" ht="114.75" x14ac:dyDescent="0.25">
      <c r="A94" s="55" t="s">
        <v>228</v>
      </c>
      <c r="B94" s="31" t="s">
        <v>229</v>
      </c>
      <c r="C94" s="165" t="s">
        <v>230</v>
      </c>
      <c r="D94" s="175"/>
      <c r="E94" s="175"/>
      <c r="F94" s="176"/>
      <c r="G94" s="29" t="s">
        <v>3</v>
      </c>
      <c r="H94" s="21">
        <v>3.3</v>
      </c>
      <c r="I94" s="69">
        <v>1.36</v>
      </c>
      <c r="J94" s="120">
        <f t="shared" si="2"/>
        <v>4.4880000000000004</v>
      </c>
      <c r="K94" s="123">
        <v>1.38</v>
      </c>
    </row>
    <row r="95" spans="1:11" ht="102" x14ac:dyDescent="0.25">
      <c r="A95" s="55" t="s">
        <v>231</v>
      </c>
      <c r="B95" s="31" t="s">
        <v>232</v>
      </c>
      <c r="C95" s="165" t="s">
        <v>230</v>
      </c>
      <c r="D95" s="175"/>
      <c r="E95" s="175"/>
      <c r="F95" s="176"/>
      <c r="G95" s="29" t="s">
        <v>3</v>
      </c>
      <c r="H95" s="21">
        <v>3.3</v>
      </c>
      <c r="I95" s="69">
        <v>1.0900000000000001</v>
      </c>
      <c r="J95" s="120">
        <f t="shared" si="2"/>
        <v>3.597</v>
      </c>
      <c r="K95" s="123">
        <v>1.1000000000000001</v>
      </c>
    </row>
    <row r="96" spans="1:11" ht="114.75" x14ac:dyDescent="0.25">
      <c r="A96" s="55" t="s">
        <v>233</v>
      </c>
      <c r="B96" s="31" t="s">
        <v>234</v>
      </c>
      <c r="C96" s="165" t="s">
        <v>235</v>
      </c>
      <c r="D96" s="175"/>
      <c r="E96" s="175"/>
      <c r="F96" s="176"/>
      <c r="G96" s="29" t="s">
        <v>3</v>
      </c>
      <c r="H96" s="21">
        <v>1.8</v>
      </c>
      <c r="I96" s="69">
        <v>2.29</v>
      </c>
      <c r="J96" s="120">
        <f t="shared" si="2"/>
        <v>4.1219999999999999</v>
      </c>
      <c r="K96" s="123">
        <v>2.2999999999999998</v>
      </c>
    </row>
    <row r="97" spans="1:11" ht="102" x14ac:dyDescent="0.25">
      <c r="A97" s="55" t="s">
        <v>236</v>
      </c>
      <c r="B97" s="38" t="s">
        <v>237</v>
      </c>
      <c r="C97" s="165" t="s">
        <v>235</v>
      </c>
      <c r="D97" s="166"/>
      <c r="E97" s="166"/>
      <c r="F97" s="167"/>
      <c r="G97" s="29" t="s">
        <v>3</v>
      </c>
      <c r="H97" s="21">
        <v>1.8</v>
      </c>
      <c r="I97" s="69">
        <v>1.81</v>
      </c>
      <c r="J97" s="120">
        <f t="shared" si="2"/>
        <v>3.258</v>
      </c>
      <c r="K97" s="123">
        <v>1.82</v>
      </c>
    </row>
    <row r="98" spans="1:11" ht="102" x14ac:dyDescent="0.25">
      <c r="A98" s="55" t="s">
        <v>238</v>
      </c>
      <c r="B98" s="38" t="s">
        <v>239</v>
      </c>
      <c r="C98" s="165" t="s">
        <v>240</v>
      </c>
      <c r="D98" s="175"/>
      <c r="E98" s="175"/>
      <c r="F98" s="176"/>
      <c r="G98" s="29" t="s">
        <v>3</v>
      </c>
      <c r="H98" s="21">
        <v>13.2</v>
      </c>
      <c r="I98" s="69">
        <v>0.68</v>
      </c>
      <c r="J98" s="128">
        <f t="shared" si="2"/>
        <v>8.9760000000000009</v>
      </c>
      <c r="K98" s="123">
        <v>0.69</v>
      </c>
    </row>
    <row r="99" spans="1:11" ht="102" x14ac:dyDescent="0.25">
      <c r="A99" s="55" t="s">
        <v>241</v>
      </c>
      <c r="B99" s="38" t="s">
        <v>242</v>
      </c>
      <c r="C99" s="165" t="s">
        <v>240</v>
      </c>
      <c r="D99" s="166"/>
      <c r="E99" s="166"/>
      <c r="F99" s="167"/>
      <c r="G99" s="29" t="s">
        <v>3</v>
      </c>
      <c r="H99" s="62">
        <v>13.2</v>
      </c>
      <c r="I99" s="69">
        <v>0.51</v>
      </c>
      <c r="J99" s="128">
        <f t="shared" si="2"/>
        <v>6.7319999999999993</v>
      </c>
      <c r="K99" s="123">
        <v>0.52</v>
      </c>
    </row>
    <row r="100" spans="1:11" x14ac:dyDescent="0.25">
      <c r="A100" s="93"/>
      <c r="B100" s="94"/>
      <c r="C100" s="95"/>
      <c r="D100" s="96"/>
      <c r="E100" s="213" t="s">
        <v>243</v>
      </c>
      <c r="F100" s="213"/>
      <c r="G100" s="213"/>
      <c r="H100" s="213"/>
      <c r="I100" s="214"/>
      <c r="J100" s="122">
        <f>SUM(J80:J99)</f>
        <v>95.33</v>
      </c>
      <c r="K100" s="123"/>
    </row>
    <row r="101" spans="1:11" x14ac:dyDescent="0.25">
      <c r="A101" s="200" t="s">
        <v>244</v>
      </c>
      <c r="B101" s="201"/>
      <c r="C101" s="201"/>
      <c r="D101" s="201"/>
      <c r="E101" s="201"/>
      <c r="F101" s="201"/>
      <c r="G101" s="201"/>
      <c r="H101" s="201"/>
      <c r="I101" s="201"/>
      <c r="J101" s="201"/>
      <c r="K101" s="202"/>
    </row>
    <row r="102" spans="1:11" x14ac:dyDescent="0.25">
      <c r="A102" s="203"/>
      <c r="B102" s="204"/>
      <c r="C102" s="204"/>
      <c r="D102" s="204"/>
      <c r="E102" s="204"/>
      <c r="F102" s="204"/>
      <c r="G102" s="204"/>
      <c r="H102" s="204"/>
      <c r="I102" s="204"/>
      <c r="J102" s="204"/>
      <c r="K102" s="205"/>
    </row>
    <row r="103" spans="1:11" x14ac:dyDescent="0.25">
      <c r="A103" s="97" t="s">
        <v>245</v>
      </c>
      <c r="B103" s="211" t="s">
        <v>246</v>
      </c>
      <c r="C103" s="212"/>
      <c r="D103" s="212"/>
      <c r="E103" s="212"/>
      <c r="F103" s="212"/>
      <c r="G103" s="212"/>
      <c r="H103" s="212"/>
      <c r="I103" s="212"/>
      <c r="J103" s="212"/>
      <c r="K103" s="106"/>
    </row>
    <row r="104" spans="1:11" ht="25.5" x14ac:dyDescent="0.25">
      <c r="A104" s="28" t="s">
        <v>247</v>
      </c>
      <c r="B104" s="29" t="s">
        <v>248</v>
      </c>
      <c r="C104" s="172" t="s">
        <v>249</v>
      </c>
      <c r="D104" s="173"/>
      <c r="E104" s="173"/>
      <c r="F104" s="174"/>
      <c r="G104" s="10" t="s">
        <v>3</v>
      </c>
      <c r="H104" s="20">
        <v>22.4</v>
      </c>
      <c r="I104" s="69">
        <v>2.98</v>
      </c>
      <c r="J104" s="120">
        <f>H104*I104</f>
        <v>66.751999999999995</v>
      </c>
      <c r="K104" s="123">
        <v>4.5999999999999996</v>
      </c>
    </row>
    <row r="105" spans="1:11" ht="25.5" x14ac:dyDescent="0.25">
      <c r="A105" s="28" t="s">
        <v>250</v>
      </c>
      <c r="B105" s="10" t="s">
        <v>251</v>
      </c>
      <c r="C105" s="172" t="s">
        <v>252</v>
      </c>
      <c r="D105" s="173"/>
      <c r="E105" s="173"/>
      <c r="F105" s="174"/>
      <c r="G105" s="56" t="s">
        <v>9</v>
      </c>
      <c r="H105" s="20">
        <v>28.6</v>
      </c>
      <c r="I105" s="69">
        <v>4.88</v>
      </c>
      <c r="J105" s="120">
        <f>H105*I105</f>
        <v>139.56800000000001</v>
      </c>
      <c r="K105" s="123">
        <v>9.15</v>
      </c>
    </row>
    <row r="106" spans="1:11" ht="25.5" x14ac:dyDescent="0.25">
      <c r="A106" s="28" t="s">
        <v>253</v>
      </c>
      <c r="B106" s="29" t="s">
        <v>254</v>
      </c>
      <c r="C106" s="172" t="s">
        <v>255</v>
      </c>
      <c r="D106" s="173"/>
      <c r="E106" s="173"/>
      <c r="F106" s="174"/>
      <c r="G106" s="10" t="s">
        <v>9</v>
      </c>
      <c r="H106" s="20">
        <v>22.4</v>
      </c>
      <c r="I106" s="69">
        <v>4.88</v>
      </c>
      <c r="J106" s="120">
        <f>H106*I106</f>
        <v>109.312</v>
      </c>
      <c r="K106" s="123">
        <v>13.8</v>
      </c>
    </row>
    <row r="107" spans="1:11" ht="51" x14ac:dyDescent="0.25">
      <c r="A107" s="28" t="s">
        <v>256</v>
      </c>
      <c r="B107" s="29" t="s">
        <v>257</v>
      </c>
      <c r="C107" s="172" t="s">
        <v>258</v>
      </c>
      <c r="D107" s="173"/>
      <c r="E107" s="173"/>
      <c r="F107" s="174"/>
      <c r="G107" s="10" t="s">
        <v>9</v>
      </c>
      <c r="H107" s="20">
        <v>8.1999999999999993</v>
      </c>
      <c r="I107" s="69">
        <v>28.85</v>
      </c>
      <c r="J107" s="120">
        <f>H107*I107</f>
        <v>236.57</v>
      </c>
      <c r="K107" s="123">
        <v>28.87</v>
      </c>
    </row>
    <row r="108" spans="1:11" ht="25.5" x14ac:dyDescent="0.25">
      <c r="A108" s="28" t="s">
        <v>259</v>
      </c>
      <c r="B108" s="10" t="s">
        <v>260</v>
      </c>
      <c r="C108" s="177" t="s">
        <v>261</v>
      </c>
      <c r="D108" s="178"/>
      <c r="E108" s="178"/>
      <c r="F108" s="179"/>
      <c r="G108" s="10" t="s">
        <v>9</v>
      </c>
      <c r="H108" s="20">
        <v>18.399999999999999</v>
      </c>
      <c r="I108" s="69">
        <v>26.48</v>
      </c>
      <c r="J108" s="120">
        <f>H108*I108</f>
        <v>487.23199999999997</v>
      </c>
      <c r="K108" s="123">
        <v>31.05</v>
      </c>
    </row>
    <row r="109" spans="1:11" x14ac:dyDescent="0.25">
      <c r="A109" s="13"/>
      <c r="B109" s="14"/>
      <c r="C109" s="15"/>
      <c r="D109" s="16"/>
      <c r="E109" s="148" t="s">
        <v>308</v>
      </c>
      <c r="F109" s="148"/>
      <c r="G109" s="148"/>
      <c r="H109" s="148"/>
      <c r="I109" s="149"/>
      <c r="J109" s="121">
        <f>SUM(J104:J108)</f>
        <v>1039.434</v>
      </c>
      <c r="K109" s="123"/>
    </row>
    <row r="110" spans="1:11" x14ac:dyDescent="0.25">
      <c r="A110" s="59" t="s">
        <v>262</v>
      </c>
      <c r="B110" s="197" t="s">
        <v>263</v>
      </c>
      <c r="C110" s="198"/>
      <c r="D110" s="198"/>
      <c r="E110" s="198"/>
      <c r="F110" s="198"/>
      <c r="G110" s="198"/>
      <c r="H110" s="198"/>
      <c r="I110" s="198"/>
      <c r="J110" s="198"/>
      <c r="K110" s="106"/>
    </row>
    <row r="111" spans="1:11" ht="51.75" customHeight="1" x14ac:dyDescent="0.25">
      <c r="A111" s="58" t="s">
        <v>264</v>
      </c>
      <c r="B111" s="57" t="s">
        <v>265</v>
      </c>
      <c r="C111" s="165" t="s">
        <v>266</v>
      </c>
      <c r="D111" s="166"/>
      <c r="E111" s="166"/>
      <c r="F111" s="167"/>
      <c r="G111" s="62" t="s">
        <v>3</v>
      </c>
      <c r="H111" s="20">
        <v>41.6</v>
      </c>
      <c r="I111" s="92">
        <v>2.1800000000000002</v>
      </c>
      <c r="J111" s="120">
        <f>H111*I111</f>
        <v>90.688000000000017</v>
      </c>
      <c r="K111" s="123">
        <v>2.5</v>
      </c>
    </row>
    <row r="112" spans="1:11" x14ac:dyDescent="0.25">
      <c r="A112" s="58" t="s">
        <v>267</v>
      </c>
      <c r="B112" s="57" t="s">
        <v>268</v>
      </c>
      <c r="C112" s="172" t="s">
        <v>269</v>
      </c>
      <c r="D112" s="173"/>
      <c r="E112" s="173"/>
      <c r="F112" s="174"/>
      <c r="G112" s="62" t="s">
        <v>9</v>
      </c>
      <c r="H112" s="20">
        <v>58.4</v>
      </c>
      <c r="I112" s="92">
        <v>1.48</v>
      </c>
      <c r="J112" s="120">
        <f>H112*I112</f>
        <v>86.432000000000002</v>
      </c>
      <c r="K112" s="123">
        <v>2</v>
      </c>
    </row>
    <row r="113" spans="1:11" x14ac:dyDescent="0.25">
      <c r="A113" s="13"/>
      <c r="B113" s="14"/>
      <c r="C113" s="15"/>
      <c r="D113" s="16"/>
      <c r="E113" s="148" t="s">
        <v>307</v>
      </c>
      <c r="F113" s="148"/>
      <c r="G113" s="148"/>
      <c r="H113" s="148"/>
      <c r="I113" s="149"/>
      <c r="J113" s="121">
        <f>SUM(J111:J112)</f>
        <v>177.12</v>
      </c>
      <c r="K113" s="129"/>
    </row>
    <row r="114" spans="1:11" x14ac:dyDescent="0.25">
      <c r="A114" s="77" t="s">
        <v>270</v>
      </c>
      <c r="B114" s="188" t="s">
        <v>271</v>
      </c>
      <c r="C114" s="196"/>
      <c r="D114" s="196"/>
      <c r="E114" s="196"/>
      <c r="F114" s="196"/>
      <c r="G114" s="196"/>
      <c r="H114" s="196"/>
      <c r="I114" s="196"/>
      <c r="J114" s="196"/>
      <c r="K114" s="106"/>
    </row>
    <row r="115" spans="1:11" ht="25.5" x14ac:dyDescent="0.25">
      <c r="A115" s="28" t="s">
        <v>272</v>
      </c>
      <c r="B115" s="19" t="s">
        <v>273</v>
      </c>
      <c r="C115" s="172" t="s">
        <v>276</v>
      </c>
      <c r="D115" s="173"/>
      <c r="E115" s="173"/>
      <c r="F115" s="174"/>
      <c r="G115" s="10" t="s">
        <v>9</v>
      </c>
      <c r="H115" s="20">
        <v>17.5</v>
      </c>
      <c r="I115" s="92">
        <v>12.98</v>
      </c>
      <c r="J115" s="120">
        <f>H115*I115</f>
        <v>227.15</v>
      </c>
      <c r="K115" s="123">
        <v>17.14</v>
      </c>
    </row>
    <row r="116" spans="1:11" ht="51" x14ac:dyDescent="0.25">
      <c r="A116" s="28" t="s">
        <v>274</v>
      </c>
      <c r="B116" s="19" t="s">
        <v>275</v>
      </c>
      <c r="C116" s="172" t="s">
        <v>277</v>
      </c>
      <c r="D116" s="173"/>
      <c r="E116" s="173"/>
      <c r="F116" s="174"/>
      <c r="G116" s="10" t="s">
        <v>185</v>
      </c>
      <c r="H116" s="20">
        <v>52.5</v>
      </c>
      <c r="I116" s="92">
        <v>0.79</v>
      </c>
      <c r="J116" s="120">
        <f>H116*I116</f>
        <v>41.475000000000001</v>
      </c>
      <c r="K116" s="123">
        <v>0.8</v>
      </c>
    </row>
    <row r="117" spans="1:11" ht="25.5" x14ac:dyDescent="0.25">
      <c r="A117" s="28" t="s">
        <v>278</v>
      </c>
      <c r="B117" s="19" t="s">
        <v>279</v>
      </c>
      <c r="C117" s="172" t="s">
        <v>280</v>
      </c>
      <c r="D117" s="173"/>
      <c r="E117" s="173"/>
      <c r="F117" s="174"/>
      <c r="G117" s="10" t="s">
        <v>320</v>
      </c>
      <c r="H117" s="20">
        <v>30</v>
      </c>
      <c r="I117" s="92">
        <v>0.22</v>
      </c>
      <c r="J117" s="120">
        <f>H117*I117</f>
        <v>6.6</v>
      </c>
      <c r="K117" s="123">
        <v>0.23</v>
      </c>
    </row>
    <row r="118" spans="1:11" x14ac:dyDescent="0.25">
      <c r="A118" s="41"/>
      <c r="B118" s="22"/>
      <c r="C118" s="42"/>
      <c r="D118" s="43"/>
      <c r="E118" s="148" t="s">
        <v>306</v>
      </c>
      <c r="F118" s="148"/>
      <c r="G118" s="148"/>
      <c r="H118" s="148"/>
      <c r="I118" s="149"/>
      <c r="J118" s="130">
        <f>SUM(J115:J117)</f>
        <v>275.22500000000002</v>
      </c>
      <c r="K118" s="123"/>
    </row>
    <row r="119" spans="1:11" x14ac:dyDescent="0.25">
      <c r="A119" s="59" t="s">
        <v>281</v>
      </c>
      <c r="B119" s="197" t="s">
        <v>282</v>
      </c>
      <c r="C119" s="198"/>
      <c r="D119" s="198"/>
      <c r="E119" s="198"/>
      <c r="F119" s="198"/>
      <c r="G119" s="198"/>
      <c r="H119" s="198"/>
      <c r="I119" s="198"/>
      <c r="J119" s="198"/>
      <c r="K119" s="106"/>
    </row>
    <row r="120" spans="1:11" ht="25.5" x14ac:dyDescent="0.25">
      <c r="A120" s="28" t="s">
        <v>283</v>
      </c>
      <c r="B120" s="9" t="s">
        <v>282</v>
      </c>
      <c r="C120" s="165" t="s">
        <v>284</v>
      </c>
      <c r="D120" s="166"/>
      <c r="E120" s="166"/>
      <c r="F120" s="167"/>
      <c r="G120" s="10" t="s">
        <v>185</v>
      </c>
      <c r="H120" s="20">
        <v>87.3</v>
      </c>
      <c r="I120" s="113">
        <v>0.2</v>
      </c>
      <c r="J120" s="120">
        <f>H120*I120</f>
        <v>17.46</v>
      </c>
      <c r="K120" s="123">
        <v>0.21</v>
      </c>
    </row>
    <row r="121" spans="1:11" ht="25.5" x14ac:dyDescent="0.25">
      <c r="A121" s="28" t="s">
        <v>285</v>
      </c>
      <c r="B121" s="9" t="s">
        <v>282</v>
      </c>
      <c r="C121" s="165" t="s">
        <v>286</v>
      </c>
      <c r="D121" s="166"/>
      <c r="E121" s="166"/>
      <c r="F121" s="167"/>
      <c r="G121" s="10" t="s">
        <v>185</v>
      </c>
      <c r="H121" s="20">
        <v>12.7</v>
      </c>
      <c r="I121" s="113">
        <v>0.3</v>
      </c>
      <c r="J121" s="120">
        <f>H121*I121</f>
        <v>3.8099999999999996</v>
      </c>
      <c r="K121" s="123">
        <v>0.31</v>
      </c>
    </row>
    <row r="122" spans="1:11" x14ac:dyDescent="0.25">
      <c r="A122" s="13"/>
      <c r="B122" s="14"/>
      <c r="C122" s="15"/>
      <c r="D122" s="16"/>
      <c r="E122" s="148" t="s">
        <v>305</v>
      </c>
      <c r="F122" s="148"/>
      <c r="G122" s="148"/>
      <c r="H122" s="148"/>
      <c r="I122" s="149"/>
      <c r="J122" s="121">
        <f>SUM(J120:J121)</f>
        <v>21.27</v>
      </c>
      <c r="K122" s="123"/>
    </row>
    <row r="123" spans="1:11" x14ac:dyDescent="0.25">
      <c r="A123" s="60" t="s">
        <v>287</v>
      </c>
      <c r="B123" s="180" t="s">
        <v>288</v>
      </c>
      <c r="C123" s="181"/>
      <c r="D123" s="181"/>
      <c r="E123" s="181"/>
      <c r="F123" s="181"/>
      <c r="G123" s="181"/>
      <c r="H123" s="181"/>
      <c r="I123" s="181"/>
      <c r="J123" s="181"/>
      <c r="K123" s="106"/>
    </row>
    <row r="124" spans="1:11" ht="25.5" x14ac:dyDescent="0.25">
      <c r="A124" s="61" t="s">
        <v>289</v>
      </c>
      <c r="B124" s="9" t="s">
        <v>290</v>
      </c>
      <c r="C124" s="172" t="s">
        <v>291</v>
      </c>
      <c r="D124" s="173"/>
      <c r="E124" s="173"/>
      <c r="F124" s="174"/>
      <c r="G124" s="10" t="s">
        <v>320</v>
      </c>
      <c r="H124" s="20">
        <v>20.5</v>
      </c>
      <c r="I124" s="92">
        <v>2.29</v>
      </c>
      <c r="J124" s="120">
        <f>H124*I124</f>
        <v>46.945</v>
      </c>
      <c r="K124" s="123">
        <v>2.2999999999999998</v>
      </c>
    </row>
    <row r="125" spans="1:11" ht="25.5" x14ac:dyDescent="0.25">
      <c r="A125" s="61" t="s">
        <v>292</v>
      </c>
      <c r="B125" s="9" t="s">
        <v>293</v>
      </c>
      <c r="C125" s="172" t="s">
        <v>294</v>
      </c>
      <c r="D125" s="173"/>
      <c r="E125" s="173"/>
      <c r="F125" s="174"/>
      <c r="G125" s="10" t="s">
        <v>185</v>
      </c>
      <c r="H125" s="20">
        <v>56.5</v>
      </c>
      <c r="I125" s="92">
        <v>2.48</v>
      </c>
      <c r="J125" s="120">
        <f>H125*I125</f>
        <v>140.12</v>
      </c>
      <c r="K125" s="123">
        <v>3.63</v>
      </c>
    </row>
    <row r="126" spans="1:11" ht="25.5" x14ac:dyDescent="0.25">
      <c r="A126" s="61" t="s">
        <v>295</v>
      </c>
      <c r="B126" s="9" t="s">
        <v>296</v>
      </c>
      <c r="C126" s="172" t="s">
        <v>297</v>
      </c>
      <c r="D126" s="173"/>
      <c r="E126" s="173"/>
      <c r="F126" s="174"/>
      <c r="G126" s="10" t="s">
        <v>320</v>
      </c>
      <c r="H126" s="20">
        <v>23</v>
      </c>
      <c r="I126" s="92">
        <v>0.67</v>
      </c>
      <c r="J126" s="120">
        <f>H126*I126</f>
        <v>15.41</v>
      </c>
      <c r="K126" s="123">
        <v>0.68</v>
      </c>
    </row>
    <row r="127" spans="1:11" x14ac:dyDescent="0.25">
      <c r="A127" s="50"/>
      <c r="B127" s="51"/>
      <c r="C127" s="52"/>
      <c r="D127" s="16"/>
      <c r="E127" s="148" t="s">
        <v>304</v>
      </c>
      <c r="F127" s="148"/>
      <c r="G127" s="148"/>
      <c r="H127" s="148"/>
      <c r="I127" s="149"/>
      <c r="J127" s="121">
        <f>SUM(J124:J126)</f>
        <v>202.47499999999999</v>
      </c>
      <c r="K127" s="123"/>
    </row>
    <row r="128" spans="1:11" x14ac:dyDescent="0.25">
      <c r="A128" s="209" t="s">
        <v>321</v>
      </c>
      <c r="B128" s="210"/>
      <c r="C128" s="210"/>
      <c r="D128" s="210"/>
      <c r="E128" s="210"/>
      <c r="F128" s="210"/>
      <c r="G128" s="210"/>
      <c r="H128" s="210"/>
      <c r="I128" s="210"/>
      <c r="J128" s="210"/>
      <c r="K128" s="106"/>
    </row>
    <row r="129" spans="1:11" ht="63.75" x14ac:dyDescent="0.25">
      <c r="A129" s="28" t="s">
        <v>322</v>
      </c>
      <c r="B129" s="9" t="s">
        <v>331</v>
      </c>
      <c r="C129" s="172" t="s">
        <v>298</v>
      </c>
      <c r="D129" s="173"/>
      <c r="E129" s="173"/>
      <c r="F129" s="174"/>
      <c r="G129" s="10" t="s">
        <v>185</v>
      </c>
      <c r="H129" s="20">
        <v>19.899999999999999</v>
      </c>
      <c r="I129" s="92">
        <v>0.51</v>
      </c>
      <c r="J129" s="120">
        <f>H129*I129</f>
        <v>10.148999999999999</v>
      </c>
      <c r="K129" s="123">
        <v>0.52</v>
      </c>
    </row>
    <row r="130" spans="1:11" ht="38.25" x14ac:dyDescent="0.25">
      <c r="A130" s="28" t="s">
        <v>323</v>
      </c>
      <c r="B130" s="9" t="s">
        <v>299</v>
      </c>
      <c r="C130" s="172" t="s">
        <v>300</v>
      </c>
      <c r="D130" s="173"/>
      <c r="E130" s="173"/>
      <c r="F130" s="174"/>
      <c r="G130" s="10" t="s">
        <v>185</v>
      </c>
      <c r="H130" s="20">
        <v>49.8</v>
      </c>
      <c r="I130" s="92">
        <v>0.17</v>
      </c>
      <c r="J130" s="120">
        <f>H130*I130</f>
        <v>8.4659999999999993</v>
      </c>
      <c r="K130" s="123">
        <v>0.18</v>
      </c>
    </row>
    <row r="131" spans="1:11" x14ac:dyDescent="0.25">
      <c r="A131" s="28" t="s">
        <v>324</v>
      </c>
      <c r="B131" s="9" t="s">
        <v>301</v>
      </c>
      <c r="C131" s="172" t="s">
        <v>302</v>
      </c>
      <c r="D131" s="173"/>
      <c r="E131" s="173"/>
      <c r="F131" s="174"/>
      <c r="G131" s="10" t="s">
        <v>319</v>
      </c>
      <c r="H131" s="20">
        <v>30.3</v>
      </c>
      <c r="I131" s="92">
        <v>0.11</v>
      </c>
      <c r="J131" s="120">
        <f>H131*I131</f>
        <v>3.3330000000000002</v>
      </c>
      <c r="K131" s="123">
        <v>0.13</v>
      </c>
    </row>
    <row r="132" spans="1:11" x14ac:dyDescent="0.25">
      <c r="A132" s="98"/>
      <c r="B132" s="32"/>
      <c r="C132" s="99"/>
      <c r="D132" s="100"/>
      <c r="E132" s="213" t="s">
        <v>303</v>
      </c>
      <c r="F132" s="213"/>
      <c r="G132" s="213"/>
      <c r="H132" s="213"/>
      <c r="I132" s="214"/>
      <c r="J132" s="127">
        <f>SUM(J129:J131)</f>
        <v>21.948</v>
      </c>
      <c r="K132" s="123"/>
    </row>
    <row r="133" spans="1:11" x14ac:dyDescent="0.25">
      <c r="B133" s="206"/>
      <c r="C133" s="206"/>
      <c r="D133" s="206"/>
      <c r="E133" s="206"/>
      <c r="F133" s="206"/>
      <c r="G133" s="206"/>
      <c r="H133" s="206"/>
      <c r="I133" s="206"/>
      <c r="J133" s="206"/>
      <c r="K133" s="116"/>
    </row>
    <row r="134" spans="1:11" ht="15.75" x14ac:dyDescent="0.25">
      <c r="A134" s="215" t="s">
        <v>325</v>
      </c>
      <c r="B134" s="159"/>
      <c r="C134" s="159"/>
      <c r="D134" s="159"/>
      <c r="E134" s="159"/>
      <c r="F134" s="159"/>
      <c r="G134" s="159"/>
      <c r="H134" s="159"/>
      <c r="I134" s="159"/>
      <c r="J134" s="134">
        <f>J10+J19+J27+J30+J36+J40+J45+J51+J57+J62+J68+J75+J78+J100+J109+J113+J118+J122+J127+J132</f>
        <v>6271.7430000000013</v>
      </c>
      <c r="K134" s="116"/>
    </row>
    <row r="135" spans="1:11" x14ac:dyDescent="0.25">
      <c r="C135" s="87"/>
      <c r="D135" s="87"/>
      <c r="E135" s="87"/>
      <c r="F135" s="87"/>
      <c r="I135" s="108"/>
      <c r="J135" s="117"/>
      <c r="K135" s="116"/>
    </row>
    <row r="136" spans="1:11" x14ac:dyDescent="0.25">
      <c r="A136" s="199" t="s">
        <v>309</v>
      </c>
      <c r="B136" s="199"/>
      <c r="C136" s="199"/>
      <c r="D136" s="199"/>
      <c r="E136" s="199"/>
      <c r="F136" s="199"/>
      <c r="I136" s="108"/>
      <c r="J136" s="117"/>
      <c r="K136" s="116"/>
    </row>
  </sheetData>
  <mergeCells count="137">
    <mergeCell ref="K2:K3"/>
    <mergeCell ref="A4:J4"/>
    <mergeCell ref="C6:F6"/>
    <mergeCell ref="C7:F7"/>
    <mergeCell ref="C8:F8"/>
    <mergeCell ref="C9:F9"/>
    <mergeCell ref="E10:I10"/>
    <mergeCell ref="B11:J11"/>
    <mergeCell ref="C12:F12"/>
    <mergeCell ref="A2:A3"/>
    <mergeCell ref="B2:B3"/>
    <mergeCell ref="C2:F3"/>
    <mergeCell ref="G2:G3"/>
    <mergeCell ref="H2:H3"/>
    <mergeCell ref="I2:I3"/>
    <mergeCell ref="J2:J3"/>
    <mergeCell ref="C13:F13"/>
    <mergeCell ref="C14:F14"/>
    <mergeCell ref="C15:F15"/>
    <mergeCell ref="C16:F16"/>
    <mergeCell ref="C17:F17"/>
    <mergeCell ref="C18:F18"/>
    <mergeCell ref="E19:I19"/>
    <mergeCell ref="C22:F22"/>
    <mergeCell ref="C23:F23"/>
    <mergeCell ref="B20:J20"/>
    <mergeCell ref="C21:F21"/>
    <mergeCell ref="C24:F24"/>
    <mergeCell ref="C25:F25"/>
    <mergeCell ref="C26:F26"/>
    <mergeCell ref="E27:I27"/>
    <mergeCell ref="C44:F44"/>
    <mergeCell ref="E45:I45"/>
    <mergeCell ref="C47:F47"/>
    <mergeCell ref="C48:F48"/>
    <mergeCell ref="B31:F31"/>
    <mergeCell ref="C32:F32"/>
    <mergeCell ref="C33:F33"/>
    <mergeCell ref="C34:F34"/>
    <mergeCell ref="C35:F35"/>
    <mergeCell ref="E36:I36"/>
    <mergeCell ref="E40:I40"/>
    <mergeCell ref="B41:J41"/>
    <mergeCell ref="C42:F42"/>
    <mergeCell ref="C43:F43"/>
    <mergeCell ref="B37:J37"/>
    <mergeCell ref="C38:F38"/>
    <mergeCell ref="C39:F39"/>
    <mergeCell ref="B28:I28"/>
    <mergeCell ref="C29:F29"/>
    <mergeCell ref="E30:I30"/>
    <mergeCell ref="C66:F66"/>
    <mergeCell ref="C49:F49"/>
    <mergeCell ref="C50:F50"/>
    <mergeCell ref="E51:I51"/>
    <mergeCell ref="B52:J52"/>
    <mergeCell ref="C53:F53"/>
    <mergeCell ref="C54:F54"/>
    <mergeCell ref="C55:F55"/>
    <mergeCell ref="B58:J58"/>
    <mergeCell ref="C59:F59"/>
    <mergeCell ref="C56:F56"/>
    <mergeCell ref="E57:I57"/>
    <mergeCell ref="C60:F60"/>
    <mergeCell ref="C61:F61"/>
    <mergeCell ref="E62:I62"/>
    <mergeCell ref="B63:J63"/>
    <mergeCell ref="C80:F80"/>
    <mergeCell ref="C81:F81"/>
    <mergeCell ref="C82:F82"/>
    <mergeCell ref="C83:F83"/>
    <mergeCell ref="C84:F84"/>
    <mergeCell ref="C67:F67"/>
    <mergeCell ref="E68:I68"/>
    <mergeCell ref="B69:J69"/>
    <mergeCell ref="C70:F70"/>
    <mergeCell ref="C71:F71"/>
    <mergeCell ref="B76:J76"/>
    <mergeCell ref="C77:F77"/>
    <mergeCell ref="E78:I78"/>
    <mergeCell ref="B79:J79"/>
    <mergeCell ref="C72:F72"/>
    <mergeCell ref="C73:F73"/>
    <mergeCell ref="C74:F74"/>
    <mergeCell ref="E75:I75"/>
    <mergeCell ref="C64:F64"/>
    <mergeCell ref="C65:F65"/>
    <mergeCell ref="B110:J110"/>
    <mergeCell ref="C111:F111"/>
    <mergeCell ref="C112:F112"/>
    <mergeCell ref="C85:F85"/>
    <mergeCell ref="C86:F86"/>
    <mergeCell ref="C87:F87"/>
    <mergeCell ref="C88:F88"/>
    <mergeCell ref="C89:F89"/>
    <mergeCell ref="C90:F90"/>
    <mergeCell ref="C91:F91"/>
    <mergeCell ref="C92:F92"/>
    <mergeCell ref="C94:F94"/>
    <mergeCell ref="C93:F93"/>
    <mergeCell ref="C117:F117"/>
    <mergeCell ref="E118:I118"/>
    <mergeCell ref="B119:J119"/>
    <mergeCell ref="C120:F120"/>
    <mergeCell ref="C121:F121"/>
    <mergeCell ref="A128:J128"/>
    <mergeCell ref="E100:I100"/>
    <mergeCell ref="B103:J103"/>
    <mergeCell ref="C95:F95"/>
    <mergeCell ref="C96:F96"/>
    <mergeCell ref="C97:F97"/>
    <mergeCell ref="C98:F98"/>
    <mergeCell ref="C99:F99"/>
    <mergeCell ref="C108:F108"/>
    <mergeCell ref="E109:I109"/>
    <mergeCell ref="A101:K102"/>
    <mergeCell ref="E113:I113"/>
    <mergeCell ref="B114:J114"/>
    <mergeCell ref="C115:F115"/>
    <mergeCell ref="C116:F116"/>
    <mergeCell ref="C104:F104"/>
    <mergeCell ref="C105:F105"/>
    <mergeCell ref="C106:F106"/>
    <mergeCell ref="C107:F107"/>
    <mergeCell ref="E132:I132"/>
    <mergeCell ref="B133:J133"/>
    <mergeCell ref="A134:I134"/>
    <mergeCell ref="A136:F136"/>
    <mergeCell ref="E122:I122"/>
    <mergeCell ref="B123:J123"/>
    <mergeCell ref="C124:F124"/>
    <mergeCell ref="C125:F125"/>
    <mergeCell ref="C126:F126"/>
    <mergeCell ref="E127:I127"/>
    <mergeCell ref="C131:F131"/>
    <mergeCell ref="C129:F129"/>
    <mergeCell ref="C130:F1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115D-7A17-471B-84BB-EEB4EAAD0B5D}">
  <dimension ref="A1:K136"/>
  <sheetViews>
    <sheetView topLeftCell="A112" workbookViewId="0">
      <selection activeCell="P15" sqref="P15"/>
    </sheetView>
  </sheetViews>
  <sheetFormatPr defaultRowHeight="15" x14ac:dyDescent="0.25"/>
  <sheetData>
    <row r="1" spans="1:11" ht="15.75" x14ac:dyDescent="0.25">
      <c r="A1" s="82" t="s">
        <v>315</v>
      </c>
      <c r="B1" s="83"/>
      <c r="C1" s="84"/>
      <c r="D1" s="84"/>
      <c r="E1" s="84"/>
      <c r="F1" s="84"/>
      <c r="G1" s="85"/>
      <c r="H1" s="85"/>
      <c r="I1" s="109"/>
      <c r="J1" s="117"/>
      <c r="K1" s="118"/>
    </row>
    <row r="2" spans="1:11" x14ac:dyDescent="0.25">
      <c r="A2" s="139" t="s">
        <v>16</v>
      </c>
      <c r="B2" s="139" t="s">
        <v>17</v>
      </c>
      <c r="C2" s="152" t="s">
        <v>0</v>
      </c>
      <c r="D2" s="153"/>
      <c r="E2" s="153"/>
      <c r="F2" s="154"/>
      <c r="G2" s="139" t="s">
        <v>1</v>
      </c>
      <c r="H2" s="139" t="s">
        <v>18</v>
      </c>
      <c r="I2" s="139" t="s">
        <v>317</v>
      </c>
      <c r="J2" s="139" t="s">
        <v>311</v>
      </c>
      <c r="K2" s="139" t="s">
        <v>326</v>
      </c>
    </row>
    <row r="3" spans="1:11" x14ac:dyDescent="0.25">
      <c r="A3" s="140"/>
      <c r="B3" s="140"/>
      <c r="C3" s="155"/>
      <c r="D3" s="156"/>
      <c r="E3" s="156"/>
      <c r="F3" s="157"/>
      <c r="G3" s="140"/>
      <c r="H3" s="140"/>
      <c r="I3" s="140"/>
      <c r="J3" s="140"/>
      <c r="K3" s="140"/>
    </row>
    <row r="4" spans="1:11" x14ac:dyDescent="0.25">
      <c r="A4" s="141" t="s">
        <v>20</v>
      </c>
      <c r="B4" s="142"/>
      <c r="C4" s="142"/>
      <c r="D4" s="142"/>
      <c r="E4" s="142"/>
      <c r="F4" s="142"/>
      <c r="G4" s="142"/>
      <c r="H4" s="142"/>
      <c r="I4" s="142"/>
      <c r="J4" s="142"/>
      <c r="K4" s="131"/>
    </row>
    <row r="5" spans="1:11" ht="28.5" x14ac:dyDescent="0.25">
      <c r="A5" s="5" t="s">
        <v>21</v>
      </c>
      <c r="B5" s="6" t="s">
        <v>22</v>
      </c>
      <c r="C5" s="88"/>
      <c r="D5" s="88"/>
      <c r="E5" s="88"/>
      <c r="F5" s="88"/>
      <c r="G5" s="7"/>
      <c r="H5" s="8"/>
      <c r="I5" s="70"/>
      <c r="J5" s="105"/>
      <c r="K5" s="119"/>
    </row>
    <row r="6" spans="1:11" x14ac:dyDescent="0.25">
      <c r="A6" s="64" t="s">
        <v>23</v>
      </c>
      <c r="B6" s="9" t="s">
        <v>8</v>
      </c>
      <c r="C6" s="143" t="s">
        <v>19</v>
      </c>
      <c r="D6" s="144"/>
      <c r="E6" s="144"/>
      <c r="F6" s="145"/>
      <c r="G6" s="10" t="s">
        <v>3</v>
      </c>
      <c r="H6" s="11">
        <v>51</v>
      </c>
      <c r="I6" s="110">
        <v>1.1200000000000001</v>
      </c>
      <c r="J6" s="135">
        <f>H6*I6</f>
        <v>57.120000000000005</v>
      </c>
      <c r="K6" s="21">
        <v>1.7</v>
      </c>
    </row>
    <row r="7" spans="1:11" x14ac:dyDescent="0.25">
      <c r="A7" s="64" t="s">
        <v>24</v>
      </c>
      <c r="B7" s="9" t="s">
        <v>26</v>
      </c>
      <c r="C7" s="143" t="s">
        <v>25</v>
      </c>
      <c r="D7" s="146"/>
      <c r="E7" s="146"/>
      <c r="F7" s="147"/>
      <c r="G7" s="10" t="s">
        <v>3</v>
      </c>
      <c r="H7" s="11">
        <v>5</v>
      </c>
      <c r="I7" s="110">
        <v>1.18</v>
      </c>
      <c r="J7" s="135">
        <f>H7*I7</f>
        <v>5.8999999999999995</v>
      </c>
      <c r="K7" s="21">
        <v>1.41</v>
      </c>
    </row>
    <row r="8" spans="1:11" ht="25.5" x14ac:dyDescent="0.25">
      <c r="A8" s="64" t="s">
        <v>27</v>
      </c>
      <c r="B8" s="9" t="s">
        <v>28</v>
      </c>
      <c r="C8" s="143" t="s">
        <v>328</v>
      </c>
      <c r="D8" s="146"/>
      <c r="E8" s="146"/>
      <c r="F8" s="147"/>
      <c r="G8" s="10" t="s">
        <v>3</v>
      </c>
      <c r="H8" s="11">
        <v>38</v>
      </c>
      <c r="I8" s="110">
        <v>1.62</v>
      </c>
      <c r="J8" s="135">
        <f>H8*I8</f>
        <v>61.56</v>
      </c>
      <c r="K8" s="21">
        <v>2.83</v>
      </c>
    </row>
    <row r="9" spans="1:11" x14ac:dyDescent="0.25">
      <c r="A9" s="64" t="s">
        <v>29</v>
      </c>
      <c r="B9" s="9" t="s">
        <v>30</v>
      </c>
      <c r="C9" s="144" t="s">
        <v>31</v>
      </c>
      <c r="D9" s="144"/>
      <c r="E9" s="144"/>
      <c r="F9" s="145"/>
      <c r="G9" s="10" t="s">
        <v>3</v>
      </c>
      <c r="H9" s="11">
        <v>6</v>
      </c>
      <c r="I9" s="110">
        <v>2.73</v>
      </c>
      <c r="J9" s="135">
        <f>H9*I9</f>
        <v>16.38</v>
      </c>
      <c r="K9" s="21">
        <v>2.74</v>
      </c>
    </row>
    <row r="10" spans="1:11" x14ac:dyDescent="0.25">
      <c r="A10" s="17"/>
      <c r="B10" s="14"/>
      <c r="C10" s="15"/>
      <c r="D10" s="16"/>
      <c r="E10" s="148" t="s">
        <v>32</v>
      </c>
      <c r="F10" s="148"/>
      <c r="G10" s="148"/>
      <c r="H10" s="148"/>
      <c r="I10" s="149"/>
      <c r="J10" s="136">
        <f>SUM(J6:J9)</f>
        <v>140.96</v>
      </c>
      <c r="K10" s="29"/>
    </row>
    <row r="11" spans="1:11" x14ac:dyDescent="0.25">
      <c r="A11" s="18" t="s">
        <v>33</v>
      </c>
      <c r="B11" s="150" t="s">
        <v>34</v>
      </c>
      <c r="C11" s="151"/>
      <c r="D11" s="151"/>
      <c r="E11" s="151"/>
      <c r="F11" s="151"/>
      <c r="G11" s="151"/>
      <c r="H11" s="151"/>
      <c r="I11" s="151"/>
      <c r="J11" s="151"/>
      <c r="K11" s="29"/>
    </row>
    <row r="12" spans="1:11" x14ac:dyDescent="0.25">
      <c r="A12" s="65" t="s">
        <v>37</v>
      </c>
      <c r="B12" s="19" t="s">
        <v>2</v>
      </c>
      <c r="C12" s="172" t="s">
        <v>35</v>
      </c>
      <c r="D12" s="173"/>
      <c r="E12" s="173"/>
      <c r="F12" s="174"/>
      <c r="G12" s="10" t="s">
        <v>9</v>
      </c>
      <c r="H12" s="20">
        <v>34.5</v>
      </c>
      <c r="I12" s="92">
        <v>1.1399999999999999</v>
      </c>
      <c r="J12" s="135">
        <f t="shared" ref="J12:J18" si="0">H12*I12</f>
        <v>39.33</v>
      </c>
      <c r="K12" s="20">
        <v>1.1499999999999999</v>
      </c>
    </row>
    <row r="13" spans="1:11" x14ac:dyDescent="0.25">
      <c r="A13" s="65" t="s">
        <v>38</v>
      </c>
      <c r="B13" s="19" t="s">
        <v>5</v>
      </c>
      <c r="C13" s="165" t="s">
        <v>36</v>
      </c>
      <c r="D13" s="166"/>
      <c r="E13" s="166"/>
      <c r="F13" s="167"/>
      <c r="G13" s="10" t="s">
        <v>3</v>
      </c>
      <c r="H13" s="20">
        <v>19.399999999999999</v>
      </c>
      <c r="I13" s="92">
        <v>4.24</v>
      </c>
      <c r="J13" s="135">
        <f t="shared" si="0"/>
        <v>82.256</v>
      </c>
      <c r="K13" s="20">
        <v>4.25</v>
      </c>
    </row>
    <row r="14" spans="1:11" x14ac:dyDescent="0.25">
      <c r="A14" s="65" t="s">
        <v>39</v>
      </c>
      <c r="B14" s="19" t="s">
        <v>4</v>
      </c>
      <c r="C14" s="172" t="s">
        <v>40</v>
      </c>
      <c r="D14" s="173"/>
      <c r="E14" s="173"/>
      <c r="F14" s="174"/>
      <c r="G14" s="10" t="s">
        <v>3</v>
      </c>
      <c r="H14" s="20">
        <v>17.899999999999999</v>
      </c>
      <c r="I14" s="92">
        <v>4.09</v>
      </c>
      <c r="J14" s="135">
        <f t="shared" si="0"/>
        <v>73.210999999999999</v>
      </c>
      <c r="K14" s="123">
        <v>4.0999999999999996</v>
      </c>
    </row>
    <row r="15" spans="1:11" ht="25.5" x14ac:dyDescent="0.25">
      <c r="A15" s="65" t="s">
        <v>41</v>
      </c>
      <c r="B15" s="19" t="s">
        <v>42</v>
      </c>
      <c r="C15" s="172" t="s">
        <v>43</v>
      </c>
      <c r="D15" s="175"/>
      <c r="E15" s="175"/>
      <c r="F15" s="176"/>
      <c r="G15" s="10" t="s">
        <v>3</v>
      </c>
      <c r="H15" s="20">
        <v>4.3</v>
      </c>
      <c r="I15" s="92">
        <v>9.9600000000000009</v>
      </c>
      <c r="J15" s="135">
        <f t="shared" si="0"/>
        <v>42.828000000000003</v>
      </c>
      <c r="K15" s="123">
        <v>9.9700000000000006</v>
      </c>
    </row>
    <row r="16" spans="1:11" ht="25.5" x14ac:dyDescent="0.25">
      <c r="A16" s="65" t="s">
        <v>44</v>
      </c>
      <c r="B16" s="19" t="s">
        <v>7</v>
      </c>
      <c r="C16" s="172" t="s">
        <v>45</v>
      </c>
      <c r="D16" s="175"/>
      <c r="E16" s="175"/>
      <c r="F16" s="176"/>
      <c r="G16" s="10" t="s">
        <v>3</v>
      </c>
      <c r="H16" s="20">
        <v>8.8000000000000007</v>
      </c>
      <c r="I16" s="92">
        <v>9.34</v>
      </c>
      <c r="J16" s="135">
        <f t="shared" si="0"/>
        <v>82.192000000000007</v>
      </c>
      <c r="K16" s="123">
        <v>9.35</v>
      </c>
    </row>
    <row r="17" spans="1:11" ht="51" x14ac:dyDescent="0.25">
      <c r="A17" s="65" t="s">
        <v>46</v>
      </c>
      <c r="B17" s="19" t="s">
        <v>47</v>
      </c>
      <c r="C17" s="172" t="s">
        <v>48</v>
      </c>
      <c r="D17" s="173"/>
      <c r="E17" s="173"/>
      <c r="F17" s="174"/>
      <c r="G17" s="10" t="s">
        <v>3</v>
      </c>
      <c r="H17" s="21">
        <v>10.6</v>
      </c>
      <c r="I17" s="92">
        <v>2.65</v>
      </c>
      <c r="J17" s="135">
        <f t="shared" si="0"/>
        <v>28.09</v>
      </c>
      <c r="K17" s="123">
        <v>2.67</v>
      </c>
    </row>
    <row r="18" spans="1:11" x14ac:dyDescent="0.25">
      <c r="A18" s="72" t="s">
        <v>50</v>
      </c>
      <c r="B18" s="19" t="s">
        <v>6</v>
      </c>
      <c r="C18" s="177" t="s">
        <v>49</v>
      </c>
      <c r="D18" s="178"/>
      <c r="E18" s="178"/>
      <c r="F18" s="179"/>
      <c r="G18" s="10" t="s">
        <v>3</v>
      </c>
      <c r="H18" s="20">
        <v>4.5</v>
      </c>
      <c r="I18" s="92">
        <v>10.86</v>
      </c>
      <c r="J18" s="135">
        <f t="shared" si="0"/>
        <v>48.87</v>
      </c>
      <c r="K18" s="123">
        <v>10.87</v>
      </c>
    </row>
    <row r="19" spans="1:11" x14ac:dyDescent="0.25">
      <c r="A19" s="24"/>
      <c r="B19" s="25"/>
      <c r="C19" s="26"/>
      <c r="D19" s="27"/>
      <c r="E19" s="148" t="s">
        <v>51</v>
      </c>
      <c r="F19" s="148"/>
      <c r="G19" s="148"/>
      <c r="H19" s="148"/>
      <c r="I19" s="149"/>
      <c r="J19" s="137">
        <f>SUM(J12:J18)</f>
        <v>396.77699999999999</v>
      </c>
      <c r="K19" s="123"/>
    </row>
    <row r="20" spans="1:11" x14ac:dyDescent="0.25">
      <c r="A20" s="91" t="s">
        <v>52</v>
      </c>
      <c r="B20" s="180" t="s">
        <v>53</v>
      </c>
      <c r="C20" s="181"/>
      <c r="D20" s="181"/>
      <c r="E20" s="181"/>
      <c r="F20" s="181"/>
      <c r="G20" s="181"/>
      <c r="H20" s="181"/>
      <c r="I20" s="181"/>
      <c r="J20" s="181"/>
      <c r="K20" s="124"/>
    </row>
    <row r="21" spans="1:11" ht="38.25" x14ac:dyDescent="0.25">
      <c r="A21" s="73" t="s">
        <v>54</v>
      </c>
      <c r="B21" s="74" t="s">
        <v>55</v>
      </c>
      <c r="C21" s="165" t="s">
        <v>56</v>
      </c>
      <c r="D21" s="166"/>
      <c r="E21" s="166"/>
      <c r="F21" s="167"/>
      <c r="G21" s="29" t="s">
        <v>3</v>
      </c>
      <c r="H21" s="21">
        <v>15.8</v>
      </c>
      <c r="I21" s="114">
        <v>5.27</v>
      </c>
      <c r="J21" s="120">
        <f t="shared" ref="J21:J26" si="1">H21*I21</f>
        <v>83.265999999999991</v>
      </c>
      <c r="K21" s="133">
        <v>5.28</v>
      </c>
    </row>
    <row r="22" spans="1:11" ht="38.25" x14ac:dyDescent="0.25">
      <c r="A22" s="73" t="s">
        <v>57</v>
      </c>
      <c r="B22" s="74" t="s">
        <v>58</v>
      </c>
      <c r="C22" s="165" t="s">
        <v>59</v>
      </c>
      <c r="D22" s="166"/>
      <c r="E22" s="166"/>
      <c r="F22" s="167"/>
      <c r="G22" s="75" t="s">
        <v>3</v>
      </c>
      <c r="H22" s="76">
        <v>8.4</v>
      </c>
      <c r="I22" s="114">
        <v>5.37</v>
      </c>
      <c r="J22" s="120">
        <f t="shared" si="1"/>
        <v>45.108000000000004</v>
      </c>
      <c r="K22" s="133">
        <v>5.38</v>
      </c>
    </row>
    <row r="23" spans="1:11" ht="38.25" x14ac:dyDescent="0.25">
      <c r="A23" s="73" t="s">
        <v>60</v>
      </c>
      <c r="B23" s="74" t="s">
        <v>61</v>
      </c>
      <c r="C23" s="165" t="s">
        <v>62</v>
      </c>
      <c r="D23" s="166"/>
      <c r="E23" s="166"/>
      <c r="F23" s="167"/>
      <c r="G23" s="29" t="s">
        <v>3</v>
      </c>
      <c r="H23" s="76">
        <v>35</v>
      </c>
      <c r="I23" s="114">
        <v>8.36</v>
      </c>
      <c r="J23" s="120">
        <f t="shared" si="1"/>
        <v>292.59999999999997</v>
      </c>
      <c r="K23" s="133">
        <v>8.3800000000000008</v>
      </c>
    </row>
    <row r="24" spans="1:11" ht="38.25" x14ac:dyDescent="0.25">
      <c r="A24" s="73" t="s">
        <v>63</v>
      </c>
      <c r="B24" s="31" t="s">
        <v>64</v>
      </c>
      <c r="C24" s="165" t="s">
        <v>65</v>
      </c>
      <c r="D24" s="166"/>
      <c r="E24" s="166"/>
      <c r="F24" s="167"/>
      <c r="G24" s="29" t="s">
        <v>3</v>
      </c>
      <c r="H24" s="21">
        <v>21.6</v>
      </c>
      <c r="I24" s="115">
        <v>6.75</v>
      </c>
      <c r="J24" s="120">
        <f t="shared" si="1"/>
        <v>145.80000000000001</v>
      </c>
      <c r="K24" s="123">
        <v>6.8</v>
      </c>
    </row>
    <row r="25" spans="1:11" ht="25.5" x14ac:dyDescent="0.25">
      <c r="A25" s="73" t="s">
        <v>66</v>
      </c>
      <c r="B25" s="31" t="s">
        <v>67</v>
      </c>
      <c r="C25" s="165" t="s">
        <v>68</v>
      </c>
      <c r="D25" s="166"/>
      <c r="E25" s="166"/>
      <c r="F25" s="167"/>
      <c r="G25" s="75" t="s">
        <v>3</v>
      </c>
      <c r="H25" s="21">
        <v>1</v>
      </c>
      <c r="I25" s="115">
        <v>11.35</v>
      </c>
      <c r="J25" s="120">
        <f t="shared" si="1"/>
        <v>11.35</v>
      </c>
      <c r="K25" s="123">
        <v>11.38</v>
      </c>
    </row>
    <row r="26" spans="1:11" ht="25.5" x14ac:dyDescent="0.25">
      <c r="A26" s="73" t="s">
        <v>69</v>
      </c>
      <c r="B26" s="31" t="s">
        <v>70</v>
      </c>
      <c r="C26" s="165" t="s">
        <v>71</v>
      </c>
      <c r="D26" s="166"/>
      <c r="E26" s="166"/>
      <c r="F26" s="167"/>
      <c r="G26" s="29" t="s">
        <v>3</v>
      </c>
      <c r="H26" s="21">
        <v>18.2</v>
      </c>
      <c r="I26" s="115">
        <v>2.77</v>
      </c>
      <c r="J26" s="120">
        <f t="shared" si="1"/>
        <v>50.414000000000001</v>
      </c>
      <c r="K26" s="123">
        <v>2.78</v>
      </c>
    </row>
    <row r="27" spans="1:11" x14ac:dyDescent="0.25">
      <c r="A27" s="17"/>
      <c r="B27" s="66"/>
      <c r="C27" s="67"/>
      <c r="D27" s="68"/>
      <c r="E27" s="168" t="s">
        <v>72</v>
      </c>
      <c r="F27" s="168"/>
      <c r="G27" s="168"/>
      <c r="H27" s="168"/>
      <c r="I27" s="169"/>
      <c r="J27" s="121">
        <f>SUM(J21:J26)</f>
        <v>628.5379999999999</v>
      </c>
      <c r="K27" s="123"/>
    </row>
    <row r="28" spans="1:11" x14ac:dyDescent="0.25">
      <c r="A28" s="63" t="s">
        <v>73</v>
      </c>
      <c r="B28" s="170" t="s">
        <v>74</v>
      </c>
      <c r="C28" s="171"/>
      <c r="D28" s="171"/>
      <c r="E28" s="171"/>
      <c r="F28" s="171"/>
      <c r="G28" s="171"/>
      <c r="H28" s="171"/>
      <c r="I28" s="171"/>
      <c r="J28" s="125"/>
      <c r="K28" s="106"/>
    </row>
    <row r="29" spans="1:11" ht="25.5" x14ac:dyDescent="0.25">
      <c r="A29" s="28" t="s">
        <v>75</v>
      </c>
      <c r="B29" s="31" t="s">
        <v>76</v>
      </c>
      <c r="C29" s="165" t="s">
        <v>77</v>
      </c>
      <c r="D29" s="166"/>
      <c r="E29" s="166"/>
      <c r="F29" s="167"/>
      <c r="G29" s="29" t="s">
        <v>3</v>
      </c>
      <c r="H29" s="21">
        <v>100</v>
      </c>
      <c r="I29" s="69">
        <v>3.68</v>
      </c>
      <c r="J29" s="120">
        <f>H29*I29</f>
        <v>368</v>
      </c>
      <c r="K29" s="123">
        <v>5</v>
      </c>
    </row>
    <row r="30" spans="1:11" x14ac:dyDescent="0.25">
      <c r="A30" s="17"/>
      <c r="B30" s="25"/>
      <c r="C30" s="26"/>
      <c r="D30" s="27"/>
      <c r="E30" s="148" t="s">
        <v>78</v>
      </c>
      <c r="F30" s="148"/>
      <c r="G30" s="148"/>
      <c r="H30" s="148"/>
      <c r="I30" s="149"/>
      <c r="J30" s="122">
        <f>SUM(J29)</f>
        <v>368</v>
      </c>
      <c r="K30" s="123"/>
    </row>
    <row r="31" spans="1:11" x14ac:dyDescent="0.25">
      <c r="A31" s="40" t="s">
        <v>79</v>
      </c>
      <c r="B31" s="188" t="s">
        <v>80</v>
      </c>
      <c r="C31" s="189"/>
      <c r="D31" s="189"/>
      <c r="E31" s="189"/>
      <c r="F31" s="189"/>
      <c r="G31" s="90"/>
      <c r="H31" s="90"/>
      <c r="I31" s="111"/>
      <c r="J31" s="126"/>
      <c r="K31" s="106"/>
    </row>
    <row r="32" spans="1:11" ht="25.5" x14ac:dyDescent="0.25">
      <c r="A32" s="30" t="s">
        <v>81</v>
      </c>
      <c r="B32" s="89" t="s">
        <v>82</v>
      </c>
      <c r="C32" s="165" t="s">
        <v>83</v>
      </c>
      <c r="D32" s="166"/>
      <c r="E32" s="166"/>
      <c r="F32" s="167"/>
      <c r="G32" s="35" t="s">
        <v>3</v>
      </c>
      <c r="H32" s="36">
        <v>10.5</v>
      </c>
      <c r="I32" s="92">
        <v>5.18</v>
      </c>
      <c r="J32" s="120">
        <f>H32*I32</f>
        <v>54.39</v>
      </c>
      <c r="K32" s="123">
        <v>6.67</v>
      </c>
    </row>
    <row r="33" spans="1:11" x14ac:dyDescent="0.25">
      <c r="A33" s="30" t="s">
        <v>84</v>
      </c>
      <c r="B33" s="89" t="s">
        <v>85</v>
      </c>
      <c r="C33" s="165" t="s">
        <v>86</v>
      </c>
      <c r="D33" s="166"/>
      <c r="E33" s="166"/>
      <c r="F33" s="167"/>
      <c r="G33" s="35" t="s">
        <v>3</v>
      </c>
      <c r="H33" s="21">
        <v>30.8</v>
      </c>
      <c r="I33" s="92">
        <v>3.36</v>
      </c>
      <c r="J33" s="120">
        <f>H33*I33</f>
        <v>103.488</v>
      </c>
      <c r="K33" s="123">
        <v>3.37</v>
      </c>
    </row>
    <row r="34" spans="1:11" x14ac:dyDescent="0.25">
      <c r="A34" s="30" t="s">
        <v>87</v>
      </c>
      <c r="B34" s="89" t="s">
        <v>88</v>
      </c>
      <c r="C34" s="165" t="s">
        <v>89</v>
      </c>
      <c r="D34" s="166"/>
      <c r="E34" s="166"/>
      <c r="F34" s="167"/>
      <c r="G34" s="35" t="s">
        <v>3</v>
      </c>
      <c r="H34" s="21">
        <v>17.399999999999999</v>
      </c>
      <c r="I34" s="92">
        <v>9.98</v>
      </c>
      <c r="J34" s="120">
        <f>H34*I34</f>
        <v>173.65199999999999</v>
      </c>
      <c r="K34" s="123">
        <v>10</v>
      </c>
    </row>
    <row r="35" spans="1:11" ht="38.25" x14ac:dyDescent="0.25">
      <c r="A35" s="30" t="s">
        <v>90</v>
      </c>
      <c r="B35" s="89" t="s">
        <v>91</v>
      </c>
      <c r="C35" s="165" t="s">
        <v>92</v>
      </c>
      <c r="D35" s="166"/>
      <c r="E35" s="166"/>
      <c r="F35" s="167"/>
      <c r="G35" s="35" t="s">
        <v>3</v>
      </c>
      <c r="H35" s="21">
        <v>41.3</v>
      </c>
      <c r="I35" s="92">
        <v>5.73</v>
      </c>
      <c r="J35" s="120">
        <f>H35*I35</f>
        <v>236.649</v>
      </c>
      <c r="K35" s="123">
        <v>5.74</v>
      </c>
    </row>
    <row r="36" spans="1:11" x14ac:dyDescent="0.25">
      <c r="A36" s="13"/>
      <c r="B36" s="14"/>
      <c r="C36" s="15"/>
      <c r="D36" s="16"/>
      <c r="E36" s="148" t="s">
        <v>93</v>
      </c>
      <c r="F36" s="148"/>
      <c r="G36" s="148"/>
      <c r="H36" s="148"/>
      <c r="I36" s="149"/>
      <c r="J36" s="121">
        <f>SUM(J32:J35)</f>
        <v>568.17899999999997</v>
      </c>
      <c r="K36" s="123"/>
    </row>
    <row r="37" spans="1:11" x14ac:dyDescent="0.25">
      <c r="A37" s="71" t="s">
        <v>94</v>
      </c>
      <c r="B37" s="180" t="s">
        <v>95</v>
      </c>
      <c r="C37" s="181"/>
      <c r="D37" s="181"/>
      <c r="E37" s="181"/>
      <c r="F37" s="181"/>
      <c r="G37" s="181"/>
      <c r="H37" s="181"/>
      <c r="I37" s="181"/>
      <c r="J37" s="181"/>
      <c r="K37" s="106"/>
    </row>
    <row r="38" spans="1:11" x14ac:dyDescent="0.25">
      <c r="A38" s="30" t="s">
        <v>96</v>
      </c>
      <c r="B38" s="38" t="s">
        <v>97</v>
      </c>
      <c r="C38" s="165" t="s">
        <v>98</v>
      </c>
      <c r="D38" s="166"/>
      <c r="E38" s="166"/>
      <c r="F38" s="167"/>
      <c r="G38" s="29" t="s">
        <v>9</v>
      </c>
      <c r="H38" s="21">
        <v>65.3</v>
      </c>
      <c r="I38" s="92">
        <v>1.98</v>
      </c>
      <c r="J38" s="120">
        <f>H38*I38</f>
        <v>129.29399999999998</v>
      </c>
      <c r="K38" s="123">
        <v>3.22</v>
      </c>
    </row>
    <row r="39" spans="1:11" ht="25.5" x14ac:dyDescent="0.25">
      <c r="A39" s="30" t="s">
        <v>99</v>
      </c>
      <c r="B39" s="38" t="s">
        <v>100</v>
      </c>
      <c r="C39" s="165" t="s">
        <v>329</v>
      </c>
      <c r="D39" s="166"/>
      <c r="E39" s="166"/>
      <c r="F39" s="167"/>
      <c r="G39" s="29" t="s">
        <v>3</v>
      </c>
      <c r="H39" s="21">
        <v>34.700000000000003</v>
      </c>
      <c r="I39" s="92">
        <v>2.2799999999999998</v>
      </c>
      <c r="J39" s="120">
        <f>H39*I39</f>
        <v>79.116</v>
      </c>
      <c r="K39" s="123">
        <v>3.63</v>
      </c>
    </row>
    <row r="40" spans="1:11" x14ac:dyDescent="0.25">
      <c r="A40" s="39"/>
      <c r="B40" s="25"/>
      <c r="C40" s="26"/>
      <c r="D40" s="27"/>
      <c r="E40" s="148" t="s">
        <v>101</v>
      </c>
      <c r="F40" s="148"/>
      <c r="G40" s="148"/>
      <c r="H40" s="148"/>
      <c r="I40" s="149"/>
      <c r="J40" s="122">
        <f>SUM(J38:J39)</f>
        <v>208.40999999999997</v>
      </c>
      <c r="K40" s="123"/>
    </row>
    <row r="41" spans="1:11" x14ac:dyDescent="0.25">
      <c r="A41" s="40" t="s">
        <v>102</v>
      </c>
      <c r="B41" s="182" t="s">
        <v>103</v>
      </c>
      <c r="C41" s="183"/>
      <c r="D41" s="183"/>
      <c r="E41" s="183"/>
      <c r="F41" s="183"/>
      <c r="G41" s="183"/>
      <c r="H41" s="183"/>
      <c r="I41" s="183"/>
      <c r="J41" s="183"/>
      <c r="K41" s="106"/>
    </row>
    <row r="42" spans="1:11" ht="25.5" x14ac:dyDescent="0.25">
      <c r="A42" s="30" t="s">
        <v>104</v>
      </c>
      <c r="B42" s="38" t="s">
        <v>105</v>
      </c>
      <c r="C42" s="172" t="s">
        <v>106</v>
      </c>
      <c r="D42" s="173"/>
      <c r="E42" s="173"/>
      <c r="F42" s="174"/>
      <c r="G42" s="29" t="s">
        <v>3</v>
      </c>
      <c r="H42" s="21">
        <v>42.6</v>
      </c>
      <c r="I42" s="69">
        <v>3.44</v>
      </c>
      <c r="J42" s="120">
        <f>H42*I42</f>
        <v>146.54400000000001</v>
      </c>
      <c r="K42" s="123">
        <v>3.45</v>
      </c>
    </row>
    <row r="43" spans="1:11" ht="25.5" x14ac:dyDescent="0.25">
      <c r="A43" s="30" t="s">
        <v>107</v>
      </c>
      <c r="B43" s="38" t="s">
        <v>108</v>
      </c>
      <c r="C43" s="165" t="s">
        <v>312</v>
      </c>
      <c r="D43" s="166"/>
      <c r="E43" s="166"/>
      <c r="F43" s="167"/>
      <c r="G43" s="29" t="s">
        <v>3</v>
      </c>
      <c r="H43" s="21">
        <v>3.7</v>
      </c>
      <c r="I43" s="69">
        <v>6.45</v>
      </c>
      <c r="J43" s="120">
        <f>H43*I43</f>
        <v>23.865000000000002</v>
      </c>
      <c r="K43" s="123">
        <v>6.47</v>
      </c>
    </row>
    <row r="44" spans="1:11" ht="25.5" x14ac:dyDescent="0.25">
      <c r="A44" s="30" t="s">
        <v>109</v>
      </c>
      <c r="B44" s="31" t="s">
        <v>110</v>
      </c>
      <c r="C44" s="165" t="s">
        <v>111</v>
      </c>
      <c r="D44" s="166"/>
      <c r="E44" s="166"/>
      <c r="F44" s="167"/>
      <c r="G44" s="29" t="s">
        <v>3</v>
      </c>
      <c r="H44" s="21">
        <v>53.7</v>
      </c>
      <c r="I44" s="69">
        <v>10.38</v>
      </c>
      <c r="J44" s="120">
        <f>H44*I44</f>
        <v>557.40600000000006</v>
      </c>
      <c r="K44" s="123">
        <v>12</v>
      </c>
    </row>
    <row r="45" spans="1:11" x14ac:dyDescent="0.25">
      <c r="A45" s="44"/>
      <c r="B45" s="45"/>
      <c r="C45" s="46"/>
      <c r="D45" s="47"/>
      <c r="E45" s="148" t="s">
        <v>112</v>
      </c>
      <c r="F45" s="184"/>
      <c r="G45" s="184"/>
      <c r="H45" s="184"/>
      <c r="I45" s="185"/>
      <c r="J45" s="127">
        <f>SUM(J42:J44)</f>
        <v>727.81500000000005</v>
      </c>
      <c r="K45" s="123"/>
    </row>
    <row r="46" spans="1:11" x14ac:dyDescent="0.25">
      <c r="A46" s="60" t="s">
        <v>113</v>
      </c>
      <c r="B46" s="104" t="s">
        <v>332</v>
      </c>
      <c r="C46" s="103"/>
      <c r="D46" s="103"/>
      <c r="E46" s="48"/>
      <c r="F46" s="48"/>
      <c r="G46" s="49"/>
      <c r="H46" s="49"/>
      <c r="I46" s="108"/>
      <c r="J46" s="117"/>
      <c r="K46" s="106"/>
    </row>
    <row r="47" spans="1:11" ht="25.5" x14ac:dyDescent="0.25">
      <c r="A47" s="28" t="s">
        <v>116</v>
      </c>
      <c r="B47" s="9" t="s">
        <v>114</v>
      </c>
      <c r="C47" s="165" t="s">
        <v>115</v>
      </c>
      <c r="D47" s="186"/>
      <c r="E47" s="186"/>
      <c r="F47" s="187"/>
      <c r="G47" s="10" t="s">
        <v>9</v>
      </c>
      <c r="H47" s="20">
        <v>19.2</v>
      </c>
      <c r="I47" s="112">
        <v>1.18</v>
      </c>
      <c r="J47" s="120">
        <f>H47*I47</f>
        <v>22.655999999999999</v>
      </c>
      <c r="K47" s="123">
        <v>1.73</v>
      </c>
    </row>
    <row r="48" spans="1:11" ht="38.25" x14ac:dyDescent="0.25">
      <c r="A48" s="28" t="s">
        <v>117</v>
      </c>
      <c r="B48" s="19" t="s">
        <v>118</v>
      </c>
      <c r="C48" s="165" t="s">
        <v>119</v>
      </c>
      <c r="D48" s="166"/>
      <c r="E48" s="166"/>
      <c r="F48" s="167"/>
      <c r="G48" s="10" t="s">
        <v>9</v>
      </c>
      <c r="H48" s="20">
        <v>37.299999999999997</v>
      </c>
      <c r="I48" s="112">
        <v>0.68</v>
      </c>
      <c r="J48" s="120">
        <f>H48*I48</f>
        <v>25.364000000000001</v>
      </c>
      <c r="K48" s="123">
        <v>0.69</v>
      </c>
    </row>
    <row r="49" spans="1:11" ht="25.5" x14ac:dyDescent="0.25">
      <c r="A49" s="28" t="s">
        <v>120</v>
      </c>
      <c r="B49" s="9" t="s">
        <v>121</v>
      </c>
      <c r="C49" s="172" t="s">
        <v>122</v>
      </c>
      <c r="D49" s="173"/>
      <c r="E49" s="173"/>
      <c r="F49" s="174"/>
      <c r="G49" s="10" t="s">
        <v>9</v>
      </c>
      <c r="H49" s="20">
        <v>26.9</v>
      </c>
      <c r="I49" s="112">
        <v>0.54</v>
      </c>
      <c r="J49" s="120">
        <f>H49*I49</f>
        <v>14.526</v>
      </c>
      <c r="K49" s="123">
        <v>0.55000000000000004</v>
      </c>
    </row>
    <row r="50" spans="1:11" ht="25.5" x14ac:dyDescent="0.25">
      <c r="A50" s="28" t="s">
        <v>123</v>
      </c>
      <c r="B50" s="9" t="s">
        <v>124</v>
      </c>
      <c r="C50" s="172" t="s">
        <v>125</v>
      </c>
      <c r="D50" s="173"/>
      <c r="E50" s="173"/>
      <c r="F50" s="174"/>
      <c r="G50" s="10" t="s">
        <v>9</v>
      </c>
      <c r="H50" s="20">
        <v>16.600000000000001</v>
      </c>
      <c r="I50" s="112">
        <v>1.05</v>
      </c>
      <c r="J50" s="120">
        <f>H50*I50</f>
        <v>17.430000000000003</v>
      </c>
      <c r="K50" s="123">
        <v>1.06</v>
      </c>
    </row>
    <row r="51" spans="1:11" x14ac:dyDescent="0.25">
      <c r="A51" s="53"/>
      <c r="B51" s="51"/>
      <c r="C51" s="52"/>
      <c r="D51" s="16"/>
      <c r="E51" s="148" t="s">
        <v>126</v>
      </c>
      <c r="F51" s="148"/>
      <c r="G51" s="148"/>
      <c r="H51" s="148"/>
      <c r="I51" s="149"/>
      <c r="J51" s="121">
        <f>SUM(J47:J50)</f>
        <v>79.975999999999999</v>
      </c>
      <c r="K51" s="123"/>
    </row>
    <row r="52" spans="1:11" x14ac:dyDescent="0.25">
      <c r="A52" s="59" t="s">
        <v>127</v>
      </c>
      <c r="B52" s="180" t="s">
        <v>128</v>
      </c>
      <c r="C52" s="181"/>
      <c r="D52" s="181"/>
      <c r="E52" s="181"/>
      <c r="F52" s="181"/>
      <c r="G52" s="181"/>
      <c r="H52" s="181"/>
      <c r="I52" s="181"/>
      <c r="J52" s="181"/>
      <c r="K52" s="106"/>
    </row>
    <row r="53" spans="1:11" ht="51" x14ac:dyDescent="0.25">
      <c r="A53" s="30" t="s">
        <v>129</v>
      </c>
      <c r="B53" s="31" t="s">
        <v>130</v>
      </c>
      <c r="C53" s="165" t="s">
        <v>131</v>
      </c>
      <c r="D53" s="166"/>
      <c r="E53" s="166"/>
      <c r="F53" s="167"/>
      <c r="G53" s="29" t="s">
        <v>3</v>
      </c>
      <c r="H53" s="21">
        <v>32.1</v>
      </c>
      <c r="I53" s="69">
        <v>7.98</v>
      </c>
      <c r="J53" s="120">
        <f>H53*I53</f>
        <v>256.15800000000002</v>
      </c>
      <c r="K53" s="123">
        <v>15.8</v>
      </c>
    </row>
    <row r="54" spans="1:11" ht="25.5" x14ac:dyDescent="0.25">
      <c r="A54" s="30" t="s">
        <v>132</v>
      </c>
      <c r="B54" s="31" t="s">
        <v>13</v>
      </c>
      <c r="C54" s="165" t="s">
        <v>133</v>
      </c>
      <c r="D54" s="175"/>
      <c r="E54" s="175"/>
      <c r="F54" s="176"/>
      <c r="G54" s="29" t="s">
        <v>3</v>
      </c>
      <c r="H54" s="21">
        <v>4.5999999999999996</v>
      </c>
      <c r="I54" s="69">
        <v>4.78</v>
      </c>
      <c r="J54" s="120">
        <f>H54*I54</f>
        <v>21.988</v>
      </c>
      <c r="K54" s="123">
        <v>6</v>
      </c>
    </row>
    <row r="55" spans="1:11" ht="38.25" x14ac:dyDescent="0.25">
      <c r="A55" s="30" t="s">
        <v>134</v>
      </c>
      <c r="B55" s="31" t="s">
        <v>135</v>
      </c>
      <c r="C55" s="165" t="s">
        <v>136</v>
      </c>
      <c r="D55" s="175"/>
      <c r="E55" s="175"/>
      <c r="F55" s="176"/>
      <c r="G55" s="29" t="s">
        <v>3</v>
      </c>
      <c r="H55" s="21">
        <v>8.3000000000000007</v>
      </c>
      <c r="I55" s="69">
        <v>8.98</v>
      </c>
      <c r="J55" s="120">
        <f>H55*I55</f>
        <v>74.534000000000006</v>
      </c>
      <c r="K55" s="123">
        <v>18.170000000000002</v>
      </c>
    </row>
    <row r="56" spans="1:11" ht="25.5" x14ac:dyDescent="0.25">
      <c r="A56" s="30" t="s">
        <v>137</v>
      </c>
      <c r="B56" s="38" t="s">
        <v>138</v>
      </c>
      <c r="C56" s="165" t="s">
        <v>139</v>
      </c>
      <c r="D56" s="166"/>
      <c r="E56" s="166"/>
      <c r="F56" s="167"/>
      <c r="G56" s="29" t="s">
        <v>3</v>
      </c>
      <c r="H56" s="21">
        <v>55</v>
      </c>
      <c r="I56" s="69">
        <v>0.33</v>
      </c>
      <c r="J56" s="120">
        <f>H56*I56</f>
        <v>18.150000000000002</v>
      </c>
      <c r="K56" s="123">
        <v>0.38</v>
      </c>
    </row>
    <row r="57" spans="1:11" x14ac:dyDescent="0.25">
      <c r="A57" s="44"/>
      <c r="B57" s="22"/>
      <c r="C57" s="42"/>
      <c r="D57" s="16"/>
      <c r="E57" s="148" t="s">
        <v>140</v>
      </c>
      <c r="F57" s="148"/>
      <c r="G57" s="148"/>
      <c r="H57" s="148"/>
      <c r="I57" s="149"/>
      <c r="J57" s="121">
        <f>SUM(J53:J56)</f>
        <v>370.83</v>
      </c>
      <c r="K57" s="123"/>
    </row>
    <row r="58" spans="1:11" x14ac:dyDescent="0.25">
      <c r="A58" s="86" t="s">
        <v>141</v>
      </c>
      <c r="B58" s="180" t="s">
        <v>142</v>
      </c>
      <c r="C58" s="181"/>
      <c r="D58" s="181"/>
      <c r="E58" s="181"/>
      <c r="F58" s="181"/>
      <c r="G58" s="181"/>
      <c r="H58" s="181"/>
      <c r="I58" s="181"/>
      <c r="J58" s="181"/>
      <c r="K58" s="106"/>
    </row>
    <row r="59" spans="1:11" ht="38.25" x14ac:dyDescent="0.25">
      <c r="A59" s="30" t="s">
        <v>143</v>
      </c>
      <c r="B59" s="54" t="s">
        <v>144</v>
      </c>
      <c r="C59" s="190" t="s">
        <v>145</v>
      </c>
      <c r="D59" s="191"/>
      <c r="E59" s="191"/>
      <c r="F59" s="192"/>
      <c r="G59" s="29" t="s">
        <v>3</v>
      </c>
      <c r="H59" s="21">
        <v>14.7</v>
      </c>
      <c r="I59" s="92">
        <v>6.98</v>
      </c>
      <c r="J59" s="120">
        <f>H59*I59</f>
        <v>102.60599999999999</v>
      </c>
      <c r="K59" s="123">
        <v>11.12</v>
      </c>
    </row>
    <row r="60" spans="1:11" ht="76.5" x14ac:dyDescent="0.25">
      <c r="A60" s="30" t="s">
        <v>148</v>
      </c>
      <c r="B60" s="38" t="s">
        <v>146</v>
      </c>
      <c r="C60" s="190" t="s">
        <v>147</v>
      </c>
      <c r="D60" s="191"/>
      <c r="E60" s="191"/>
      <c r="F60" s="192"/>
      <c r="G60" s="29" t="s">
        <v>3</v>
      </c>
      <c r="H60" s="21">
        <v>11.8</v>
      </c>
      <c r="I60" s="92">
        <v>4.9800000000000004</v>
      </c>
      <c r="J60" s="120">
        <f>H60*I60</f>
        <v>58.76400000000001</v>
      </c>
      <c r="K60" s="123">
        <v>9.1999999999999993</v>
      </c>
    </row>
    <row r="61" spans="1:11" ht="51" x14ac:dyDescent="0.25">
      <c r="A61" s="30" t="s">
        <v>149</v>
      </c>
      <c r="B61" s="38" t="s">
        <v>150</v>
      </c>
      <c r="C61" s="190" t="s">
        <v>151</v>
      </c>
      <c r="D61" s="191"/>
      <c r="E61" s="191"/>
      <c r="F61" s="192"/>
      <c r="G61" s="29" t="s">
        <v>3</v>
      </c>
      <c r="H61" s="21">
        <v>73.5</v>
      </c>
      <c r="I61" s="92">
        <v>2.4700000000000002</v>
      </c>
      <c r="J61" s="120">
        <f>H61*I61</f>
        <v>181.54500000000002</v>
      </c>
      <c r="K61" s="123">
        <v>2.48</v>
      </c>
    </row>
    <row r="62" spans="1:11" x14ac:dyDescent="0.25">
      <c r="A62" s="44"/>
      <c r="B62" s="45"/>
      <c r="C62" s="46"/>
      <c r="D62" s="27"/>
      <c r="E62" s="148" t="s">
        <v>152</v>
      </c>
      <c r="F62" s="148"/>
      <c r="G62" s="148"/>
      <c r="H62" s="148"/>
      <c r="I62" s="149"/>
      <c r="J62" s="122">
        <f>SUM(J59:J61)</f>
        <v>342.91500000000002</v>
      </c>
      <c r="K62" s="123"/>
    </row>
    <row r="63" spans="1:11" x14ac:dyDescent="0.25">
      <c r="A63" s="59" t="s">
        <v>153</v>
      </c>
      <c r="B63" s="180" t="s">
        <v>154</v>
      </c>
      <c r="C63" s="181"/>
      <c r="D63" s="181"/>
      <c r="E63" s="181"/>
      <c r="F63" s="181"/>
      <c r="G63" s="181"/>
      <c r="H63" s="181"/>
      <c r="I63" s="181"/>
      <c r="J63" s="181"/>
      <c r="K63" s="106"/>
    </row>
    <row r="64" spans="1:11" ht="38.25" x14ac:dyDescent="0.25">
      <c r="A64" s="78" t="s">
        <v>157</v>
      </c>
      <c r="B64" s="38" t="s">
        <v>155</v>
      </c>
      <c r="C64" s="165" t="s">
        <v>156</v>
      </c>
      <c r="D64" s="166"/>
      <c r="E64" s="166"/>
      <c r="F64" s="167"/>
      <c r="G64" s="29" t="s">
        <v>3</v>
      </c>
      <c r="H64" s="21">
        <v>5</v>
      </c>
      <c r="I64" s="92">
        <v>1.49</v>
      </c>
      <c r="J64" s="120">
        <f>H64*I64</f>
        <v>7.45</v>
      </c>
      <c r="K64" s="123">
        <v>1.5</v>
      </c>
    </row>
    <row r="65" spans="1:11" x14ac:dyDescent="0.25">
      <c r="A65" s="55" t="s">
        <v>158</v>
      </c>
      <c r="B65" s="38" t="s">
        <v>159</v>
      </c>
      <c r="C65" s="165" t="s">
        <v>160</v>
      </c>
      <c r="D65" s="166"/>
      <c r="E65" s="166"/>
      <c r="F65" s="167"/>
      <c r="G65" s="29" t="s">
        <v>3</v>
      </c>
      <c r="H65" s="21">
        <v>71.5</v>
      </c>
      <c r="I65" s="92">
        <v>2.34</v>
      </c>
      <c r="J65" s="120">
        <f>H65*I65</f>
        <v>167.31</v>
      </c>
      <c r="K65" s="123">
        <v>3.88</v>
      </c>
    </row>
    <row r="66" spans="1:11" x14ac:dyDescent="0.25">
      <c r="A66" s="55" t="s">
        <v>162</v>
      </c>
      <c r="B66" s="38" t="s">
        <v>161</v>
      </c>
      <c r="C66" s="165" t="s">
        <v>163</v>
      </c>
      <c r="D66" s="166"/>
      <c r="E66" s="166"/>
      <c r="F66" s="167"/>
      <c r="G66" s="29" t="s">
        <v>3</v>
      </c>
      <c r="H66" s="21">
        <v>12.5</v>
      </c>
      <c r="I66" s="92">
        <v>1.92</v>
      </c>
      <c r="J66" s="120">
        <f>H66*I66</f>
        <v>24</v>
      </c>
      <c r="K66" s="123">
        <v>1.93</v>
      </c>
    </row>
    <row r="67" spans="1:11" x14ac:dyDescent="0.25">
      <c r="A67" s="55" t="s">
        <v>164</v>
      </c>
      <c r="B67" s="38" t="s">
        <v>10</v>
      </c>
      <c r="C67" s="193" t="s">
        <v>165</v>
      </c>
      <c r="D67" s="194"/>
      <c r="E67" s="194"/>
      <c r="F67" s="195"/>
      <c r="G67" s="29" t="s">
        <v>3</v>
      </c>
      <c r="H67" s="21">
        <v>11</v>
      </c>
      <c r="I67" s="92">
        <v>1.35</v>
      </c>
      <c r="J67" s="120">
        <f>H67*I67</f>
        <v>14.850000000000001</v>
      </c>
      <c r="K67" s="123">
        <v>1.36</v>
      </c>
    </row>
    <row r="68" spans="1:11" x14ac:dyDescent="0.25">
      <c r="A68" s="41"/>
      <c r="B68" s="22"/>
      <c r="C68" s="42"/>
      <c r="D68" s="16"/>
      <c r="E68" s="148" t="s">
        <v>166</v>
      </c>
      <c r="F68" s="148"/>
      <c r="G68" s="148"/>
      <c r="H68" s="148"/>
      <c r="I68" s="149"/>
      <c r="J68" s="121">
        <f>SUM(J64:J67)</f>
        <v>213.60999999999999</v>
      </c>
      <c r="K68" s="123"/>
    </row>
    <row r="69" spans="1:11" x14ac:dyDescent="0.25">
      <c r="A69" s="60" t="s">
        <v>167</v>
      </c>
      <c r="B69" s="180" t="s">
        <v>168</v>
      </c>
      <c r="C69" s="181"/>
      <c r="D69" s="181"/>
      <c r="E69" s="181"/>
      <c r="F69" s="181"/>
      <c r="G69" s="181"/>
      <c r="H69" s="181"/>
      <c r="I69" s="181"/>
      <c r="J69" s="181"/>
      <c r="K69" s="106"/>
    </row>
    <row r="70" spans="1:11" ht="25.5" x14ac:dyDescent="0.25">
      <c r="A70" s="55" t="s">
        <v>171</v>
      </c>
      <c r="B70" s="9" t="s">
        <v>169</v>
      </c>
      <c r="C70" s="165" t="s">
        <v>170</v>
      </c>
      <c r="D70" s="166"/>
      <c r="E70" s="166"/>
      <c r="F70" s="167"/>
      <c r="G70" s="10" t="s">
        <v>9</v>
      </c>
      <c r="H70" s="20">
        <v>21.1</v>
      </c>
      <c r="I70" s="92">
        <v>5.69</v>
      </c>
      <c r="J70" s="120">
        <f>H70*I70</f>
        <v>120.05900000000001</v>
      </c>
      <c r="K70" s="123">
        <v>5.73</v>
      </c>
    </row>
    <row r="71" spans="1:11" ht="25.5" x14ac:dyDescent="0.25">
      <c r="A71" s="55" t="s">
        <v>172</v>
      </c>
      <c r="B71" s="38" t="s">
        <v>173</v>
      </c>
      <c r="C71" s="165" t="s">
        <v>174</v>
      </c>
      <c r="D71" s="166"/>
      <c r="E71" s="166"/>
      <c r="F71" s="167"/>
      <c r="G71" s="10" t="s">
        <v>3</v>
      </c>
      <c r="H71" s="20">
        <v>25.2</v>
      </c>
      <c r="I71" s="92">
        <v>2.74</v>
      </c>
      <c r="J71" s="120">
        <f>H71*I71</f>
        <v>69.048000000000002</v>
      </c>
      <c r="K71" s="123">
        <v>4.42</v>
      </c>
    </row>
    <row r="72" spans="1:11" ht="25.5" x14ac:dyDescent="0.25">
      <c r="A72" s="55" t="s">
        <v>175</v>
      </c>
      <c r="B72" s="38" t="s">
        <v>12</v>
      </c>
      <c r="C72" s="165" t="s">
        <v>176</v>
      </c>
      <c r="D72" s="175"/>
      <c r="E72" s="175"/>
      <c r="F72" s="176"/>
      <c r="G72" s="10" t="s">
        <v>9</v>
      </c>
      <c r="H72" s="20">
        <v>19.3</v>
      </c>
      <c r="I72" s="92">
        <v>3.99</v>
      </c>
      <c r="J72" s="120">
        <f>H72*I72</f>
        <v>77.007000000000005</v>
      </c>
      <c r="K72" s="123">
        <v>4</v>
      </c>
    </row>
    <row r="73" spans="1:11" x14ac:dyDescent="0.25">
      <c r="A73" s="55" t="s">
        <v>177</v>
      </c>
      <c r="B73" s="38" t="s">
        <v>178</v>
      </c>
      <c r="C73" s="165" t="s">
        <v>179</v>
      </c>
      <c r="D73" s="166"/>
      <c r="E73" s="166"/>
      <c r="F73" s="167"/>
      <c r="G73" s="29" t="s">
        <v>9</v>
      </c>
      <c r="H73" s="21">
        <v>19.3</v>
      </c>
      <c r="I73" s="92">
        <v>3.61</v>
      </c>
      <c r="J73" s="120">
        <f>H73*I73</f>
        <v>69.673000000000002</v>
      </c>
      <c r="K73" s="123">
        <v>3.62</v>
      </c>
    </row>
    <row r="74" spans="1:11" x14ac:dyDescent="0.25">
      <c r="A74" s="55" t="s">
        <v>180</v>
      </c>
      <c r="B74" s="19" t="s">
        <v>11</v>
      </c>
      <c r="C74" s="165" t="s">
        <v>181</v>
      </c>
      <c r="D74" s="166"/>
      <c r="E74" s="166"/>
      <c r="F74" s="167"/>
      <c r="G74" s="10" t="s">
        <v>9</v>
      </c>
      <c r="H74" s="20">
        <v>15.1</v>
      </c>
      <c r="I74" s="92">
        <v>2.37</v>
      </c>
      <c r="J74" s="120">
        <f>H74*I74</f>
        <v>35.786999999999999</v>
      </c>
      <c r="K74" s="123">
        <v>2.38</v>
      </c>
    </row>
    <row r="75" spans="1:11" x14ac:dyDescent="0.25">
      <c r="A75" s="41"/>
      <c r="B75" s="22"/>
      <c r="C75" s="42"/>
      <c r="D75" s="16"/>
      <c r="E75" s="148" t="s">
        <v>182</v>
      </c>
      <c r="F75" s="148"/>
      <c r="G75" s="148"/>
      <c r="H75" s="148"/>
      <c r="I75" s="149"/>
      <c r="J75" s="121">
        <f>SUM(J70:J74)</f>
        <v>371.57400000000001</v>
      </c>
      <c r="K75" s="123"/>
    </row>
    <row r="76" spans="1:11" x14ac:dyDescent="0.25">
      <c r="A76" s="59" t="s">
        <v>187</v>
      </c>
      <c r="B76" s="180" t="s">
        <v>14</v>
      </c>
      <c r="C76" s="181"/>
      <c r="D76" s="181"/>
      <c r="E76" s="181"/>
      <c r="F76" s="181"/>
      <c r="G76" s="181"/>
      <c r="H76" s="181"/>
      <c r="I76" s="181"/>
      <c r="J76" s="181"/>
      <c r="K76" s="106"/>
    </row>
    <row r="77" spans="1:11" x14ac:dyDescent="0.25">
      <c r="A77" s="55" t="s">
        <v>183</v>
      </c>
      <c r="B77" s="38" t="s">
        <v>14</v>
      </c>
      <c r="C77" s="165" t="s">
        <v>184</v>
      </c>
      <c r="D77" s="166"/>
      <c r="E77" s="166"/>
      <c r="F77" s="167"/>
      <c r="G77" s="29" t="s">
        <v>185</v>
      </c>
      <c r="H77" s="21">
        <v>100</v>
      </c>
      <c r="I77" s="69">
        <v>0.19</v>
      </c>
      <c r="J77" s="120">
        <f>H77*I77</f>
        <v>19</v>
      </c>
      <c r="K77" s="123">
        <v>0.2</v>
      </c>
    </row>
    <row r="78" spans="1:11" x14ac:dyDescent="0.25">
      <c r="A78" s="41"/>
      <c r="B78" s="22"/>
      <c r="C78" s="42"/>
      <c r="D78" s="16"/>
      <c r="E78" s="148" t="s">
        <v>186</v>
      </c>
      <c r="F78" s="148"/>
      <c r="G78" s="148"/>
      <c r="H78" s="148"/>
      <c r="I78" s="149"/>
      <c r="J78" s="121">
        <f>SUM(J77)</f>
        <v>19</v>
      </c>
      <c r="K78" s="123"/>
    </row>
    <row r="79" spans="1:11" x14ac:dyDescent="0.25">
      <c r="A79" s="59" t="s">
        <v>188</v>
      </c>
      <c r="B79" s="180" t="s">
        <v>189</v>
      </c>
      <c r="C79" s="181"/>
      <c r="D79" s="181"/>
      <c r="E79" s="181"/>
      <c r="F79" s="181"/>
      <c r="G79" s="181"/>
      <c r="H79" s="181"/>
      <c r="I79" s="181"/>
      <c r="J79" s="181"/>
      <c r="K79" s="106"/>
    </row>
    <row r="80" spans="1:11" ht="114.75" x14ac:dyDescent="0.25">
      <c r="A80" s="55" t="s">
        <v>190</v>
      </c>
      <c r="B80" s="9" t="s">
        <v>191</v>
      </c>
      <c r="C80" s="172" t="s">
        <v>192</v>
      </c>
      <c r="D80" s="173"/>
      <c r="E80" s="173"/>
      <c r="F80" s="174"/>
      <c r="G80" s="10" t="s">
        <v>3</v>
      </c>
      <c r="H80" s="20">
        <v>17.600000000000001</v>
      </c>
      <c r="I80" s="69">
        <v>0.62</v>
      </c>
      <c r="J80" s="120">
        <f t="shared" ref="J80:J99" si="2">H80*I80</f>
        <v>10.912000000000001</v>
      </c>
      <c r="K80" s="123">
        <v>0.63</v>
      </c>
    </row>
    <row r="81" spans="1:11" ht="114.75" x14ac:dyDescent="0.25">
      <c r="A81" s="55" t="s">
        <v>193</v>
      </c>
      <c r="B81" s="9" t="s">
        <v>194</v>
      </c>
      <c r="C81" s="172" t="s">
        <v>195</v>
      </c>
      <c r="D81" s="173"/>
      <c r="E81" s="173"/>
      <c r="F81" s="174"/>
      <c r="G81" s="10" t="s">
        <v>3</v>
      </c>
      <c r="H81" s="20">
        <v>17.600000000000001</v>
      </c>
      <c r="I81" s="69">
        <v>0.68</v>
      </c>
      <c r="J81" s="120">
        <f t="shared" si="2"/>
        <v>11.968000000000002</v>
      </c>
      <c r="K81" s="123">
        <v>0.69</v>
      </c>
    </row>
    <row r="82" spans="1:11" ht="102" x14ac:dyDescent="0.25">
      <c r="A82" s="55" t="s">
        <v>196</v>
      </c>
      <c r="B82" s="9" t="s">
        <v>197</v>
      </c>
      <c r="C82" s="143" t="s">
        <v>198</v>
      </c>
      <c r="D82" s="144"/>
      <c r="E82" s="144"/>
      <c r="F82" s="145"/>
      <c r="G82" s="10" t="s">
        <v>3</v>
      </c>
      <c r="H82" s="20">
        <v>1.8</v>
      </c>
      <c r="I82" s="69">
        <v>0.59</v>
      </c>
      <c r="J82" s="120">
        <f t="shared" si="2"/>
        <v>1.0620000000000001</v>
      </c>
      <c r="K82" s="123">
        <v>0.6</v>
      </c>
    </row>
    <row r="83" spans="1:11" ht="102" x14ac:dyDescent="0.25">
      <c r="A83" s="55" t="s">
        <v>199</v>
      </c>
      <c r="B83" s="9" t="s">
        <v>200</v>
      </c>
      <c r="C83" s="172" t="s">
        <v>201</v>
      </c>
      <c r="D83" s="173"/>
      <c r="E83" s="173"/>
      <c r="F83" s="174"/>
      <c r="G83" s="10" t="s">
        <v>3</v>
      </c>
      <c r="H83" s="20">
        <v>1.8</v>
      </c>
      <c r="I83" s="69">
        <v>0.68</v>
      </c>
      <c r="J83" s="120">
        <f t="shared" si="2"/>
        <v>1.2240000000000002</v>
      </c>
      <c r="K83" s="123">
        <v>0.69</v>
      </c>
    </row>
    <row r="84" spans="1:11" ht="102" x14ac:dyDescent="0.25">
      <c r="A84" s="55" t="s">
        <v>202</v>
      </c>
      <c r="B84" s="31" t="s">
        <v>203</v>
      </c>
      <c r="C84" s="165" t="s">
        <v>204</v>
      </c>
      <c r="D84" s="166"/>
      <c r="E84" s="166"/>
      <c r="F84" s="167"/>
      <c r="G84" s="29" t="s">
        <v>3</v>
      </c>
      <c r="H84" s="21">
        <v>3.3</v>
      </c>
      <c r="I84" s="69">
        <v>0.89</v>
      </c>
      <c r="J84" s="120">
        <f t="shared" si="2"/>
        <v>2.9369999999999998</v>
      </c>
      <c r="K84" s="123">
        <v>0.91</v>
      </c>
    </row>
    <row r="85" spans="1:11" ht="102" x14ac:dyDescent="0.25">
      <c r="A85" s="55" t="s">
        <v>205</v>
      </c>
      <c r="B85" s="31" t="s">
        <v>206</v>
      </c>
      <c r="C85" s="165" t="s">
        <v>207</v>
      </c>
      <c r="D85" s="175"/>
      <c r="E85" s="175"/>
      <c r="F85" s="176"/>
      <c r="G85" s="29" t="s">
        <v>3</v>
      </c>
      <c r="H85" s="21">
        <v>3.3</v>
      </c>
      <c r="I85" s="69">
        <v>0.89</v>
      </c>
      <c r="J85" s="120">
        <f t="shared" si="2"/>
        <v>2.9369999999999998</v>
      </c>
      <c r="K85" s="123">
        <v>0.91</v>
      </c>
    </row>
    <row r="86" spans="1:11" ht="114.75" x14ac:dyDescent="0.25">
      <c r="A86" s="55" t="s">
        <v>208</v>
      </c>
      <c r="B86" s="31" t="s">
        <v>209</v>
      </c>
      <c r="C86" s="165" t="s">
        <v>210</v>
      </c>
      <c r="D86" s="175"/>
      <c r="E86" s="175"/>
      <c r="F86" s="176"/>
      <c r="G86" s="29" t="s">
        <v>3</v>
      </c>
      <c r="H86" s="21">
        <v>3.3</v>
      </c>
      <c r="I86" s="69">
        <v>2.1800000000000002</v>
      </c>
      <c r="J86" s="120">
        <f t="shared" si="2"/>
        <v>7.194</v>
      </c>
      <c r="K86" s="123">
        <v>2.19</v>
      </c>
    </row>
    <row r="87" spans="1:11" ht="102" x14ac:dyDescent="0.25">
      <c r="A87" s="55" t="s">
        <v>211</v>
      </c>
      <c r="B87" s="31" t="s">
        <v>212</v>
      </c>
      <c r="C87" s="165" t="s">
        <v>210</v>
      </c>
      <c r="D87" s="175"/>
      <c r="E87" s="175"/>
      <c r="F87" s="176"/>
      <c r="G87" s="29" t="s">
        <v>3</v>
      </c>
      <c r="H87" s="21">
        <v>3.3</v>
      </c>
      <c r="I87" s="69">
        <v>0.99</v>
      </c>
      <c r="J87" s="120">
        <f t="shared" si="2"/>
        <v>3.2669999999999999</v>
      </c>
      <c r="K87" s="123">
        <v>1</v>
      </c>
    </row>
    <row r="88" spans="1:11" ht="114.75" x14ac:dyDescent="0.25">
      <c r="A88" s="55" t="s">
        <v>213</v>
      </c>
      <c r="B88" s="31" t="s">
        <v>214</v>
      </c>
      <c r="C88" s="165" t="s">
        <v>215</v>
      </c>
      <c r="D88" s="175"/>
      <c r="E88" s="175"/>
      <c r="F88" s="176"/>
      <c r="G88" s="29" t="s">
        <v>3</v>
      </c>
      <c r="H88" s="21">
        <v>3.6</v>
      </c>
      <c r="I88" s="69">
        <v>2.29</v>
      </c>
      <c r="J88" s="120">
        <f t="shared" si="2"/>
        <v>8.2439999999999998</v>
      </c>
      <c r="K88" s="123">
        <v>2.2999999999999998</v>
      </c>
    </row>
    <row r="89" spans="1:11" ht="102" x14ac:dyDescent="0.25">
      <c r="A89" s="55" t="s">
        <v>216</v>
      </c>
      <c r="B89" s="31" t="s">
        <v>217</v>
      </c>
      <c r="C89" s="165" t="s">
        <v>215</v>
      </c>
      <c r="D89" s="175"/>
      <c r="E89" s="175"/>
      <c r="F89" s="176"/>
      <c r="G89" s="29" t="s">
        <v>3</v>
      </c>
      <c r="H89" s="21">
        <v>3.6</v>
      </c>
      <c r="I89" s="69">
        <v>1.67</v>
      </c>
      <c r="J89" s="120">
        <f t="shared" si="2"/>
        <v>6.0119999999999996</v>
      </c>
      <c r="K89" s="123">
        <v>1.68</v>
      </c>
    </row>
    <row r="90" spans="1:11" ht="102" x14ac:dyDescent="0.25">
      <c r="A90" s="55" t="s">
        <v>218</v>
      </c>
      <c r="B90" s="31" t="s">
        <v>219</v>
      </c>
      <c r="C90" s="165" t="s">
        <v>220</v>
      </c>
      <c r="D90" s="175"/>
      <c r="E90" s="175"/>
      <c r="F90" s="176"/>
      <c r="G90" s="29" t="s">
        <v>3</v>
      </c>
      <c r="H90" s="21">
        <v>0.3</v>
      </c>
      <c r="I90" s="69">
        <v>2.69</v>
      </c>
      <c r="J90" s="120">
        <f t="shared" si="2"/>
        <v>0.80699999999999994</v>
      </c>
      <c r="K90" s="123">
        <v>2.7</v>
      </c>
    </row>
    <row r="91" spans="1:11" ht="102" x14ac:dyDescent="0.25">
      <c r="A91" s="55" t="s">
        <v>221</v>
      </c>
      <c r="B91" s="31" t="s">
        <v>222</v>
      </c>
      <c r="C91" s="165" t="s">
        <v>220</v>
      </c>
      <c r="D91" s="175"/>
      <c r="E91" s="175"/>
      <c r="F91" s="176"/>
      <c r="G91" s="29" t="s">
        <v>3</v>
      </c>
      <c r="H91" s="21">
        <v>0.3</v>
      </c>
      <c r="I91" s="69">
        <v>2.69</v>
      </c>
      <c r="J91" s="120">
        <f t="shared" si="2"/>
        <v>0.80699999999999994</v>
      </c>
      <c r="K91" s="123">
        <v>2.7</v>
      </c>
    </row>
    <row r="92" spans="1:11" ht="114.75" x14ac:dyDescent="0.25">
      <c r="A92" s="55" t="s">
        <v>223</v>
      </c>
      <c r="B92" s="31" t="s">
        <v>224</v>
      </c>
      <c r="C92" s="165" t="s">
        <v>225</v>
      </c>
      <c r="D92" s="175"/>
      <c r="E92" s="175"/>
      <c r="F92" s="176"/>
      <c r="G92" s="29" t="s">
        <v>3</v>
      </c>
      <c r="H92" s="21">
        <v>1.8</v>
      </c>
      <c r="I92" s="69">
        <v>2.41</v>
      </c>
      <c r="J92" s="120">
        <f t="shared" si="2"/>
        <v>4.3380000000000001</v>
      </c>
      <c r="K92" s="123">
        <v>2.42</v>
      </c>
    </row>
    <row r="93" spans="1:11" ht="102" x14ac:dyDescent="0.25">
      <c r="A93" s="55" t="s">
        <v>226</v>
      </c>
      <c r="B93" s="31" t="s">
        <v>227</v>
      </c>
      <c r="C93" s="165" t="s">
        <v>225</v>
      </c>
      <c r="D93" s="175"/>
      <c r="E93" s="175"/>
      <c r="F93" s="176"/>
      <c r="G93" s="29" t="s">
        <v>3</v>
      </c>
      <c r="H93" s="21">
        <v>1.8</v>
      </c>
      <c r="I93" s="69">
        <v>1.36</v>
      </c>
      <c r="J93" s="120">
        <f t="shared" si="2"/>
        <v>2.4480000000000004</v>
      </c>
      <c r="K93" s="123">
        <v>1.37</v>
      </c>
    </row>
    <row r="94" spans="1:11" ht="114.75" x14ac:dyDescent="0.25">
      <c r="A94" s="55" t="s">
        <v>228</v>
      </c>
      <c r="B94" s="31" t="s">
        <v>229</v>
      </c>
      <c r="C94" s="165" t="s">
        <v>230</v>
      </c>
      <c r="D94" s="175"/>
      <c r="E94" s="175"/>
      <c r="F94" s="176"/>
      <c r="G94" s="29" t="s">
        <v>3</v>
      </c>
      <c r="H94" s="21">
        <v>3.3</v>
      </c>
      <c r="I94" s="69">
        <v>1.36</v>
      </c>
      <c r="J94" s="120">
        <f t="shared" si="2"/>
        <v>4.4880000000000004</v>
      </c>
      <c r="K94" s="123">
        <v>1.38</v>
      </c>
    </row>
    <row r="95" spans="1:11" ht="102" x14ac:dyDescent="0.25">
      <c r="A95" s="55" t="s">
        <v>231</v>
      </c>
      <c r="B95" s="31" t="s">
        <v>232</v>
      </c>
      <c r="C95" s="165" t="s">
        <v>230</v>
      </c>
      <c r="D95" s="175"/>
      <c r="E95" s="175"/>
      <c r="F95" s="176"/>
      <c r="G95" s="29" t="s">
        <v>3</v>
      </c>
      <c r="H95" s="21">
        <v>3.3</v>
      </c>
      <c r="I95" s="69">
        <v>1.0900000000000001</v>
      </c>
      <c r="J95" s="120">
        <f t="shared" si="2"/>
        <v>3.597</v>
      </c>
      <c r="K95" s="123">
        <v>1.1000000000000001</v>
      </c>
    </row>
    <row r="96" spans="1:11" ht="114.75" x14ac:dyDescent="0.25">
      <c r="A96" s="55" t="s">
        <v>233</v>
      </c>
      <c r="B96" s="31" t="s">
        <v>234</v>
      </c>
      <c r="C96" s="165" t="s">
        <v>235</v>
      </c>
      <c r="D96" s="175"/>
      <c r="E96" s="175"/>
      <c r="F96" s="176"/>
      <c r="G96" s="29" t="s">
        <v>3</v>
      </c>
      <c r="H96" s="21">
        <v>1.8</v>
      </c>
      <c r="I96" s="69">
        <v>2.29</v>
      </c>
      <c r="J96" s="120">
        <f t="shared" si="2"/>
        <v>4.1219999999999999</v>
      </c>
      <c r="K96" s="123">
        <v>2.2999999999999998</v>
      </c>
    </row>
    <row r="97" spans="1:11" ht="102" x14ac:dyDescent="0.25">
      <c r="A97" s="55" t="s">
        <v>236</v>
      </c>
      <c r="B97" s="38" t="s">
        <v>237</v>
      </c>
      <c r="C97" s="165" t="s">
        <v>235</v>
      </c>
      <c r="D97" s="166"/>
      <c r="E97" s="166"/>
      <c r="F97" s="167"/>
      <c r="G97" s="29" t="s">
        <v>3</v>
      </c>
      <c r="H97" s="21">
        <v>1.8</v>
      </c>
      <c r="I97" s="69">
        <v>1.81</v>
      </c>
      <c r="J97" s="120">
        <f t="shared" si="2"/>
        <v>3.258</v>
      </c>
      <c r="K97" s="123">
        <v>1.82</v>
      </c>
    </row>
    <row r="98" spans="1:11" ht="102" x14ac:dyDescent="0.25">
      <c r="A98" s="55" t="s">
        <v>238</v>
      </c>
      <c r="B98" s="38" t="s">
        <v>239</v>
      </c>
      <c r="C98" s="165" t="s">
        <v>240</v>
      </c>
      <c r="D98" s="175"/>
      <c r="E98" s="175"/>
      <c r="F98" s="176"/>
      <c r="G98" s="29" t="s">
        <v>3</v>
      </c>
      <c r="H98" s="21">
        <v>13.2</v>
      </c>
      <c r="I98" s="69">
        <v>0.68</v>
      </c>
      <c r="J98" s="128">
        <f t="shared" si="2"/>
        <v>8.9760000000000009</v>
      </c>
      <c r="K98" s="123">
        <v>0.69</v>
      </c>
    </row>
    <row r="99" spans="1:11" ht="102" x14ac:dyDescent="0.25">
      <c r="A99" s="55" t="s">
        <v>241</v>
      </c>
      <c r="B99" s="38" t="s">
        <v>242</v>
      </c>
      <c r="C99" s="165" t="s">
        <v>240</v>
      </c>
      <c r="D99" s="166"/>
      <c r="E99" s="166"/>
      <c r="F99" s="167"/>
      <c r="G99" s="29" t="s">
        <v>3</v>
      </c>
      <c r="H99" s="62">
        <v>13.2</v>
      </c>
      <c r="I99" s="69">
        <v>0.51</v>
      </c>
      <c r="J99" s="128">
        <f t="shared" si="2"/>
        <v>6.7319999999999993</v>
      </c>
      <c r="K99" s="123">
        <v>0.52</v>
      </c>
    </row>
    <row r="100" spans="1:11" x14ac:dyDescent="0.25">
      <c r="A100" s="93"/>
      <c r="B100" s="94"/>
      <c r="C100" s="95"/>
      <c r="D100" s="96"/>
      <c r="E100" s="213" t="s">
        <v>243</v>
      </c>
      <c r="F100" s="213"/>
      <c r="G100" s="213"/>
      <c r="H100" s="213"/>
      <c r="I100" s="214"/>
      <c r="J100" s="122">
        <f>SUM(J80:J99)</f>
        <v>95.33</v>
      </c>
      <c r="K100" s="123"/>
    </row>
    <row r="101" spans="1:11" x14ac:dyDescent="0.25">
      <c r="A101" s="200" t="s">
        <v>244</v>
      </c>
      <c r="B101" s="201"/>
      <c r="C101" s="201"/>
      <c r="D101" s="201"/>
      <c r="E101" s="201"/>
      <c r="F101" s="201"/>
      <c r="G101" s="201"/>
      <c r="H101" s="201"/>
      <c r="I101" s="201"/>
      <c r="J101" s="201"/>
      <c r="K101" s="202"/>
    </row>
    <row r="102" spans="1:11" x14ac:dyDescent="0.25">
      <c r="A102" s="203"/>
      <c r="B102" s="204"/>
      <c r="C102" s="204"/>
      <c r="D102" s="204"/>
      <c r="E102" s="204"/>
      <c r="F102" s="204"/>
      <c r="G102" s="204"/>
      <c r="H102" s="204"/>
      <c r="I102" s="204"/>
      <c r="J102" s="204"/>
      <c r="K102" s="205"/>
    </row>
    <row r="103" spans="1:11" x14ac:dyDescent="0.25">
      <c r="A103" s="97" t="s">
        <v>245</v>
      </c>
      <c r="B103" s="211" t="s">
        <v>246</v>
      </c>
      <c r="C103" s="212"/>
      <c r="D103" s="212"/>
      <c r="E103" s="212"/>
      <c r="F103" s="212"/>
      <c r="G103" s="212"/>
      <c r="H103" s="212"/>
      <c r="I103" s="212"/>
      <c r="J103" s="212"/>
      <c r="K103" s="106"/>
    </row>
    <row r="104" spans="1:11" ht="25.5" x14ac:dyDescent="0.25">
      <c r="A104" s="28" t="s">
        <v>247</v>
      </c>
      <c r="B104" s="29" t="s">
        <v>248</v>
      </c>
      <c r="C104" s="172" t="s">
        <v>249</v>
      </c>
      <c r="D104" s="173"/>
      <c r="E104" s="173"/>
      <c r="F104" s="174"/>
      <c r="G104" s="10" t="s">
        <v>3</v>
      </c>
      <c r="H104" s="20">
        <v>22.4</v>
      </c>
      <c r="I104" s="69">
        <v>2.78</v>
      </c>
      <c r="J104" s="120">
        <f>H104*I104</f>
        <v>62.271999999999991</v>
      </c>
      <c r="K104" s="123">
        <v>4.5999999999999996</v>
      </c>
    </row>
    <row r="105" spans="1:11" ht="25.5" x14ac:dyDescent="0.25">
      <c r="A105" s="28" t="s">
        <v>250</v>
      </c>
      <c r="B105" s="10" t="s">
        <v>251</v>
      </c>
      <c r="C105" s="172" t="s">
        <v>252</v>
      </c>
      <c r="D105" s="173"/>
      <c r="E105" s="173"/>
      <c r="F105" s="174"/>
      <c r="G105" s="10" t="s">
        <v>9</v>
      </c>
      <c r="H105" s="20">
        <v>28.6</v>
      </c>
      <c r="I105" s="69">
        <v>3.99</v>
      </c>
      <c r="J105" s="120">
        <f>H105*I105</f>
        <v>114.11400000000002</v>
      </c>
      <c r="K105" s="123">
        <v>9.15</v>
      </c>
    </row>
    <row r="106" spans="1:11" ht="25.5" x14ac:dyDescent="0.25">
      <c r="A106" s="28" t="s">
        <v>253</v>
      </c>
      <c r="B106" s="29" t="s">
        <v>254</v>
      </c>
      <c r="C106" s="172" t="s">
        <v>255</v>
      </c>
      <c r="D106" s="173"/>
      <c r="E106" s="173"/>
      <c r="F106" s="174"/>
      <c r="G106" s="10" t="s">
        <v>9</v>
      </c>
      <c r="H106" s="20">
        <v>22.4</v>
      </c>
      <c r="I106" s="69">
        <v>3.99</v>
      </c>
      <c r="J106" s="120">
        <f>H106*I106</f>
        <v>89.376000000000005</v>
      </c>
      <c r="K106" s="123">
        <v>13.8</v>
      </c>
    </row>
    <row r="107" spans="1:11" ht="51" x14ac:dyDescent="0.25">
      <c r="A107" s="28" t="s">
        <v>256</v>
      </c>
      <c r="B107" s="29" t="s">
        <v>257</v>
      </c>
      <c r="C107" s="172" t="s">
        <v>258</v>
      </c>
      <c r="D107" s="173"/>
      <c r="E107" s="173"/>
      <c r="F107" s="174"/>
      <c r="G107" s="10" t="s">
        <v>9</v>
      </c>
      <c r="H107" s="20">
        <v>8.1999999999999993</v>
      </c>
      <c r="I107" s="69">
        <v>28.85</v>
      </c>
      <c r="J107" s="120">
        <f>H107*I107</f>
        <v>236.57</v>
      </c>
      <c r="K107" s="123">
        <v>28.87</v>
      </c>
    </row>
    <row r="108" spans="1:11" ht="25.5" x14ac:dyDescent="0.25">
      <c r="A108" s="28" t="s">
        <v>259</v>
      </c>
      <c r="B108" s="10" t="s">
        <v>260</v>
      </c>
      <c r="C108" s="177" t="s">
        <v>261</v>
      </c>
      <c r="D108" s="178"/>
      <c r="E108" s="178"/>
      <c r="F108" s="179"/>
      <c r="G108" s="10" t="s">
        <v>9</v>
      </c>
      <c r="H108" s="20">
        <v>18.399999999999999</v>
      </c>
      <c r="I108" s="69">
        <v>26.48</v>
      </c>
      <c r="J108" s="120">
        <f>H108*I108</f>
        <v>487.23199999999997</v>
      </c>
      <c r="K108" s="123">
        <v>31.05</v>
      </c>
    </row>
    <row r="109" spans="1:11" x14ac:dyDescent="0.25">
      <c r="A109" s="13"/>
      <c r="B109" s="14"/>
      <c r="C109" s="15"/>
      <c r="D109" s="16"/>
      <c r="E109" s="148" t="s">
        <v>308</v>
      </c>
      <c r="F109" s="148"/>
      <c r="G109" s="148"/>
      <c r="H109" s="148"/>
      <c r="I109" s="149"/>
      <c r="J109" s="121">
        <f>SUM(J104:J108)</f>
        <v>989.56400000000008</v>
      </c>
      <c r="K109" s="123"/>
    </row>
    <row r="110" spans="1:11" x14ac:dyDescent="0.25">
      <c r="A110" s="59" t="s">
        <v>262</v>
      </c>
      <c r="B110" s="197" t="s">
        <v>263</v>
      </c>
      <c r="C110" s="198"/>
      <c r="D110" s="198"/>
      <c r="E110" s="198"/>
      <c r="F110" s="198"/>
      <c r="G110" s="198"/>
      <c r="H110" s="198"/>
      <c r="I110" s="198"/>
      <c r="J110" s="198"/>
      <c r="K110" s="106"/>
    </row>
    <row r="111" spans="1:11" x14ac:dyDescent="0.25">
      <c r="A111" s="58" t="s">
        <v>264</v>
      </c>
      <c r="B111" s="57" t="s">
        <v>265</v>
      </c>
      <c r="C111" s="165" t="s">
        <v>266</v>
      </c>
      <c r="D111" s="166"/>
      <c r="E111" s="166"/>
      <c r="F111" s="167"/>
      <c r="G111" s="62" t="s">
        <v>3</v>
      </c>
      <c r="H111" s="20">
        <v>41.6</v>
      </c>
      <c r="I111" s="92">
        <v>1.34</v>
      </c>
      <c r="J111" s="120">
        <f>H111*I111</f>
        <v>55.744000000000007</v>
      </c>
      <c r="K111" s="123">
        <v>2.5</v>
      </c>
    </row>
    <row r="112" spans="1:11" x14ac:dyDescent="0.25">
      <c r="A112" s="58" t="s">
        <v>267</v>
      </c>
      <c r="B112" s="57" t="s">
        <v>268</v>
      </c>
      <c r="C112" s="172" t="s">
        <v>269</v>
      </c>
      <c r="D112" s="173"/>
      <c r="E112" s="173"/>
      <c r="F112" s="174"/>
      <c r="G112" s="62" t="s">
        <v>9</v>
      </c>
      <c r="H112" s="20">
        <v>58.4</v>
      </c>
      <c r="I112" s="92">
        <v>0.88</v>
      </c>
      <c r="J112" s="120">
        <f>H112*I112</f>
        <v>51.391999999999996</v>
      </c>
      <c r="K112" s="123">
        <v>2</v>
      </c>
    </row>
    <row r="113" spans="1:11" x14ac:dyDescent="0.25">
      <c r="A113" s="13"/>
      <c r="B113" s="14"/>
      <c r="C113" s="15"/>
      <c r="D113" s="16"/>
      <c r="E113" s="148" t="s">
        <v>307</v>
      </c>
      <c r="F113" s="148"/>
      <c r="G113" s="148"/>
      <c r="H113" s="148"/>
      <c r="I113" s="149"/>
      <c r="J113" s="121">
        <f>SUM(J111:J112)</f>
        <v>107.136</v>
      </c>
      <c r="K113" s="129"/>
    </row>
    <row r="114" spans="1:11" x14ac:dyDescent="0.25">
      <c r="A114" s="77" t="s">
        <v>270</v>
      </c>
      <c r="B114" s="188" t="s">
        <v>271</v>
      </c>
      <c r="C114" s="196"/>
      <c r="D114" s="196"/>
      <c r="E114" s="196"/>
      <c r="F114" s="196"/>
      <c r="G114" s="196"/>
      <c r="H114" s="196"/>
      <c r="I114" s="196"/>
      <c r="J114" s="196"/>
      <c r="K114" s="106"/>
    </row>
    <row r="115" spans="1:11" ht="25.5" x14ac:dyDescent="0.25">
      <c r="A115" s="28" t="s">
        <v>272</v>
      </c>
      <c r="B115" s="19" t="s">
        <v>273</v>
      </c>
      <c r="C115" s="172" t="s">
        <v>276</v>
      </c>
      <c r="D115" s="173"/>
      <c r="E115" s="173"/>
      <c r="F115" s="174"/>
      <c r="G115" s="10" t="s">
        <v>9</v>
      </c>
      <c r="H115" s="20">
        <v>17.5</v>
      </c>
      <c r="I115" s="92">
        <v>8.48</v>
      </c>
      <c r="J115" s="120">
        <f>H115*I115</f>
        <v>148.4</v>
      </c>
      <c r="K115" s="123">
        <v>17.14</v>
      </c>
    </row>
    <row r="116" spans="1:11" ht="51" x14ac:dyDescent="0.25">
      <c r="A116" s="28" t="s">
        <v>274</v>
      </c>
      <c r="B116" s="19" t="s">
        <v>275</v>
      </c>
      <c r="C116" s="172" t="s">
        <v>277</v>
      </c>
      <c r="D116" s="173"/>
      <c r="E116" s="173"/>
      <c r="F116" s="174"/>
      <c r="G116" s="10" t="s">
        <v>185</v>
      </c>
      <c r="H116" s="20">
        <v>52.5</v>
      </c>
      <c r="I116" s="92">
        <v>0.51</v>
      </c>
      <c r="J116" s="120">
        <f>H116*I116</f>
        <v>26.775000000000002</v>
      </c>
      <c r="K116" s="123">
        <v>0.8</v>
      </c>
    </row>
    <row r="117" spans="1:11" ht="25.5" x14ac:dyDescent="0.25">
      <c r="A117" s="28" t="s">
        <v>278</v>
      </c>
      <c r="B117" s="19" t="s">
        <v>279</v>
      </c>
      <c r="C117" s="172" t="s">
        <v>280</v>
      </c>
      <c r="D117" s="173"/>
      <c r="E117" s="173"/>
      <c r="F117" s="174"/>
      <c r="G117" s="10" t="s">
        <v>320</v>
      </c>
      <c r="H117" s="20">
        <v>30</v>
      </c>
      <c r="I117" s="92">
        <v>0.22</v>
      </c>
      <c r="J117" s="120">
        <f>H117*I117</f>
        <v>6.6</v>
      </c>
      <c r="K117" s="123">
        <v>0.23</v>
      </c>
    </row>
    <row r="118" spans="1:11" x14ac:dyDescent="0.25">
      <c r="A118" s="41"/>
      <c r="B118" s="22"/>
      <c r="C118" s="42"/>
      <c r="D118" s="43"/>
      <c r="E118" s="148" t="s">
        <v>306</v>
      </c>
      <c r="F118" s="148"/>
      <c r="G118" s="148"/>
      <c r="H118" s="148"/>
      <c r="I118" s="149"/>
      <c r="J118" s="130">
        <f>SUM(J115:J117)</f>
        <v>181.77500000000001</v>
      </c>
      <c r="K118" s="123"/>
    </row>
    <row r="119" spans="1:11" x14ac:dyDescent="0.25">
      <c r="A119" s="59" t="s">
        <v>281</v>
      </c>
      <c r="B119" s="197" t="s">
        <v>282</v>
      </c>
      <c r="C119" s="198"/>
      <c r="D119" s="198"/>
      <c r="E119" s="198"/>
      <c r="F119" s="198"/>
      <c r="G119" s="198"/>
      <c r="H119" s="198"/>
      <c r="I119" s="198"/>
      <c r="J119" s="198"/>
      <c r="K119" s="106"/>
    </row>
    <row r="120" spans="1:11" ht="25.5" x14ac:dyDescent="0.25">
      <c r="A120" s="28" t="s">
        <v>283</v>
      </c>
      <c r="B120" s="9" t="s">
        <v>282</v>
      </c>
      <c r="C120" s="165" t="s">
        <v>284</v>
      </c>
      <c r="D120" s="166"/>
      <c r="E120" s="166"/>
      <c r="F120" s="167"/>
      <c r="G120" s="10" t="s">
        <v>185</v>
      </c>
      <c r="H120" s="20">
        <v>87.3</v>
      </c>
      <c r="I120" s="112">
        <v>0.2</v>
      </c>
      <c r="J120" s="120">
        <f>H120*I120</f>
        <v>17.46</v>
      </c>
      <c r="K120" s="123">
        <v>0.21</v>
      </c>
    </row>
    <row r="121" spans="1:11" ht="25.5" x14ac:dyDescent="0.25">
      <c r="A121" s="28" t="s">
        <v>285</v>
      </c>
      <c r="B121" s="9" t="s">
        <v>282</v>
      </c>
      <c r="C121" s="165" t="s">
        <v>286</v>
      </c>
      <c r="D121" s="166"/>
      <c r="E121" s="166"/>
      <c r="F121" s="167"/>
      <c r="G121" s="10" t="s">
        <v>185</v>
      </c>
      <c r="H121" s="20">
        <v>12.7</v>
      </c>
      <c r="I121" s="112">
        <v>0.3</v>
      </c>
      <c r="J121" s="120">
        <f>H121*I121</f>
        <v>3.8099999999999996</v>
      </c>
      <c r="K121" s="123">
        <v>0.31</v>
      </c>
    </row>
    <row r="122" spans="1:11" x14ac:dyDescent="0.25">
      <c r="A122" s="13"/>
      <c r="B122" s="14"/>
      <c r="C122" s="15"/>
      <c r="D122" s="16"/>
      <c r="E122" s="148" t="s">
        <v>305</v>
      </c>
      <c r="F122" s="148"/>
      <c r="G122" s="148"/>
      <c r="H122" s="148"/>
      <c r="I122" s="149"/>
      <c r="J122" s="121">
        <f>SUM(J120:J121)</f>
        <v>21.27</v>
      </c>
      <c r="K122" s="123"/>
    </row>
    <row r="123" spans="1:11" x14ac:dyDescent="0.25">
      <c r="A123" s="60" t="s">
        <v>287</v>
      </c>
      <c r="B123" s="180" t="s">
        <v>288</v>
      </c>
      <c r="C123" s="181"/>
      <c r="D123" s="181"/>
      <c r="E123" s="181"/>
      <c r="F123" s="181"/>
      <c r="G123" s="181"/>
      <c r="H123" s="181"/>
      <c r="I123" s="181"/>
      <c r="J123" s="181"/>
      <c r="K123" s="106"/>
    </row>
    <row r="124" spans="1:11" ht="25.5" x14ac:dyDescent="0.25">
      <c r="A124" s="61" t="s">
        <v>289</v>
      </c>
      <c r="B124" s="9" t="s">
        <v>290</v>
      </c>
      <c r="C124" s="172" t="s">
        <v>291</v>
      </c>
      <c r="D124" s="173"/>
      <c r="E124" s="173"/>
      <c r="F124" s="174"/>
      <c r="G124" s="10" t="s">
        <v>320</v>
      </c>
      <c r="H124" s="20">
        <v>20.5</v>
      </c>
      <c r="I124" s="92">
        <v>1.98</v>
      </c>
      <c r="J124" s="120">
        <f>H124*I124</f>
        <v>40.589999999999996</v>
      </c>
      <c r="K124" s="123">
        <v>2.2999999999999998</v>
      </c>
    </row>
    <row r="125" spans="1:11" ht="25.5" x14ac:dyDescent="0.25">
      <c r="A125" s="61" t="s">
        <v>292</v>
      </c>
      <c r="B125" s="9" t="s">
        <v>293</v>
      </c>
      <c r="C125" s="172" t="s">
        <v>294</v>
      </c>
      <c r="D125" s="173"/>
      <c r="E125" s="173"/>
      <c r="F125" s="174"/>
      <c r="G125" s="10" t="s">
        <v>185</v>
      </c>
      <c r="H125" s="20">
        <v>56.5</v>
      </c>
      <c r="I125" s="92">
        <v>1.28</v>
      </c>
      <c r="J125" s="120">
        <f>H125*I125</f>
        <v>72.320000000000007</v>
      </c>
      <c r="K125" s="123">
        <v>3.63</v>
      </c>
    </row>
    <row r="126" spans="1:11" ht="25.5" x14ac:dyDescent="0.25">
      <c r="A126" s="61" t="s">
        <v>295</v>
      </c>
      <c r="B126" s="9" t="s">
        <v>296</v>
      </c>
      <c r="C126" s="172" t="s">
        <v>297</v>
      </c>
      <c r="D126" s="173"/>
      <c r="E126" s="173"/>
      <c r="F126" s="174"/>
      <c r="G126" s="10" t="s">
        <v>320</v>
      </c>
      <c r="H126" s="20">
        <v>23</v>
      </c>
      <c r="I126" s="92">
        <v>0.67</v>
      </c>
      <c r="J126" s="120">
        <f>H126*I126</f>
        <v>15.41</v>
      </c>
      <c r="K126" s="123">
        <v>0.68</v>
      </c>
    </row>
    <row r="127" spans="1:11" x14ac:dyDescent="0.25">
      <c r="A127" s="50"/>
      <c r="B127" s="51"/>
      <c r="C127" s="52"/>
      <c r="D127" s="16"/>
      <c r="E127" s="148" t="s">
        <v>304</v>
      </c>
      <c r="F127" s="148"/>
      <c r="G127" s="148"/>
      <c r="H127" s="148"/>
      <c r="I127" s="149"/>
      <c r="J127" s="121">
        <f>SUM(J124:J126)</f>
        <v>128.32</v>
      </c>
      <c r="K127" s="123"/>
    </row>
    <row r="128" spans="1:11" x14ac:dyDescent="0.25">
      <c r="A128" s="209" t="s">
        <v>321</v>
      </c>
      <c r="B128" s="210"/>
      <c r="C128" s="210"/>
      <c r="D128" s="210"/>
      <c r="E128" s="210"/>
      <c r="F128" s="210"/>
      <c r="G128" s="210"/>
      <c r="H128" s="210"/>
      <c r="I128" s="210"/>
      <c r="J128" s="210"/>
      <c r="K128" s="106"/>
    </row>
    <row r="129" spans="1:11" ht="63.75" x14ac:dyDescent="0.25">
      <c r="A129" s="28" t="s">
        <v>322</v>
      </c>
      <c r="B129" s="9" t="s">
        <v>331</v>
      </c>
      <c r="C129" s="172" t="s">
        <v>298</v>
      </c>
      <c r="D129" s="173"/>
      <c r="E129" s="173"/>
      <c r="F129" s="174"/>
      <c r="G129" s="10" t="s">
        <v>185</v>
      </c>
      <c r="H129" s="20">
        <v>19.899999999999999</v>
      </c>
      <c r="I129" s="92">
        <v>0.51</v>
      </c>
      <c r="J129" s="120">
        <f>H129*I129</f>
        <v>10.148999999999999</v>
      </c>
      <c r="K129" s="123">
        <v>0.52</v>
      </c>
    </row>
    <row r="130" spans="1:11" ht="38.25" x14ac:dyDescent="0.25">
      <c r="A130" s="28" t="s">
        <v>323</v>
      </c>
      <c r="B130" s="9" t="s">
        <v>299</v>
      </c>
      <c r="C130" s="172" t="s">
        <v>300</v>
      </c>
      <c r="D130" s="173"/>
      <c r="E130" s="173"/>
      <c r="F130" s="174"/>
      <c r="G130" s="10" t="s">
        <v>185</v>
      </c>
      <c r="H130" s="20">
        <v>49.8</v>
      </c>
      <c r="I130" s="92">
        <v>0.17</v>
      </c>
      <c r="J130" s="120">
        <f>H130*I130</f>
        <v>8.4659999999999993</v>
      </c>
      <c r="K130" s="123">
        <v>0.18</v>
      </c>
    </row>
    <row r="131" spans="1:11" x14ac:dyDescent="0.25">
      <c r="A131" s="28" t="s">
        <v>324</v>
      </c>
      <c r="B131" s="9" t="s">
        <v>301</v>
      </c>
      <c r="C131" s="172" t="s">
        <v>302</v>
      </c>
      <c r="D131" s="173"/>
      <c r="E131" s="173"/>
      <c r="F131" s="174"/>
      <c r="G131" s="10" t="s">
        <v>319</v>
      </c>
      <c r="H131" s="20">
        <v>30.3</v>
      </c>
      <c r="I131" s="92">
        <v>0.11</v>
      </c>
      <c r="J131" s="120">
        <f>H131*I131</f>
        <v>3.3330000000000002</v>
      </c>
      <c r="K131" s="123">
        <v>0.13</v>
      </c>
    </row>
    <row r="132" spans="1:11" x14ac:dyDescent="0.25">
      <c r="A132" s="98"/>
      <c r="B132" s="32"/>
      <c r="C132" s="99"/>
      <c r="D132" s="100"/>
      <c r="E132" s="213" t="s">
        <v>303</v>
      </c>
      <c r="F132" s="213"/>
      <c r="G132" s="213"/>
      <c r="H132" s="213"/>
      <c r="I132" s="214"/>
      <c r="J132" s="127">
        <f>SUM(J129:J131)</f>
        <v>21.948</v>
      </c>
      <c r="K132" s="123"/>
    </row>
    <row r="133" spans="1:11" x14ac:dyDescent="0.25">
      <c r="B133" s="206"/>
      <c r="C133" s="206"/>
      <c r="D133" s="206"/>
      <c r="E133" s="206"/>
      <c r="F133" s="206"/>
      <c r="G133" s="206"/>
      <c r="H133" s="206"/>
      <c r="I133" s="206"/>
      <c r="J133" s="206"/>
      <c r="K133" s="116"/>
    </row>
    <row r="134" spans="1:11" ht="15.75" x14ac:dyDescent="0.25">
      <c r="A134" s="215" t="s">
        <v>325</v>
      </c>
      <c r="B134" s="159"/>
      <c r="C134" s="159"/>
      <c r="D134" s="159"/>
      <c r="E134" s="159"/>
      <c r="F134" s="159"/>
      <c r="G134" s="159"/>
      <c r="H134" s="159"/>
      <c r="I134" s="159"/>
      <c r="J134" s="134">
        <f>J10+J19+J27+J30+J36+J40+J45+J51+J57+J62+J68+J75+J78+J100+J109+J113+J118+J122+J127+J132</f>
        <v>5981.9270000000006</v>
      </c>
      <c r="K134" s="116"/>
    </row>
    <row r="135" spans="1:11" x14ac:dyDescent="0.25">
      <c r="C135" s="87"/>
      <c r="D135" s="87"/>
      <c r="E135" s="87"/>
      <c r="F135" s="87"/>
      <c r="I135" s="108"/>
      <c r="J135" s="117"/>
      <c r="K135" s="116"/>
    </row>
    <row r="136" spans="1:11" x14ac:dyDescent="0.25">
      <c r="A136" s="199" t="s">
        <v>309</v>
      </c>
      <c r="B136" s="199"/>
      <c r="C136" s="199"/>
      <c r="D136" s="199"/>
      <c r="E136" s="199"/>
      <c r="F136" s="199"/>
      <c r="I136" s="108"/>
      <c r="J136" s="117"/>
      <c r="K136" s="116"/>
    </row>
  </sheetData>
  <mergeCells count="137">
    <mergeCell ref="K2:K3"/>
    <mergeCell ref="A4:J4"/>
    <mergeCell ref="C6:F6"/>
    <mergeCell ref="C7:F7"/>
    <mergeCell ref="C8:F8"/>
    <mergeCell ref="C9:F9"/>
    <mergeCell ref="E10:I10"/>
    <mergeCell ref="B11:J11"/>
    <mergeCell ref="C12:F12"/>
    <mergeCell ref="A2:A3"/>
    <mergeCell ref="B2:B3"/>
    <mergeCell ref="C2:F3"/>
    <mergeCell ref="G2:G3"/>
    <mergeCell ref="H2:H3"/>
    <mergeCell ref="I2:I3"/>
    <mergeCell ref="J2:J3"/>
    <mergeCell ref="C13:F13"/>
    <mergeCell ref="C14:F14"/>
    <mergeCell ref="C15:F15"/>
    <mergeCell ref="C16:F16"/>
    <mergeCell ref="C17:F17"/>
    <mergeCell ref="C18:F18"/>
    <mergeCell ref="E19:I19"/>
    <mergeCell ref="C22:F22"/>
    <mergeCell ref="C23:F23"/>
    <mergeCell ref="B20:J20"/>
    <mergeCell ref="C21:F21"/>
    <mergeCell ref="C24:F24"/>
    <mergeCell ref="C25:F25"/>
    <mergeCell ref="C26:F26"/>
    <mergeCell ref="E27:I27"/>
    <mergeCell ref="C44:F44"/>
    <mergeCell ref="E45:I45"/>
    <mergeCell ref="C47:F47"/>
    <mergeCell ref="C48:F48"/>
    <mergeCell ref="B31:F31"/>
    <mergeCell ref="C32:F32"/>
    <mergeCell ref="C33:F33"/>
    <mergeCell ref="C34:F34"/>
    <mergeCell ref="C35:F35"/>
    <mergeCell ref="E36:I36"/>
    <mergeCell ref="E40:I40"/>
    <mergeCell ref="B41:J41"/>
    <mergeCell ref="C42:F42"/>
    <mergeCell ref="C43:F43"/>
    <mergeCell ref="B37:J37"/>
    <mergeCell ref="C38:F38"/>
    <mergeCell ref="C39:F39"/>
    <mergeCell ref="B28:I28"/>
    <mergeCell ref="C29:F29"/>
    <mergeCell ref="E30:I30"/>
    <mergeCell ref="C66:F66"/>
    <mergeCell ref="C49:F49"/>
    <mergeCell ref="C50:F50"/>
    <mergeCell ref="E51:I51"/>
    <mergeCell ref="B52:J52"/>
    <mergeCell ref="C53:F53"/>
    <mergeCell ref="C54:F54"/>
    <mergeCell ref="C55:F55"/>
    <mergeCell ref="B58:J58"/>
    <mergeCell ref="C59:F59"/>
    <mergeCell ref="C56:F56"/>
    <mergeCell ref="E57:I57"/>
    <mergeCell ref="C60:F60"/>
    <mergeCell ref="C61:F61"/>
    <mergeCell ref="E62:I62"/>
    <mergeCell ref="B63:J63"/>
    <mergeCell ref="C80:F80"/>
    <mergeCell ref="C81:F81"/>
    <mergeCell ref="C82:F82"/>
    <mergeCell ref="C83:F83"/>
    <mergeCell ref="C84:F84"/>
    <mergeCell ref="C67:F67"/>
    <mergeCell ref="E68:I68"/>
    <mergeCell ref="B69:J69"/>
    <mergeCell ref="C70:F70"/>
    <mergeCell ref="C71:F71"/>
    <mergeCell ref="B76:J76"/>
    <mergeCell ref="C77:F77"/>
    <mergeCell ref="E78:I78"/>
    <mergeCell ref="B79:J79"/>
    <mergeCell ref="C72:F72"/>
    <mergeCell ref="C73:F73"/>
    <mergeCell ref="C74:F74"/>
    <mergeCell ref="E75:I75"/>
    <mergeCell ref="C64:F64"/>
    <mergeCell ref="C65:F65"/>
    <mergeCell ref="B110:J110"/>
    <mergeCell ref="C111:F111"/>
    <mergeCell ref="C112:F112"/>
    <mergeCell ref="C85:F85"/>
    <mergeCell ref="C86:F86"/>
    <mergeCell ref="C87:F87"/>
    <mergeCell ref="C88:F88"/>
    <mergeCell ref="C89:F89"/>
    <mergeCell ref="C90:F90"/>
    <mergeCell ref="C91:F91"/>
    <mergeCell ref="C92:F92"/>
    <mergeCell ref="C94:F94"/>
    <mergeCell ref="C93:F93"/>
    <mergeCell ref="C117:F117"/>
    <mergeCell ref="E118:I118"/>
    <mergeCell ref="B119:J119"/>
    <mergeCell ref="C120:F120"/>
    <mergeCell ref="C121:F121"/>
    <mergeCell ref="A128:J128"/>
    <mergeCell ref="E100:I100"/>
    <mergeCell ref="B103:J103"/>
    <mergeCell ref="C95:F95"/>
    <mergeCell ref="C96:F96"/>
    <mergeCell ref="C97:F97"/>
    <mergeCell ref="C98:F98"/>
    <mergeCell ref="C99:F99"/>
    <mergeCell ref="C108:F108"/>
    <mergeCell ref="E109:I109"/>
    <mergeCell ref="A101:K102"/>
    <mergeCell ref="E113:I113"/>
    <mergeCell ref="B114:J114"/>
    <mergeCell ref="C115:F115"/>
    <mergeCell ref="C116:F116"/>
    <mergeCell ref="C104:F104"/>
    <mergeCell ref="C105:F105"/>
    <mergeCell ref="C106:F106"/>
    <mergeCell ref="C107:F107"/>
    <mergeCell ref="E132:I132"/>
    <mergeCell ref="B133:J133"/>
    <mergeCell ref="A134:I134"/>
    <mergeCell ref="A136:F136"/>
    <mergeCell ref="E122:I122"/>
    <mergeCell ref="B123:J123"/>
    <mergeCell ref="C124:F124"/>
    <mergeCell ref="C125:F125"/>
    <mergeCell ref="C126:F126"/>
    <mergeCell ref="E127:I127"/>
    <mergeCell ref="C131:F131"/>
    <mergeCell ref="C129:F129"/>
    <mergeCell ref="C130:F1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D8AC-E147-4A73-B577-75293E6BEF1D}">
  <dimension ref="A1:K136"/>
  <sheetViews>
    <sheetView topLeftCell="A112" workbookViewId="0">
      <selection activeCell="I154" sqref="I154"/>
    </sheetView>
  </sheetViews>
  <sheetFormatPr defaultRowHeight="15" x14ac:dyDescent="0.25"/>
  <sheetData>
    <row r="1" spans="1:11" ht="15.75" x14ac:dyDescent="0.25">
      <c r="A1" s="82" t="s">
        <v>316</v>
      </c>
      <c r="B1" s="83"/>
      <c r="C1" s="84"/>
      <c r="D1" s="84"/>
      <c r="E1" s="84"/>
      <c r="F1" s="84"/>
      <c r="G1" s="85"/>
      <c r="H1" s="85"/>
      <c r="I1" s="109"/>
      <c r="J1" s="117"/>
      <c r="K1" s="118"/>
    </row>
    <row r="2" spans="1:11" x14ac:dyDescent="0.25">
      <c r="A2" s="139" t="s">
        <v>16</v>
      </c>
      <c r="B2" s="139" t="s">
        <v>17</v>
      </c>
      <c r="C2" s="152" t="s">
        <v>0</v>
      </c>
      <c r="D2" s="153"/>
      <c r="E2" s="153"/>
      <c r="F2" s="154"/>
      <c r="G2" s="139" t="s">
        <v>1</v>
      </c>
      <c r="H2" s="139" t="s">
        <v>18</v>
      </c>
      <c r="I2" s="139" t="s">
        <v>317</v>
      </c>
      <c r="J2" s="139" t="s">
        <v>311</v>
      </c>
      <c r="K2" s="139" t="s">
        <v>326</v>
      </c>
    </row>
    <row r="3" spans="1:11" x14ac:dyDescent="0.25">
      <c r="A3" s="140"/>
      <c r="B3" s="140"/>
      <c r="C3" s="155"/>
      <c r="D3" s="156"/>
      <c r="E3" s="156"/>
      <c r="F3" s="157"/>
      <c r="G3" s="140"/>
      <c r="H3" s="140"/>
      <c r="I3" s="140"/>
      <c r="J3" s="140"/>
      <c r="K3" s="140"/>
    </row>
    <row r="4" spans="1:11" x14ac:dyDescent="0.25">
      <c r="A4" s="141" t="s">
        <v>20</v>
      </c>
      <c r="B4" s="142"/>
      <c r="C4" s="142"/>
      <c r="D4" s="142"/>
      <c r="E4" s="142"/>
      <c r="F4" s="142"/>
      <c r="G4" s="142"/>
      <c r="H4" s="142"/>
      <c r="I4" s="142"/>
      <c r="J4" s="142"/>
      <c r="K4" s="131"/>
    </row>
    <row r="5" spans="1:11" ht="28.5" x14ac:dyDescent="0.25">
      <c r="A5" s="5" t="s">
        <v>21</v>
      </c>
      <c r="B5" s="6" t="s">
        <v>22</v>
      </c>
      <c r="C5" s="88"/>
      <c r="D5" s="88"/>
      <c r="E5" s="88"/>
      <c r="F5" s="88"/>
      <c r="G5" s="7"/>
      <c r="H5" s="8"/>
      <c r="I5" s="70"/>
      <c r="J5" s="105"/>
      <c r="K5" s="119"/>
    </row>
    <row r="6" spans="1:11" x14ac:dyDescent="0.25">
      <c r="A6" s="64" t="s">
        <v>23</v>
      </c>
      <c r="B6" s="9" t="s">
        <v>8</v>
      </c>
      <c r="C6" s="143" t="s">
        <v>19</v>
      </c>
      <c r="D6" s="144"/>
      <c r="E6" s="144"/>
      <c r="F6" s="145"/>
      <c r="G6" s="10" t="s">
        <v>3</v>
      </c>
      <c r="H6" s="11">
        <v>51</v>
      </c>
      <c r="I6" s="110">
        <v>1.18</v>
      </c>
      <c r="J6" s="120">
        <f>H6*I6</f>
        <v>60.18</v>
      </c>
      <c r="K6" s="21">
        <v>1.7</v>
      </c>
    </row>
    <row r="7" spans="1:11" x14ac:dyDescent="0.25">
      <c r="A7" s="64" t="s">
        <v>24</v>
      </c>
      <c r="B7" s="9" t="s">
        <v>26</v>
      </c>
      <c r="C7" s="143" t="s">
        <v>25</v>
      </c>
      <c r="D7" s="146"/>
      <c r="E7" s="146"/>
      <c r="F7" s="147"/>
      <c r="G7" s="10" t="s">
        <v>3</v>
      </c>
      <c r="H7" s="11">
        <v>5</v>
      </c>
      <c r="I7" s="110">
        <v>1.18</v>
      </c>
      <c r="J7" s="120">
        <f>H7*I7</f>
        <v>5.8999999999999995</v>
      </c>
      <c r="K7" s="21">
        <v>1.41</v>
      </c>
    </row>
    <row r="8" spans="1:11" ht="25.5" x14ac:dyDescent="0.25">
      <c r="A8" s="64" t="s">
        <v>27</v>
      </c>
      <c r="B8" s="9" t="s">
        <v>28</v>
      </c>
      <c r="C8" s="143" t="s">
        <v>328</v>
      </c>
      <c r="D8" s="146"/>
      <c r="E8" s="146"/>
      <c r="F8" s="147"/>
      <c r="G8" s="10" t="s">
        <v>3</v>
      </c>
      <c r="H8" s="11">
        <v>38</v>
      </c>
      <c r="I8" s="110">
        <v>1.68</v>
      </c>
      <c r="J8" s="120">
        <f>H8*I8</f>
        <v>63.839999999999996</v>
      </c>
      <c r="K8" s="21">
        <v>2.83</v>
      </c>
    </row>
    <row r="9" spans="1:11" x14ac:dyDescent="0.25">
      <c r="A9" s="64" t="s">
        <v>29</v>
      </c>
      <c r="B9" s="9" t="s">
        <v>30</v>
      </c>
      <c r="C9" s="144" t="s">
        <v>31</v>
      </c>
      <c r="D9" s="144"/>
      <c r="E9" s="144"/>
      <c r="F9" s="145"/>
      <c r="G9" s="10" t="s">
        <v>3</v>
      </c>
      <c r="H9" s="11">
        <v>6</v>
      </c>
      <c r="I9" s="110">
        <v>2.73</v>
      </c>
      <c r="J9" s="120">
        <f>H9*I9</f>
        <v>16.38</v>
      </c>
      <c r="K9" s="21">
        <v>2.74</v>
      </c>
    </row>
    <row r="10" spans="1:11" x14ac:dyDescent="0.25">
      <c r="A10" s="17"/>
      <c r="B10" s="14"/>
      <c r="C10" s="15"/>
      <c r="D10" s="16"/>
      <c r="E10" s="148" t="s">
        <v>32</v>
      </c>
      <c r="F10" s="148"/>
      <c r="G10" s="148"/>
      <c r="H10" s="148"/>
      <c r="I10" s="149"/>
      <c r="J10" s="121">
        <f>SUM(J6:J9)</f>
        <v>146.29999999999998</v>
      </c>
      <c r="K10" s="29"/>
    </row>
    <row r="11" spans="1:11" x14ac:dyDescent="0.25">
      <c r="A11" s="18" t="s">
        <v>33</v>
      </c>
      <c r="B11" s="150" t="s">
        <v>34</v>
      </c>
      <c r="C11" s="151"/>
      <c r="D11" s="151"/>
      <c r="E11" s="151"/>
      <c r="F11" s="151"/>
      <c r="G11" s="151"/>
      <c r="H11" s="151"/>
      <c r="I11" s="151"/>
      <c r="J11" s="151"/>
      <c r="K11" s="119"/>
    </row>
    <row r="12" spans="1:11" x14ac:dyDescent="0.25">
      <c r="A12" s="65" t="s">
        <v>37</v>
      </c>
      <c r="B12" s="19" t="s">
        <v>2</v>
      </c>
      <c r="C12" s="172" t="s">
        <v>35</v>
      </c>
      <c r="D12" s="173"/>
      <c r="E12" s="173"/>
      <c r="F12" s="174"/>
      <c r="G12" s="10" t="s">
        <v>9</v>
      </c>
      <c r="H12" s="20">
        <v>34.5</v>
      </c>
      <c r="I12" s="92">
        <v>1.1399999999999999</v>
      </c>
      <c r="J12" s="120">
        <f t="shared" ref="J12:J18" si="0">H12*I12</f>
        <v>39.33</v>
      </c>
      <c r="K12" s="20">
        <v>1.1499999999999999</v>
      </c>
    </row>
    <row r="13" spans="1:11" x14ac:dyDescent="0.25">
      <c r="A13" s="65" t="s">
        <v>38</v>
      </c>
      <c r="B13" s="19" t="s">
        <v>5</v>
      </c>
      <c r="C13" s="165" t="s">
        <v>36</v>
      </c>
      <c r="D13" s="166"/>
      <c r="E13" s="166"/>
      <c r="F13" s="167"/>
      <c r="G13" s="10" t="s">
        <v>3</v>
      </c>
      <c r="H13" s="20">
        <v>19.399999999999999</v>
      </c>
      <c r="I13" s="92">
        <v>4.24</v>
      </c>
      <c r="J13" s="120">
        <f t="shared" si="0"/>
        <v>82.256</v>
      </c>
      <c r="K13" s="20">
        <v>4.25</v>
      </c>
    </row>
    <row r="14" spans="1:11" x14ac:dyDescent="0.25">
      <c r="A14" s="65" t="s">
        <v>39</v>
      </c>
      <c r="B14" s="19" t="s">
        <v>4</v>
      </c>
      <c r="C14" s="172" t="s">
        <v>40</v>
      </c>
      <c r="D14" s="173"/>
      <c r="E14" s="173"/>
      <c r="F14" s="174"/>
      <c r="G14" s="10" t="s">
        <v>3</v>
      </c>
      <c r="H14" s="20">
        <v>17.899999999999999</v>
      </c>
      <c r="I14" s="92">
        <v>4.09</v>
      </c>
      <c r="J14" s="120">
        <f t="shared" si="0"/>
        <v>73.210999999999999</v>
      </c>
      <c r="K14" s="123">
        <v>4.0999999999999996</v>
      </c>
    </row>
    <row r="15" spans="1:11" ht="25.5" x14ac:dyDescent="0.25">
      <c r="A15" s="65" t="s">
        <v>41</v>
      </c>
      <c r="B15" s="19" t="s">
        <v>42</v>
      </c>
      <c r="C15" s="172" t="s">
        <v>43</v>
      </c>
      <c r="D15" s="175"/>
      <c r="E15" s="175"/>
      <c r="F15" s="176"/>
      <c r="G15" s="10" t="s">
        <v>3</v>
      </c>
      <c r="H15" s="20">
        <v>4.3</v>
      </c>
      <c r="I15" s="92">
        <v>9.9600000000000009</v>
      </c>
      <c r="J15" s="120">
        <f t="shared" si="0"/>
        <v>42.828000000000003</v>
      </c>
      <c r="K15" s="123">
        <v>9.9700000000000006</v>
      </c>
    </row>
    <row r="16" spans="1:11" ht="25.5" x14ac:dyDescent="0.25">
      <c r="A16" s="65" t="s">
        <v>44</v>
      </c>
      <c r="B16" s="19" t="s">
        <v>7</v>
      </c>
      <c r="C16" s="172" t="s">
        <v>45</v>
      </c>
      <c r="D16" s="175"/>
      <c r="E16" s="175"/>
      <c r="F16" s="176"/>
      <c r="G16" s="10" t="s">
        <v>3</v>
      </c>
      <c r="H16" s="20">
        <v>8.8000000000000007</v>
      </c>
      <c r="I16" s="92">
        <v>9.34</v>
      </c>
      <c r="J16" s="120">
        <f t="shared" si="0"/>
        <v>82.192000000000007</v>
      </c>
      <c r="K16" s="123">
        <v>9.35</v>
      </c>
    </row>
    <row r="17" spans="1:11" ht="51" x14ac:dyDescent="0.25">
      <c r="A17" s="65" t="s">
        <v>46</v>
      </c>
      <c r="B17" s="19" t="s">
        <v>47</v>
      </c>
      <c r="C17" s="172" t="s">
        <v>48</v>
      </c>
      <c r="D17" s="173"/>
      <c r="E17" s="173"/>
      <c r="F17" s="174"/>
      <c r="G17" s="10" t="s">
        <v>3</v>
      </c>
      <c r="H17" s="21">
        <v>10.6</v>
      </c>
      <c r="I17" s="92">
        <v>2.65</v>
      </c>
      <c r="J17" s="120">
        <f t="shared" si="0"/>
        <v>28.09</v>
      </c>
      <c r="K17" s="123">
        <v>2.67</v>
      </c>
    </row>
    <row r="18" spans="1:11" x14ac:dyDescent="0.25">
      <c r="A18" s="72" t="s">
        <v>50</v>
      </c>
      <c r="B18" s="19" t="s">
        <v>6</v>
      </c>
      <c r="C18" s="177" t="s">
        <v>49</v>
      </c>
      <c r="D18" s="178"/>
      <c r="E18" s="178"/>
      <c r="F18" s="179"/>
      <c r="G18" s="10" t="s">
        <v>3</v>
      </c>
      <c r="H18" s="20">
        <v>4.5</v>
      </c>
      <c r="I18" s="92">
        <v>10.86</v>
      </c>
      <c r="J18" s="120">
        <f t="shared" si="0"/>
        <v>48.87</v>
      </c>
      <c r="K18" s="123">
        <v>10.87</v>
      </c>
    </row>
    <row r="19" spans="1:11" x14ac:dyDescent="0.25">
      <c r="A19" s="24"/>
      <c r="B19" s="25"/>
      <c r="C19" s="26"/>
      <c r="D19" s="27"/>
      <c r="E19" s="148" t="s">
        <v>51</v>
      </c>
      <c r="F19" s="148"/>
      <c r="G19" s="148"/>
      <c r="H19" s="148"/>
      <c r="I19" s="149"/>
      <c r="J19" s="122">
        <f>SUM(J12:J18)</f>
        <v>396.77699999999999</v>
      </c>
      <c r="K19" s="123"/>
    </row>
    <row r="20" spans="1:11" x14ac:dyDescent="0.25">
      <c r="A20" s="91" t="s">
        <v>52</v>
      </c>
      <c r="B20" s="180" t="s">
        <v>53</v>
      </c>
      <c r="C20" s="181"/>
      <c r="D20" s="181"/>
      <c r="E20" s="181"/>
      <c r="F20" s="181"/>
      <c r="G20" s="181"/>
      <c r="H20" s="181"/>
      <c r="I20" s="181"/>
      <c r="J20" s="181"/>
      <c r="K20" s="124"/>
    </row>
    <row r="21" spans="1:11" ht="38.25" x14ac:dyDescent="0.25">
      <c r="A21" s="73" t="s">
        <v>54</v>
      </c>
      <c r="B21" s="74" t="s">
        <v>55</v>
      </c>
      <c r="C21" s="165" t="s">
        <v>56</v>
      </c>
      <c r="D21" s="166"/>
      <c r="E21" s="166"/>
      <c r="F21" s="167"/>
      <c r="G21" s="29" t="s">
        <v>3</v>
      </c>
      <c r="H21" s="21">
        <v>15.8</v>
      </c>
      <c r="I21" s="114">
        <v>5.27</v>
      </c>
      <c r="J21" s="120">
        <f t="shared" ref="J21:J26" si="1">H21*I21</f>
        <v>83.265999999999991</v>
      </c>
      <c r="K21" s="133">
        <v>5.28</v>
      </c>
    </row>
    <row r="22" spans="1:11" ht="38.25" x14ac:dyDescent="0.25">
      <c r="A22" s="73" t="s">
        <v>57</v>
      </c>
      <c r="B22" s="74" t="s">
        <v>58</v>
      </c>
      <c r="C22" s="165" t="s">
        <v>59</v>
      </c>
      <c r="D22" s="166"/>
      <c r="E22" s="166"/>
      <c r="F22" s="167"/>
      <c r="G22" s="75" t="s">
        <v>3</v>
      </c>
      <c r="H22" s="76">
        <v>8.4</v>
      </c>
      <c r="I22" s="114">
        <v>5.37</v>
      </c>
      <c r="J22" s="120">
        <f t="shared" si="1"/>
        <v>45.108000000000004</v>
      </c>
      <c r="K22" s="133">
        <v>5.38</v>
      </c>
    </row>
    <row r="23" spans="1:11" ht="38.25" x14ac:dyDescent="0.25">
      <c r="A23" s="73" t="s">
        <v>60</v>
      </c>
      <c r="B23" s="74" t="s">
        <v>61</v>
      </c>
      <c r="C23" s="165" t="s">
        <v>62</v>
      </c>
      <c r="D23" s="166"/>
      <c r="E23" s="166"/>
      <c r="F23" s="167"/>
      <c r="G23" s="29" t="s">
        <v>3</v>
      </c>
      <c r="H23" s="76">
        <v>35</v>
      </c>
      <c r="I23" s="114">
        <v>8.36</v>
      </c>
      <c r="J23" s="120">
        <f t="shared" si="1"/>
        <v>292.59999999999997</v>
      </c>
      <c r="K23" s="133">
        <v>8.3800000000000008</v>
      </c>
    </row>
    <row r="24" spans="1:11" ht="38.25" x14ac:dyDescent="0.25">
      <c r="A24" s="73" t="s">
        <v>63</v>
      </c>
      <c r="B24" s="31" t="s">
        <v>64</v>
      </c>
      <c r="C24" s="165" t="s">
        <v>65</v>
      </c>
      <c r="D24" s="166"/>
      <c r="E24" s="166"/>
      <c r="F24" s="167"/>
      <c r="G24" s="29" t="s">
        <v>3</v>
      </c>
      <c r="H24" s="21">
        <v>21.6</v>
      </c>
      <c r="I24" s="115">
        <v>6.75</v>
      </c>
      <c r="J24" s="120">
        <f t="shared" si="1"/>
        <v>145.80000000000001</v>
      </c>
      <c r="K24" s="123">
        <v>6.8</v>
      </c>
    </row>
    <row r="25" spans="1:11" ht="25.5" x14ac:dyDescent="0.25">
      <c r="A25" s="73" t="s">
        <v>66</v>
      </c>
      <c r="B25" s="31" t="s">
        <v>67</v>
      </c>
      <c r="C25" s="165" t="s">
        <v>68</v>
      </c>
      <c r="D25" s="166"/>
      <c r="E25" s="166"/>
      <c r="F25" s="167"/>
      <c r="G25" s="75" t="s">
        <v>3</v>
      </c>
      <c r="H25" s="21">
        <v>1</v>
      </c>
      <c r="I25" s="115">
        <v>11.35</v>
      </c>
      <c r="J25" s="120">
        <f t="shared" si="1"/>
        <v>11.35</v>
      </c>
      <c r="K25" s="123">
        <v>11.38</v>
      </c>
    </row>
    <row r="26" spans="1:11" ht="25.5" x14ac:dyDescent="0.25">
      <c r="A26" s="73" t="s">
        <v>69</v>
      </c>
      <c r="B26" s="31" t="s">
        <v>70</v>
      </c>
      <c r="C26" s="165" t="s">
        <v>71</v>
      </c>
      <c r="D26" s="166"/>
      <c r="E26" s="166"/>
      <c r="F26" s="167"/>
      <c r="G26" s="29" t="s">
        <v>3</v>
      </c>
      <c r="H26" s="21">
        <v>18.2</v>
      </c>
      <c r="I26" s="115">
        <v>2.77</v>
      </c>
      <c r="J26" s="120">
        <f t="shared" si="1"/>
        <v>50.414000000000001</v>
      </c>
      <c r="K26" s="123">
        <v>2.78</v>
      </c>
    </row>
    <row r="27" spans="1:11" x14ac:dyDescent="0.25">
      <c r="A27" s="17"/>
      <c r="B27" s="66"/>
      <c r="C27" s="67"/>
      <c r="D27" s="68"/>
      <c r="E27" s="168" t="s">
        <v>72</v>
      </c>
      <c r="F27" s="168"/>
      <c r="G27" s="168"/>
      <c r="H27" s="168"/>
      <c r="I27" s="169"/>
      <c r="J27" s="121">
        <f>SUM(J21:J26)</f>
        <v>628.5379999999999</v>
      </c>
      <c r="K27" s="123"/>
    </row>
    <row r="28" spans="1:11" x14ac:dyDescent="0.25">
      <c r="A28" s="63" t="s">
        <v>73</v>
      </c>
      <c r="B28" s="170" t="s">
        <v>74</v>
      </c>
      <c r="C28" s="171"/>
      <c r="D28" s="171"/>
      <c r="E28" s="171"/>
      <c r="F28" s="171"/>
      <c r="G28" s="171"/>
      <c r="H28" s="171"/>
      <c r="I28" s="171"/>
      <c r="J28" s="125"/>
      <c r="K28" s="106"/>
    </row>
    <row r="29" spans="1:11" ht="25.5" x14ac:dyDescent="0.25">
      <c r="A29" s="28" t="s">
        <v>75</v>
      </c>
      <c r="B29" s="31" t="s">
        <v>76</v>
      </c>
      <c r="C29" s="165" t="s">
        <v>77</v>
      </c>
      <c r="D29" s="166"/>
      <c r="E29" s="166"/>
      <c r="F29" s="167"/>
      <c r="G29" s="29" t="s">
        <v>3</v>
      </c>
      <c r="H29" s="21">
        <v>100</v>
      </c>
      <c r="I29" s="69">
        <v>3.48</v>
      </c>
      <c r="J29" s="120">
        <f>H29*I29</f>
        <v>348</v>
      </c>
      <c r="K29" s="123">
        <v>5</v>
      </c>
    </row>
    <row r="30" spans="1:11" x14ac:dyDescent="0.25">
      <c r="A30" s="17"/>
      <c r="B30" s="25"/>
      <c r="C30" s="26"/>
      <c r="D30" s="27"/>
      <c r="E30" s="148" t="s">
        <v>78</v>
      </c>
      <c r="F30" s="148"/>
      <c r="G30" s="148"/>
      <c r="H30" s="148"/>
      <c r="I30" s="149"/>
      <c r="J30" s="122">
        <f>SUM(J29)</f>
        <v>348</v>
      </c>
      <c r="K30" s="123"/>
    </row>
    <row r="31" spans="1:11" x14ac:dyDescent="0.25">
      <c r="A31" s="40" t="s">
        <v>79</v>
      </c>
      <c r="B31" s="188" t="s">
        <v>80</v>
      </c>
      <c r="C31" s="189"/>
      <c r="D31" s="189"/>
      <c r="E31" s="189"/>
      <c r="F31" s="189"/>
      <c r="G31" s="90"/>
      <c r="H31" s="90"/>
      <c r="I31" s="111"/>
      <c r="J31" s="126"/>
      <c r="K31" s="106"/>
    </row>
    <row r="32" spans="1:11" ht="25.5" x14ac:dyDescent="0.25">
      <c r="A32" s="30" t="s">
        <v>81</v>
      </c>
      <c r="B32" s="89" t="s">
        <v>82</v>
      </c>
      <c r="C32" s="165" t="s">
        <v>83</v>
      </c>
      <c r="D32" s="166"/>
      <c r="E32" s="166"/>
      <c r="F32" s="167"/>
      <c r="G32" s="35" t="s">
        <v>3</v>
      </c>
      <c r="H32" s="36">
        <v>10.5</v>
      </c>
      <c r="I32" s="92">
        <v>5.48</v>
      </c>
      <c r="J32" s="120">
        <f>H32*I32</f>
        <v>57.540000000000006</v>
      </c>
      <c r="K32" s="123">
        <v>6.67</v>
      </c>
    </row>
    <row r="33" spans="1:11" x14ac:dyDescent="0.25">
      <c r="A33" s="30" t="s">
        <v>84</v>
      </c>
      <c r="B33" s="89" t="s">
        <v>85</v>
      </c>
      <c r="C33" s="165" t="s">
        <v>86</v>
      </c>
      <c r="D33" s="166"/>
      <c r="E33" s="166"/>
      <c r="F33" s="167"/>
      <c r="G33" s="35" t="s">
        <v>3</v>
      </c>
      <c r="H33" s="21">
        <v>30.8</v>
      </c>
      <c r="I33" s="92">
        <v>3.36</v>
      </c>
      <c r="J33" s="120">
        <f>H33*I33</f>
        <v>103.488</v>
      </c>
      <c r="K33" s="123">
        <v>3.37</v>
      </c>
    </row>
    <row r="34" spans="1:11" x14ac:dyDescent="0.25">
      <c r="A34" s="30" t="s">
        <v>87</v>
      </c>
      <c r="B34" s="89" t="s">
        <v>88</v>
      </c>
      <c r="C34" s="165" t="s">
        <v>89</v>
      </c>
      <c r="D34" s="166"/>
      <c r="E34" s="166"/>
      <c r="F34" s="167"/>
      <c r="G34" s="35" t="s">
        <v>3</v>
      </c>
      <c r="H34" s="21">
        <v>17.399999999999999</v>
      </c>
      <c r="I34" s="92">
        <v>7.98</v>
      </c>
      <c r="J34" s="120">
        <f>H34*I34</f>
        <v>138.852</v>
      </c>
      <c r="K34" s="123">
        <v>10</v>
      </c>
    </row>
    <row r="35" spans="1:11" ht="38.25" x14ac:dyDescent="0.25">
      <c r="A35" s="30" t="s">
        <v>90</v>
      </c>
      <c r="B35" s="89" t="s">
        <v>91</v>
      </c>
      <c r="C35" s="165" t="s">
        <v>92</v>
      </c>
      <c r="D35" s="166"/>
      <c r="E35" s="166"/>
      <c r="F35" s="167"/>
      <c r="G35" s="35" t="s">
        <v>3</v>
      </c>
      <c r="H35" s="21">
        <v>41.3</v>
      </c>
      <c r="I35" s="92">
        <v>4.9800000000000004</v>
      </c>
      <c r="J35" s="120">
        <f>H35*I35</f>
        <v>205.67400000000001</v>
      </c>
      <c r="K35" s="123">
        <v>5.74</v>
      </c>
    </row>
    <row r="36" spans="1:11" x14ac:dyDescent="0.25">
      <c r="A36" s="13"/>
      <c r="B36" s="14"/>
      <c r="C36" s="15"/>
      <c r="D36" s="16"/>
      <c r="E36" s="148" t="s">
        <v>93</v>
      </c>
      <c r="F36" s="148"/>
      <c r="G36" s="148"/>
      <c r="H36" s="148"/>
      <c r="I36" s="149"/>
      <c r="J36" s="121">
        <f>SUM(J32:J35)</f>
        <v>505.55399999999997</v>
      </c>
      <c r="K36" s="123"/>
    </row>
    <row r="37" spans="1:11" x14ac:dyDescent="0.25">
      <c r="A37" s="71" t="s">
        <v>94</v>
      </c>
      <c r="B37" s="180" t="s">
        <v>95</v>
      </c>
      <c r="C37" s="181"/>
      <c r="D37" s="181"/>
      <c r="E37" s="181"/>
      <c r="F37" s="181"/>
      <c r="G37" s="181"/>
      <c r="H37" s="181"/>
      <c r="I37" s="181"/>
      <c r="J37" s="181"/>
      <c r="K37" s="106"/>
    </row>
    <row r="38" spans="1:11" x14ac:dyDescent="0.25">
      <c r="A38" s="30" t="s">
        <v>96</v>
      </c>
      <c r="B38" s="38" t="s">
        <v>97</v>
      </c>
      <c r="C38" s="165" t="s">
        <v>98</v>
      </c>
      <c r="D38" s="166"/>
      <c r="E38" s="166"/>
      <c r="F38" s="167"/>
      <c r="G38" s="29" t="s">
        <v>9</v>
      </c>
      <c r="H38" s="21">
        <v>65.3</v>
      </c>
      <c r="I38" s="92">
        <v>1.98</v>
      </c>
      <c r="J38" s="120">
        <f>H38*I38</f>
        <v>129.29399999999998</v>
      </c>
      <c r="K38" s="123">
        <v>3.22</v>
      </c>
    </row>
    <row r="39" spans="1:11" ht="25.5" x14ac:dyDescent="0.25">
      <c r="A39" s="30" t="s">
        <v>99</v>
      </c>
      <c r="B39" s="38" t="s">
        <v>100</v>
      </c>
      <c r="C39" s="165" t="s">
        <v>329</v>
      </c>
      <c r="D39" s="166"/>
      <c r="E39" s="166"/>
      <c r="F39" s="167"/>
      <c r="G39" s="29" t="s">
        <v>3</v>
      </c>
      <c r="H39" s="21">
        <v>34.700000000000003</v>
      </c>
      <c r="I39" s="92">
        <v>3.18</v>
      </c>
      <c r="J39" s="120">
        <f>H39*I39</f>
        <v>110.34600000000002</v>
      </c>
      <c r="K39" s="123">
        <v>3.63</v>
      </c>
    </row>
    <row r="40" spans="1:11" x14ac:dyDescent="0.25">
      <c r="A40" s="39"/>
      <c r="B40" s="25"/>
      <c r="C40" s="26"/>
      <c r="D40" s="27"/>
      <c r="E40" s="148" t="s">
        <v>101</v>
      </c>
      <c r="F40" s="148"/>
      <c r="G40" s="148"/>
      <c r="H40" s="148"/>
      <c r="I40" s="149"/>
      <c r="J40" s="122">
        <f>SUM(J38:J39)</f>
        <v>239.64</v>
      </c>
      <c r="K40" s="123"/>
    </row>
    <row r="41" spans="1:11" x14ac:dyDescent="0.25">
      <c r="A41" s="40" t="s">
        <v>102</v>
      </c>
      <c r="B41" s="182" t="s">
        <v>103</v>
      </c>
      <c r="C41" s="183"/>
      <c r="D41" s="183"/>
      <c r="E41" s="183"/>
      <c r="F41" s="183"/>
      <c r="G41" s="183"/>
      <c r="H41" s="183"/>
      <c r="I41" s="183"/>
      <c r="J41" s="183"/>
      <c r="K41" s="106"/>
    </row>
    <row r="42" spans="1:11" ht="25.5" x14ac:dyDescent="0.25">
      <c r="A42" s="30" t="s">
        <v>104</v>
      </c>
      <c r="B42" s="38" t="s">
        <v>105</v>
      </c>
      <c r="C42" s="172" t="s">
        <v>106</v>
      </c>
      <c r="D42" s="173"/>
      <c r="E42" s="173"/>
      <c r="F42" s="174"/>
      <c r="G42" s="29" t="s">
        <v>3</v>
      </c>
      <c r="H42" s="21">
        <v>42.6</v>
      </c>
      <c r="I42" s="69">
        <v>3.44</v>
      </c>
      <c r="J42" s="120">
        <f>H42*I42</f>
        <v>146.54400000000001</v>
      </c>
      <c r="K42" s="123">
        <v>3.45</v>
      </c>
    </row>
    <row r="43" spans="1:11" ht="25.5" x14ac:dyDescent="0.25">
      <c r="A43" s="30" t="s">
        <v>107</v>
      </c>
      <c r="B43" s="38" t="s">
        <v>108</v>
      </c>
      <c r="C43" s="165" t="s">
        <v>312</v>
      </c>
      <c r="D43" s="166"/>
      <c r="E43" s="166"/>
      <c r="F43" s="167"/>
      <c r="G43" s="29" t="s">
        <v>3</v>
      </c>
      <c r="H43" s="21">
        <v>3.7</v>
      </c>
      <c r="I43" s="69">
        <v>6.45</v>
      </c>
      <c r="J43" s="120">
        <f>H43*I43</f>
        <v>23.865000000000002</v>
      </c>
      <c r="K43" s="123">
        <v>6.47</v>
      </c>
    </row>
    <row r="44" spans="1:11" ht="25.5" x14ac:dyDescent="0.25">
      <c r="A44" s="30" t="s">
        <v>109</v>
      </c>
      <c r="B44" s="31" t="s">
        <v>110</v>
      </c>
      <c r="C44" s="165" t="s">
        <v>111</v>
      </c>
      <c r="D44" s="166"/>
      <c r="E44" s="166"/>
      <c r="F44" s="167"/>
      <c r="G44" s="29" t="s">
        <v>3</v>
      </c>
      <c r="H44" s="21">
        <v>53.7</v>
      </c>
      <c r="I44" s="69">
        <v>10.48</v>
      </c>
      <c r="J44" s="120">
        <f>H44*I44</f>
        <v>562.77600000000007</v>
      </c>
      <c r="K44" s="123">
        <v>12</v>
      </c>
    </row>
    <row r="45" spans="1:11" x14ac:dyDescent="0.25">
      <c r="A45" s="44"/>
      <c r="B45" s="45"/>
      <c r="C45" s="46"/>
      <c r="D45" s="47"/>
      <c r="E45" s="148" t="s">
        <v>112</v>
      </c>
      <c r="F45" s="184"/>
      <c r="G45" s="184"/>
      <c r="H45" s="184"/>
      <c r="I45" s="185"/>
      <c r="J45" s="127">
        <f>SUM(J42:J44)</f>
        <v>733.18500000000006</v>
      </c>
      <c r="K45" s="123"/>
    </row>
    <row r="46" spans="1:11" x14ac:dyDescent="0.25">
      <c r="A46" s="60" t="s">
        <v>113</v>
      </c>
      <c r="B46" s="104" t="s">
        <v>330</v>
      </c>
      <c r="C46" s="103"/>
      <c r="D46" s="103"/>
      <c r="E46" s="48"/>
      <c r="F46" s="48"/>
      <c r="G46" s="49"/>
      <c r="H46" s="49"/>
      <c r="I46" s="108"/>
      <c r="J46" s="117"/>
      <c r="K46" s="106"/>
    </row>
    <row r="47" spans="1:11" ht="25.5" x14ac:dyDescent="0.25">
      <c r="A47" s="28" t="s">
        <v>116</v>
      </c>
      <c r="B47" s="9" t="s">
        <v>114</v>
      </c>
      <c r="C47" s="165" t="s">
        <v>115</v>
      </c>
      <c r="D47" s="186"/>
      <c r="E47" s="186"/>
      <c r="F47" s="187"/>
      <c r="G47" s="10" t="s">
        <v>9</v>
      </c>
      <c r="H47" s="20">
        <v>19.2</v>
      </c>
      <c r="I47" s="112">
        <v>1.18</v>
      </c>
      <c r="J47" s="120">
        <f>H47*I47</f>
        <v>22.655999999999999</v>
      </c>
      <c r="K47" s="123">
        <v>1.73</v>
      </c>
    </row>
    <row r="48" spans="1:11" ht="38.25" x14ac:dyDescent="0.25">
      <c r="A48" s="28" t="s">
        <v>117</v>
      </c>
      <c r="B48" s="19" t="s">
        <v>118</v>
      </c>
      <c r="C48" s="165" t="s">
        <v>119</v>
      </c>
      <c r="D48" s="166"/>
      <c r="E48" s="166"/>
      <c r="F48" s="167"/>
      <c r="G48" s="10" t="s">
        <v>9</v>
      </c>
      <c r="H48" s="20">
        <v>37.299999999999997</v>
      </c>
      <c r="I48" s="112">
        <v>0.68</v>
      </c>
      <c r="J48" s="120">
        <f>H48*I48</f>
        <v>25.364000000000001</v>
      </c>
      <c r="K48" s="123">
        <v>0.69</v>
      </c>
    </row>
    <row r="49" spans="1:11" ht="25.5" x14ac:dyDescent="0.25">
      <c r="A49" s="28" t="s">
        <v>120</v>
      </c>
      <c r="B49" s="9" t="s">
        <v>121</v>
      </c>
      <c r="C49" s="172" t="s">
        <v>122</v>
      </c>
      <c r="D49" s="173"/>
      <c r="E49" s="173"/>
      <c r="F49" s="174"/>
      <c r="G49" s="10" t="s">
        <v>9</v>
      </c>
      <c r="H49" s="20">
        <v>26.9</v>
      </c>
      <c r="I49" s="112">
        <v>0.54</v>
      </c>
      <c r="J49" s="120">
        <f>H49*I49</f>
        <v>14.526</v>
      </c>
      <c r="K49" s="123">
        <v>0.55000000000000004</v>
      </c>
    </row>
    <row r="50" spans="1:11" ht="25.5" x14ac:dyDescent="0.25">
      <c r="A50" s="28" t="s">
        <v>123</v>
      </c>
      <c r="B50" s="9" t="s">
        <v>124</v>
      </c>
      <c r="C50" s="172" t="s">
        <v>125</v>
      </c>
      <c r="D50" s="173"/>
      <c r="E50" s="173"/>
      <c r="F50" s="174"/>
      <c r="G50" s="10" t="s">
        <v>9</v>
      </c>
      <c r="H50" s="20">
        <v>16.600000000000001</v>
      </c>
      <c r="I50" s="112">
        <v>1.05</v>
      </c>
      <c r="J50" s="120">
        <f>H50*I50</f>
        <v>17.430000000000003</v>
      </c>
      <c r="K50" s="123">
        <v>1.06</v>
      </c>
    </row>
    <row r="51" spans="1:11" x14ac:dyDescent="0.25">
      <c r="A51" s="53"/>
      <c r="B51" s="51"/>
      <c r="C51" s="52"/>
      <c r="D51" s="16"/>
      <c r="E51" s="148" t="s">
        <v>126</v>
      </c>
      <c r="F51" s="148"/>
      <c r="G51" s="148"/>
      <c r="H51" s="148"/>
      <c r="I51" s="149"/>
      <c r="J51" s="121">
        <f>SUM(J47:J50)</f>
        <v>79.975999999999999</v>
      </c>
      <c r="K51" s="123"/>
    </row>
    <row r="52" spans="1:11" x14ac:dyDescent="0.25">
      <c r="A52" s="59" t="s">
        <v>127</v>
      </c>
      <c r="B52" s="180" t="s">
        <v>128</v>
      </c>
      <c r="C52" s="181"/>
      <c r="D52" s="181"/>
      <c r="E52" s="181"/>
      <c r="F52" s="181"/>
      <c r="G52" s="181"/>
      <c r="H52" s="181"/>
      <c r="I52" s="181"/>
      <c r="J52" s="181"/>
      <c r="K52" s="106"/>
    </row>
    <row r="53" spans="1:11" ht="51" x14ac:dyDescent="0.25">
      <c r="A53" s="30" t="s">
        <v>129</v>
      </c>
      <c r="B53" s="31" t="s">
        <v>130</v>
      </c>
      <c r="C53" s="165" t="s">
        <v>131</v>
      </c>
      <c r="D53" s="166"/>
      <c r="E53" s="166"/>
      <c r="F53" s="167"/>
      <c r="G53" s="29" t="s">
        <v>3</v>
      </c>
      <c r="H53" s="21">
        <v>32.1</v>
      </c>
      <c r="I53" s="69">
        <v>8.48</v>
      </c>
      <c r="J53" s="120">
        <f>H53*I53</f>
        <v>272.20800000000003</v>
      </c>
      <c r="K53" s="123">
        <v>15.8</v>
      </c>
    </row>
    <row r="54" spans="1:11" ht="25.5" x14ac:dyDescent="0.25">
      <c r="A54" s="30" t="s">
        <v>132</v>
      </c>
      <c r="B54" s="31" t="s">
        <v>13</v>
      </c>
      <c r="C54" s="165" t="s">
        <v>133</v>
      </c>
      <c r="D54" s="175"/>
      <c r="E54" s="175"/>
      <c r="F54" s="176"/>
      <c r="G54" s="29" t="s">
        <v>3</v>
      </c>
      <c r="H54" s="21">
        <v>4.5999999999999996</v>
      </c>
      <c r="I54" s="69">
        <v>2.86</v>
      </c>
      <c r="J54" s="120">
        <f>H54*I54</f>
        <v>13.155999999999999</v>
      </c>
      <c r="K54" s="123">
        <v>6</v>
      </c>
    </row>
    <row r="55" spans="1:11" ht="38.25" x14ac:dyDescent="0.25">
      <c r="A55" s="30" t="s">
        <v>134</v>
      </c>
      <c r="B55" s="31" t="s">
        <v>135</v>
      </c>
      <c r="C55" s="165" t="s">
        <v>136</v>
      </c>
      <c r="D55" s="175"/>
      <c r="E55" s="175"/>
      <c r="F55" s="176"/>
      <c r="G55" s="29" t="s">
        <v>3</v>
      </c>
      <c r="H55" s="21">
        <v>8.3000000000000007</v>
      </c>
      <c r="I55" s="69">
        <v>8.86</v>
      </c>
      <c r="J55" s="120">
        <f>H55*I55</f>
        <v>73.537999999999997</v>
      </c>
      <c r="K55" s="123">
        <v>18.170000000000002</v>
      </c>
    </row>
    <row r="56" spans="1:11" ht="25.5" x14ac:dyDescent="0.25">
      <c r="A56" s="30" t="s">
        <v>137</v>
      </c>
      <c r="B56" s="38" t="s">
        <v>138</v>
      </c>
      <c r="C56" s="165" t="s">
        <v>139</v>
      </c>
      <c r="D56" s="166"/>
      <c r="E56" s="166"/>
      <c r="F56" s="167"/>
      <c r="G56" s="29" t="s">
        <v>3</v>
      </c>
      <c r="H56" s="21">
        <v>55</v>
      </c>
      <c r="I56" s="69">
        <v>0.37</v>
      </c>
      <c r="J56" s="120">
        <f>H56*I56</f>
        <v>20.350000000000001</v>
      </c>
      <c r="K56" s="123">
        <v>0.38</v>
      </c>
    </row>
    <row r="57" spans="1:11" x14ac:dyDescent="0.25">
      <c r="A57" s="44"/>
      <c r="B57" s="22"/>
      <c r="C57" s="42"/>
      <c r="D57" s="16"/>
      <c r="E57" s="148" t="s">
        <v>140</v>
      </c>
      <c r="F57" s="148"/>
      <c r="G57" s="148"/>
      <c r="H57" s="148"/>
      <c r="I57" s="149"/>
      <c r="J57" s="121">
        <f>SUM(J53:J56)</f>
        <v>379.25200000000007</v>
      </c>
      <c r="K57" s="123"/>
    </row>
    <row r="58" spans="1:11" x14ac:dyDescent="0.25">
      <c r="A58" s="86" t="s">
        <v>141</v>
      </c>
      <c r="B58" s="180" t="s">
        <v>142</v>
      </c>
      <c r="C58" s="181"/>
      <c r="D58" s="181"/>
      <c r="E58" s="181"/>
      <c r="F58" s="181"/>
      <c r="G58" s="181"/>
      <c r="H58" s="181"/>
      <c r="I58" s="181"/>
      <c r="J58" s="181"/>
      <c r="K58" s="106"/>
    </row>
    <row r="59" spans="1:11" ht="38.25" x14ac:dyDescent="0.25">
      <c r="A59" s="30" t="s">
        <v>143</v>
      </c>
      <c r="B59" s="54" t="s">
        <v>144</v>
      </c>
      <c r="C59" s="190" t="s">
        <v>145</v>
      </c>
      <c r="D59" s="191"/>
      <c r="E59" s="191"/>
      <c r="F59" s="192"/>
      <c r="G59" s="29" t="s">
        <v>3</v>
      </c>
      <c r="H59" s="21">
        <v>14.7</v>
      </c>
      <c r="I59" s="92">
        <v>6.86</v>
      </c>
      <c r="J59" s="120">
        <f>H59*I59</f>
        <v>100.842</v>
      </c>
      <c r="K59" s="123">
        <v>11.12</v>
      </c>
    </row>
    <row r="60" spans="1:11" ht="76.5" x14ac:dyDescent="0.25">
      <c r="A60" s="30" t="s">
        <v>148</v>
      </c>
      <c r="B60" s="38" t="s">
        <v>146</v>
      </c>
      <c r="C60" s="190" t="s">
        <v>147</v>
      </c>
      <c r="D60" s="191"/>
      <c r="E60" s="191"/>
      <c r="F60" s="192"/>
      <c r="G60" s="29" t="s">
        <v>3</v>
      </c>
      <c r="H60" s="21">
        <v>11.8</v>
      </c>
      <c r="I60" s="92">
        <v>4.9800000000000004</v>
      </c>
      <c r="J60" s="120">
        <f>H60*I60</f>
        <v>58.76400000000001</v>
      </c>
      <c r="K60" s="123">
        <v>9.1999999999999993</v>
      </c>
    </row>
    <row r="61" spans="1:11" ht="51" x14ac:dyDescent="0.25">
      <c r="A61" s="30" t="s">
        <v>149</v>
      </c>
      <c r="B61" s="38" t="s">
        <v>150</v>
      </c>
      <c r="C61" s="190" t="s">
        <v>151</v>
      </c>
      <c r="D61" s="191"/>
      <c r="E61" s="191"/>
      <c r="F61" s="192"/>
      <c r="G61" s="29" t="s">
        <v>3</v>
      </c>
      <c r="H61" s="21">
        <v>73.5</v>
      </c>
      <c r="I61" s="92">
        <v>2.4700000000000002</v>
      </c>
      <c r="J61" s="120">
        <f>H61*I61</f>
        <v>181.54500000000002</v>
      </c>
      <c r="K61" s="123">
        <v>2.48</v>
      </c>
    </row>
    <row r="62" spans="1:11" x14ac:dyDescent="0.25">
      <c r="A62" s="44"/>
      <c r="B62" s="45"/>
      <c r="C62" s="46"/>
      <c r="D62" s="27"/>
      <c r="E62" s="148" t="s">
        <v>152</v>
      </c>
      <c r="F62" s="148"/>
      <c r="G62" s="148"/>
      <c r="H62" s="148"/>
      <c r="I62" s="149"/>
      <c r="J62" s="122">
        <f>SUM(J59:J61)</f>
        <v>341.15100000000001</v>
      </c>
      <c r="K62" s="123"/>
    </row>
    <row r="63" spans="1:11" x14ac:dyDescent="0.25">
      <c r="A63" s="59" t="s">
        <v>153</v>
      </c>
      <c r="B63" s="180" t="s">
        <v>154</v>
      </c>
      <c r="C63" s="181"/>
      <c r="D63" s="181"/>
      <c r="E63" s="181"/>
      <c r="F63" s="181"/>
      <c r="G63" s="181"/>
      <c r="H63" s="181"/>
      <c r="I63" s="181"/>
      <c r="J63" s="181"/>
      <c r="K63" s="106"/>
    </row>
    <row r="64" spans="1:11" ht="38.25" x14ac:dyDescent="0.25">
      <c r="A64" s="78" t="s">
        <v>157</v>
      </c>
      <c r="B64" s="38" t="s">
        <v>155</v>
      </c>
      <c r="C64" s="165" t="s">
        <v>156</v>
      </c>
      <c r="D64" s="166"/>
      <c r="E64" s="166"/>
      <c r="F64" s="167"/>
      <c r="G64" s="29" t="s">
        <v>3</v>
      </c>
      <c r="H64" s="21">
        <v>5</v>
      </c>
      <c r="I64" s="92">
        <v>1.49</v>
      </c>
      <c r="J64" s="120">
        <f>H64*I64</f>
        <v>7.45</v>
      </c>
      <c r="K64" s="123">
        <v>1.5</v>
      </c>
    </row>
    <row r="65" spans="1:11" x14ac:dyDescent="0.25">
      <c r="A65" s="55" t="s">
        <v>158</v>
      </c>
      <c r="B65" s="38" t="s">
        <v>159</v>
      </c>
      <c r="C65" s="165" t="s">
        <v>160</v>
      </c>
      <c r="D65" s="166"/>
      <c r="E65" s="166"/>
      <c r="F65" s="167"/>
      <c r="G65" s="29" t="s">
        <v>3</v>
      </c>
      <c r="H65" s="21">
        <v>71.5</v>
      </c>
      <c r="I65" s="92">
        <v>1.68</v>
      </c>
      <c r="J65" s="120">
        <f>H65*I65</f>
        <v>120.11999999999999</v>
      </c>
      <c r="K65" s="123">
        <v>3.88</v>
      </c>
    </row>
    <row r="66" spans="1:11" x14ac:dyDescent="0.25">
      <c r="A66" s="55" t="s">
        <v>162</v>
      </c>
      <c r="B66" s="38" t="s">
        <v>161</v>
      </c>
      <c r="C66" s="165" t="s">
        <v>163</v>
      </c>
      <c r="D66" s="166"/>
      <c r="E66" s="166"/>
      <c r="F66" s="167"/>
      <c r="G66" s="29" t="s">
        <v>3</v>
      </c>
      <c r="H66" s="21">
        <v>12.5</v>
      </c>
      <c r="I66" s="92">
        <v>1.92</v>
      </c>
      <c r="J66" s="120">
        <f>H66*I66</f>
        <v>24</v>
      </c>
      <c r="K66" s="123">
        <v>1.93</v>
      </c>
    </row>
    <row r="67" spans="1:11" x14ac:dyDescent="0.25">
      <c r="A67" s="55" t="s">
        <v>164</v>
      </c>
      <c r="B67" s="38" t="s">
        <v>10</v>
      </c>
      <c r="C67" s="193" t="s">
        <v>165</v>
      </c>
      <c r="D67" s="194"/>
      <c r="E67" s="194"/>
      <c r="F67" s="195"/>
      <c r="G67" s="29" t="s">
        <v>3</v>
      </c>
      <c r="H67" s="21">
        <v>11</v>
      </c>
      <c r="I67" s="92">
        <v>1.35</v>
      </c>
      <c r="J67" s="120">
        <f>H67*I67</f>
        <v>14.850000000000001</v>
      </c>
      <c r="K67" s="123">
        <v>1.36</v>
      </c>
    </row>
    <row r="68" spans="1:11" x14ac:dyDescent="0.25">
      <c r="A68" s="41"/>
      <c r="B68" s="22"/>
      <c r="C68" s="42"/>
      <c r="D68" s="16"/>
      <c r="E68" s="148" t="s">
        <v>166</v>
      </c>
      <c r="F68" s="148"/>
      <c r="G68" s="148"/>
      <c r="H68" s="148"/>
      <c r="I68" s="149"/>
      <c r="J68" s="121">
        <f>SUM(J64:J67)</f>
        <v>166.42</v>
      </c>
      <c r="K68" s="123"/>
    </row>
    <row r="69" spans="1:11" x14ac:dyDescent="0.25">
      <c r="A69" s="60" t="s">
        <v>167</v>
      </c>
      <c r="B69" s="180" t="s">
        <v>168</v>
      </c>
      <c r="C69" s="181"/>
      <c r="D69" s="181"/>
      <c r="E69" s="181"/>
      <c r="F69" s="181"/>
      <c r="G69" s="181"/>
      <c r="H69" s="181"/>
      <c r="I69" s="181"/>
      <c r="J69" s="181"/>
      <c r="K69" s="106"/>
    </row>
    <row r="70" spans="1:11" ht="25.5" x14ac:dyDescent="0.25">
      <c r="A70" s="55" t="s">
        <v>171</v>
      </c>
      <c r="B70" s="9" t="s">
        <v>169</v>
      </c>
      <c r="C70" s="165" t="s">
        <v>170</v>
      </c>
      <c r="D70" s="166"/>
      <c r="E70" s="166"/>
      <c r="F70" s="167"/>
      <c r="G70" s="10" t="s">
        <v>9</v>
      </c>
      <c r="H70" s="20">
        <v>21.1</v>
      </c>
      <c r="I70" s="92">
        <v>5.69</v>
      </c>
      <c r="J70" s="120">
        <f>H70*I70</f>
        <v>120.05900000000001</v>
      </c>
      <c r="K70" s="123">
        <v>5.73</v>
      </c>
    </row>
    <row r="71" spans="1:11" ht="25.5" x14ac:dyDescent="0.25">
      <c r="A71" s="55" t="s">
        <v>172</v>
      </c>
      <c r="B71" s="38" t="s">
        <v>173</v>
      </c>
      <c r="C71" s="165" t="s">
        <v>174</v>
      </c>
      <c r="D71" s="166"/>
      <c r="E71" s="166"/>
      <c r="F71" s="167"/>
      <c r="G71" s="10" t="s">
        <v>3</v>
      </c>
      <c r="H71" s="20">
        <v>25.2</v>
      </c>
      <c r="I71" s="92">
        <v>2.86</v>
      </c>
      <c r="J71" s="120">
        <f>H71*I71</f>
        <v>72.071999999999989</v>
      </c>
      <c r="K71" s="123">
        <v>4.42</v>
      </c>
    </row>
    <row r="72" spans="1:11" ht="25.5" x14ac:dyDescent="0.25">
      <c r="A72" s="55" t="s">
        <v>175</v>
      </c>
      <c r="B72" s="38" t="s">
        <v>12</v>
      </c>
      <c r="C72" s="165" t="s">
        <v>176</v>
      </c>
      <c r="D72" s="175"/>
      <c r="E72" s="175"/>
      <c r="F72" s="176"/>
      <c r="G72" s="10" t="s">
        <v>9</v>
      </c>
      <c r="H72" s="20">
        <v>19.3</v>
      </c>
      <c r="I72" s="92">
        <v>3.99</v>
      </c>
      <c r="J72" s="120">
        <f>H72*I72</f>
        <v>77.007000000000005</v>
      </c>
      <c r="K72" s="123">
        <v>4</v>
      </c>
    </row>
    <row r="73" spans="1:11" x14ac:dyDescent="0.25">
      <c r="A73" s="55" t="s">
        <v>177</v>
      </c>
      <c r="B73" s="38" t="s">
        <v>178</v>
      </c>
      <c r="C73" s="165" t="s">
        <v>179</v>
      </c>
      <c r="D73" s="166"/>
      <c r="E73" s="166"/>
      <c r="F73" s="167"/>
      <c r="G73" s="29" t="s">
        <v>9</v>
      </c>
      <c r="H73" s="21">
        <v>19.3</v>
      </c>
      <c r="I73" s="92">
        <v>3.61</v>
      </c>
      <c r="J73" s="120">
        <f>H73*I73</f>
        <v>69.673000000000002</v>
      </c>
      <c r="K73" s="123">
        <v>3.62</v>
      </c>
    </row>
    <row r="74" spans="1:11" x14ac:dyDescent="0.25">
      <c r="A74" s="55" t="s">
        <v>180</v>
      </c>
      <c r="B74" s="19" t="s">
        <v>11</v>
      </c>
      <c r="C74" s="165" t="s">
        <v>181</v>
      </c>
      <c r="D74" s="166"/>
      <c r="E74" s="166"/>
      <c r="F74" s="167"/>
      <c r="G74" s="10" t="s">
        <v>9</v>
      </c>
      <c r="H74" s="20">
        <v>15.1</v>
      </c>
      <c r="I74" s="92">
        <v>2.37</v>
      </c>
      <c r="J74" s="120">
        <f>H74*I74</f>
        <v>35.786999999999999</v>
      </c>
      <c r="K74" s="123">
        <v>2.38</v>
      </c>
    </row>
    <row r="75" spans="1:11" x14ac:dyDescent="0.25">
      <c r="A75" s="41"/>
      <c r="B75" s="22"/>
      <c r="C75" s="42"/>
      <c r="D75" s="16"/>
      <c r="E75" s="148" t="s">
        <v>182</v>
      </c>
      <c r="F75" s="148"/>
      <c r="G75" s="148"/>
      <c r="H75" s="148"/>
      <c r="I75" s="149"/>
      <c r="J75" s="121">
        <f>SUM(J70:J74)</f>
        <v>374.59800000000001</v>
      </c>
      <c r="K75" s="123"/>
    </row>
    <row r="76" spans="1:11" x14ac:dyDescent="0.25">
      <c r="A76" s="59" t="s">
        <v>187</v>
      </c>
      <c r="B76" s="180" t="s">
        <v>14</v>
      </c>
      <c r="C76" s="181"/>
      <c r="D76" s="181"/>
      <c r="E76" s="181"/>
      <c r="F76" s="181"/>
      <c r="G76" s="181"/>
      <c r="H76" s="181"/>
      <c r="I76" s="181"/>
      <c r="J76" s="181"/>
      <c r="K76" s="106"/>
    </row>
    <row r="77" spans="1:11" x14ac:dyDescent="0.25">
      <c r="A77" s="55" t="s">
        <v>183</v>
      </c>
      <c r="B77" s="38" t="s">
        <v>14</v>
      </c>
      <c r="C77" s="165" t="s">
        <v>184</v>
      </c>
      <c r="D77" s="166"/>
      <c r="E77" s="166"/>
      <c r="F77" s="167"/>
      <c r="G77" s="29" t="s">
        <v>185</v>
      </c>
      <c r="H77" s="21">
        <v>100</v>
      </c>
      <c r="I77" s="69">
        <v>0.19</v>
      </c>
      <c r="J77" s="120">
        <f>H77*I77</f>
        <v>19</v>
      </c>
      <c r="K77" s="123">
        <v>0.2</v>
      </c>
    </row>
    <row r="78" spans="1:11" x14ac:dyDescent="0.25">
      <c r="A78" s="41"/>
      <c r="B78" s="22"/>
      <c r="C78" s="42"/>
      <c r="D78" s="16"/>
      <c r="E78" s="148" t="s">
        <v>186</v>
      </c>
      <c r="F78" s="148"/>
      <c r="G78" s="148"/>
      <c r="H78" s="148"/>
      <c r="I78" s="149"/>
      <c r="J78" s="121">
        <f>SUM(J77)</f>
        <v>19</v>
      </c>
      <c r="K78" s="123"/>
    </row>
    <row r="79" spans="1:11" x14ac:dyDescent="0.25">
      <c r="A79" s="59" t="s">
        <v>188</v>
      </c>
      <c r="B79" s="180" t="s">
        <v>189</v>
      </c>
      <c r="C79" s="181"/>
      <c r="D79" s="181"/>
      <c r="E79" s="181"/>
      <c r="F79" s="181"/>
      <c r="G79" s="181"/>
      <c r="H79" s="181"/>
      <c r="I79" s="181"/>
      <c r="J79" s="181"/>
      <c r="K79" s="106"/>
    </row>
    <row r="80" spans="1:11" ht="114.75" x14ac:dyDescent="0.25">
      <c r="A80" s="55" t="s">
        <v>190</v>
      </c>
      <c r="B80" s="9" t="s">
        <v>191</v>
      </c>
      <c r="C80" s="172" t="s">
        <v>192</v>
      </c>
      <c r="D80" s="173"/>
      <c r="E80" s="173"/>
      <c r="F80" s="174"/>
      <c r="G80" s="10" t="s">
        <v>3</v>
      </c>
      <c r="H80" s="20">
        <v>17.600000000000001</v>
      </c>
      <c r="I80" s="69">
        <v>0.62</v>
      </c>
      <c r="J80" s="120">
        <f t="shared" ref="J80:J99" si="2">H80*I80</f>
        <v>10.912000000000001</v>
      </c>
      <c r="K80" s="123">
        <v>0.63</v>
      </c>
    </row>
    <row r="81" spans="1:11" ht="114.75" x14ac:dyDescent="0.25">
      <c r="A81" s="55" t="s">
        <v>193</v>
      </c>
      <c r="B81" s="9" t="s">
        <v>194</v>
      </c>
      <c r="C81" s="172" t="s">
        <v>195</v>
      </c>
      <c r="D81" s="173"/>
      <c r="E81" s="173"/>
      <c r="F81" s="174"/>
      <c r="G81" s="10" t="s">
        <v>3</v>
      </c>
      <c r="H81" s="20">
        <v>17.600000000000001</v>
      </c>
      <c r="I81" s="69">
        <v>0.68</v>
      </c>
      <c r="J81" s="120">
        <f t="shared" si="2"/>
        <v>11.968000000000002</v>
      </c>
      <c r="K81" s="123">
        <v>0.69</v>
      </c>
    </row>
    <row r="82" spans="1:11" ht="102" x14ac:dyDescent="0.25">
      <c r="A82" s="55" t="s">
        <v>196</v>
      </c>
      <c r="B82" s="9" t="s">
        <v>197</v>
      </c>
      <c r="C82" s="143" t="s">
        <v>198</v>
      </c>
      <c r="D82" s="144"/>
      <c r="E82" s="144"/>
      <c r="F82" s="145"/>
      <c r="G82" s="10" t="s">
        <v>3</v>
      </c>
      <c r="H82" s="20">
        <v>1.8</v>
      </c>
      <c r="I82" s="69">
        <v>0.59</v>
      </c>
      <c r="J82" s="120">
        <f t="shared" si="2"/>
        <v>1.0620000000000001</v>
      </c>
      <c r="K82" s="123">
        <v>0.6</v>
      </c>
    </row>
    <row r="83" spans="1:11" ht="102" x14ac:dyDescent="0.25">
      <c r="A83" s="55" t="s">
        <v>199</v>
      </c>
      <c r="B83" s="9" t="s">
        <v>200</v>
      </c>
      <c r="C83" s="172" t="s">
        <v>201</v>
      </c>
      <c r="D83" s="173"/>
      <c r="E83" s="173"/>
      <c r="F83" s="174"/>
      <c r="G83" s="10" t="s">
        <v>3</v>
      </c>
      <c r="H83" s="20">
        <v>1.8</v>
      </c>
      <c r="I83" s="69">
        <v>0.68</v>
      </c>
      <c r="J83" s="120">
        <f t="shared" si="2"/>
        <v>1.2240000000000002</v>
      </c>
      <c r="K83" s="123">
        <v>0.69</v>
      </c>
    </row>
    <row r="84" spans="1:11" ht="102" x14ac:dyDescent="0.25">
      <c r="A84" s="55" t="s">
        <v>202</v>
      </c>
      <c r="B84" s="31" t="s">
        <v>203</v>
      </c>
      <c r="C84" s="165" t="s">
        <v>204</v>
      </c>
      <c r="D84" s="166"/>
      <c r="E84" s="166"/>
      <c r="F84" s="167"/>
      <c r="G84" s="29" t="s">
        <v>3</v>
      </c>
      <c r="H84" s="21">
        <v>3.3</v>
      </c>
      <c r="I84" s="69">
        <v>0.89</v>
      </c>
      <c r="J84" s="120">
        <f t="shared" si="2"/>
        <v>2.9369999999999998</v>
      </c>
      <c r="K84" s="123">
        <v>0.91</v>
      </c>
    </row>
    <row r="85" spans="1:11" ht="102" x14ac:dyDescent="0.25">
      <c r="A85" s="55" t="s">
        <v>205</v>
      </c>
      <c r="B85" s="31" t="s">
        <v>206</v>
      </c>
      <c r="C85" s="165" t="s">
        <v>207</v>
      </c>
      <c r="D85" s="175"/>
      <c r="E85" s="175"/>
      <c r="F85" s="176"/>
      <c r="G85" s="29" t="s">
        <v>3</v>
      </c>
      <c r="H85" s="21">
        <v>3.3</v>
      </c>
      <c r="I85" s="69">
        <v>0.89</v>
      </c>
      <c r="J85" s="120">
        <f t="shared" si="2"/>
        <v>2.9369999999999998</v>
      </c>
      <c r="K85" s="123">
        <v>0.91</v>
      </c>
    </row>
    <row r="86" spans="1:11" ht="114.75" x14ac:dyDescent="0.25">
      <c r="A86" s="55" t="s">
        <v>208</v>
      </c>
      <c r="B86" s="31" t="s">
        <v>209</v>
      </c>
      <c r="C86" s="165" t="s">
        <v>210</v>
      </c>
      <c r="D86" s="175"/>
      <c r="E86" s="175"/>
      <c r="F86" s="176"/>
      <c r="G86" s="29" t="s">
        <v>3</v>
      </c>
      <c r="H86" s="21">
        <v>3.3</v>
      </c>
      <c r="I86" s="69">
        <v>2.1800000000000002</v>
      </c>
      <c r="J86" s="120">
        <f t="shared" si="2"/>
        <v>7.194</v>
      </c>
      <c r="K86" s="123">
        <v>2.19</v>
      </c>
    </row>
    <row r="87" spans="1:11" ht="102" x14ac:dyDescent="0.25">
      <c r="A87" s="55" t="s">
        <v>211</v>
      </c>
      <c r="B87" s="31" t="s">
        <v>212</v>
      </c>
      <c r="C87" s="165" t="s">
        <v>210</v>
      </c>
      <c r="D87" s="175"/>
      <c r="E87" s="175"/>
      <c r="F87" s="176"/>
      <c r="G87" s="29" t="s">
        <v>3</v>
      </c>
      <c r="H87" s="21">
        <v>3.3</v>
      </c>
      <c r="I87" s="69">
        <v>0.99</v>
      </c>
      <c r="J87" s="120">
        <f t="shared" si="2"/>
        <v>3.2669999999999999</v>
      </c>
      <c r="K87" s="123">
        <v>1</v>
      </c>
    </row>
    <row r="88" spans="1:11" ht="114.75" x14ac:dyDescent="0.25">
      <c r="A88" s="55" t="s">
        <v>213</v>
      </c>
      <c r="B88" s="31" t="s">
        <v>214</v>
      </c>
      <c r="C88" s="165" t="s">
        <v>215</v>
      </c>
      <c r="D88" s="175"/>
      <c r="E88" s="175"/>
      <c r="F88" s="176"/>
      <c r="G88" s="29" t="s">
        <v>3</v>
      </c>
      <c r="H88" s="21">
        <v>3.6</v>
      </c>
      <c r="I88" s="69">
        <v>2.29</v>
      </c>
      <c r="J88" s="120">
        <f t="shared" si="2"/>
        <v>8.2439999999999998</v>
      </c>
      <c r="K88" s="123">
        <v>2.2999999999999998</v>
      </c>
    </row>
    <row r="89" spans="1:11" ht="102" x14ac:dyDescent="0.25">
      <c r="A89" s="55" t="s">
        <v>216</v>
      </c>
      <c r="B89" s="31" t="s">
        <v>217</v>
      </c>
      <c r="C89" s="165" t="s">
        <v>215</v>
      </c>
      <c r="D89" s="175"/>
      <c r="E89" s="175"/>
      <c r="F89" s="176"/>
      <c r="G89" s="29" t="s">
        <v>3</v>
      </c>
      <c r="H89" s="21">
        <v>3.6</v>
      </c>
      <c r="I89" s="69">
        <v>1.67</v>
      </c>
      <c r="J89" s="120">
        <f t="shared" si="2"/>
        <v>6.0119999999999996</v>
      </c>
      <c r="K89" s="123">
        <v>1.68</v>
      </c>
    </row>
    <row r="90" spans="1:11" ht="102" x14ac:dyDescent="0.25">
      <c r="A90" s="55" t="s">
        <v>218</v>
      </c>
      <c r="B90" s="31" t="s">
        <v>219</v>
      </c>
      <c r="C90" s="165" t="s">
        <v>220</v>
      </c>
      <c r="D90" s="175"/>
      <c r="E90" s="175"/>
      <c r="F90" s="176"/>
      <c r="G90" s="29" t="s">
        <v>3</v>
      </c>
      <c r="H90" s="21">
        <v>0.3</v>
      </c>
      <c r="I90" s="69">
        <v>2.69</v>
      </c>
      <c r="J90" s="120">
        <f t="shared" si="2"/>
        <v>0.80699999999999994</v>
      </c>
      <c r="K90" s="123">
        <v>2.7</v>
      </c>
    </row>
    <row r="91" spans="1:11" ht="102" x14ac:dyDescent="0.25">
      <c r="A91" s="55" t="s">
        <v>221</v>
      </c>
      <c r="B91" s="31" t="s">
        <v>222</v>
      </c>
      <c r="C91" s="165" t="s">
        <v>220</v>
      </c>
      <c r="D91" s="175"/>
      <c r="E91" s="175"/>
      <c r="F91" s="176"/>
      <c r="G91" s="29" t="s">
        <v>3</v>
      </c>
      <c r="H91" s="21">
        <v>0.3</v>
      </c>
      <c r="I91" s="69">
        <v>2.69</v>
      </c>
      <c r="J91" s="120">
        <f t="shared" si="2"/>
        <v>0.80699999999999994</v>
      </c>
      <c r="K91" s="123">
        <v>2.7</v>
      </c>
    </row>
    <row r="92" spans="1:11" ht="114.75" x14ac:dyDescent="0.25">
      <c r="A92" s="55" t="s">
        <v>223</v>
      </c>
      <c r="B92" s="31" t="s">
        <v>224</v>
      </c>
      <c r="C92" s="165" t="s">
        <v>225</v>
      </c>
      <c r="D92" s="175"/>
      <c r="E92" s="175"/>
      <c r="F92" s="176"/>
      <c r="G92" s="29" t="s">
        <v>3</v>
      </c>
      <c r="H92" s="21">
        <v>1.8</v>
      </c>
      <c r="I92" s="69">
        <v>2.41</v>
      </c>
      <c r="J92" s="120">
        <f t="shared" si="2"/>
        <v>4.3380000000000001</v>
      </c>
      <c r="K92" s="123">
        <v>2.42</v>
      </c>
    </row>
    <row r="93" spans="1:11" ht="102" x14ac:dyDescent="0.25">
      <c r="A93" s="55" t="s">
        <v>226</v>
      </c>
      <c r="B93" s="31" t="s">
        <v>227</v>
      </c>
      <c r="C93" s="165" t="s">
        <v>225</v>
      </c>
      <c r="D93" s="175"/>
      <c r="E93" s="175"/>
      <c r="F93" s="176"/>
      <c r="G93" s="29" t="s">
        <v>3</v>
      </c>
      <c r="H93" s="21">
        <v>1.8</v>
      </c>
      <c r="I93" s="69">
        <v>1.36</v>
      </c>
      <c r="J93" s="120">
        <f t="shared" si="2"/>
        <v>2.4480000000000004</v>
      </c>
      <c r="K93" s="123">
        <v>1.37</v>
      </c>
    </row>
    <row r="94" spans="1:11" ht="114.75" x14ac:dyDescent="0.25">
      <c r="A94" s="55" t="s">
        <v>228</v>
      </c>
      <c r="B94" s="31" t="s">
        <v>229</v>
      </c>
      <c r="C94" s="165" t="s">
        <v>230</v>
      </c>
      <c r="D94" s="175"/>
      <c r="E94" s="175"/>
      <c r="F94" s="176"/>
      <c r="G94" s="29" t="s">
        <v>3</v>
      </c>
      <c r="H94" s="21">
        <v>3.3</v>
      </c>
      <c r="I94" s="69">
        <v>1.36</v>
      </c>
      <c r="J94" s="120">
        <f t="shared" si="2"/>
        <v>4.4880000000000004</v>
      </c>
      <c r="K94" s="123">
        <v>1.38</v>
      </c>
    </row>
    <row r="95" spans="1:11" ht="102" x14ac:dyDescent="0.25">
      <c r="A95" s="55" t="s">
        <v>231</v>
      </c>
      <c r="B95" s="31" t="s">
        <v>232</v>
      </c>
      <c r="C95" s="165" t="s">
        <v>230</v>
      </c>
      <c r="D95" s="175"/>
      <c r="E95" s="175"/>
      <c r="F95" s="176"/>
      <c r="G95" s="29" t="s">
        <v>3</v>
      </c>
      <c r="H95" s="21">
        <v>3.3</v>
      </c>
      <c r="I95" s="69">
        <v>1.0900000000000001</v>
      </c>
      <c r="J95" s="120">
        <f t="shared" si="2"/>
        <v>3.597</v>
      </c>
      <c r="K95" s="123">
        <v>1.1000000000000001</v>
      </c>
    </row>
    <row r="96" spans="1:11" ht="114.75" x14ac:dyDescent="0.25">
      <c r="A96" s="55" t="s">
        <v>233</v>
      </c>
      <c r="B96" s="31" t="s">
        <v>234</v>
      </c>
      <c r="C96" s="165" t="s">
        <v>235</v>
      </c>
      <c r="D96" s="175"/>
      <c r="E96" s="175"/>
      <c r="F96" s="176"/>
      <c r="G96" s="29" t="s">
        <v>3</v>
      </c>
      <c r="H96" s="21">
        <v>1.8</v>
      </c>
      <c r="I96" s="69">
        <v>2.29</v>
      </c>
      <c r="J96" s="120">
        <f t="shared" si="2"/>
        <v>4.1219999999999999</v>
      </c>
      <c r="K96" s="123">
        <v>2.2999999999999998</v>
      </c>
    </row>
    <row r="97" spans="1:11" ht="102" x14ac:dyDescent="0.25">
      <c r="A97" s="55" t="s">
        <v>236</v>
      </c>
      <c r="B97" s="38" t="s">
        <v>237</v>
      </c>
      <c r="C97" s="165" t="s">
        <v>235</v>
      </c>
      <c r="D97" s="166"/>
      <c r="E97" s="166"/>
      <c r="F97" s="167"/>
      <c r="G97" s="29" t="s">
        <v>3</v>
      </c>
      <c r="H97" s="21">
        <v>1.8</v>
      </c>
      <c r="I97" s="69">
        <v>1.81</v>
      </c>
      <c r="J97" s="120">
        <f t="shared" si="2"/>
        <v>3.258</v>
      </c>
      <c r="K97" s="123">
        <v>1.82</v>
      </c>
    </row>
    <row r="98" spans="1:11" ht="102" x14ac:dyDescent="0.25">
      <c r="A98" s="55" t="s">
        <v>238</v>
      </c>
      <c r="B98" s="38" t="s">
        <v>239</v>
      </c>
      <c r="C98" s="165" t="s">
        <v>240</v>
      </c>
      <c r="D98" s="175"/>
      <c r="E98" s="175"/>
      <c r="F98" s="176"/>
      <c r="G98" s="29" t="s">
        <v>3</v>
      </c>
      <c r="H98" s="21">
        <v>13.2</v>
      </c>
      <c r="I98" s="69">
        <v>0.68</v>
      </c>
      <c r="J98" s="128">
        <f t="shared" si="2"/>
        <v>8.9760000000000009</v>
      </c>
      <c r="K98" s="123" t="s">
        <v>327</v>
      </c>
    </row>
    <row r="99" spans="1:11" ht="102" x14ac:dyDescent="0.25">
      <c r="A99" s="55" t="s">
        <v>241</v>
      </c>
      <c r="B99" s="38" t="s">
        <v>242</v>
      </c>
      <c r="C99" s="165" t="s">
        <v>240</v>
      </c>
      <c r="D99" s="166"/>
      <c r="E99" s="166"/>
      <c r="F99" s="167"/>
      <c r="G99" s="29" t="s">
        <v>3</v>
      </c>
      <c r="H99" s="62">
        <v>13.2</v>
      </c>
      <c r="I99" s="69">
        <v>0.51</v>
      </c>
      <c r="J99" s="128">
        <f t="shared" si="2"/>
        <v>6.7319999999999993</v>
      </c>
      <c r="K99" s="123">
        <v>0.52</v>
      </c>
    </row>
    <row r="100" spans="1:11" x14ac:dyDescent="0.25">
      <c r="A100" s="93"/>
      <c r="B100" s="94"/>
      <c r="C100" s="95"/>
      <c r="D100" s="96"/>
      <c r="E100" s="213" t="s">
        <v>243</v>
      </c>
      <c r="F100" s="213"/>
      <c r="G100" s="213"/>
      <c r="H100" s="213"/>
      <c r="I100" s="214"/>
      <c r="J100" s="122">
        <f>SUM(J80:J99)</f>
        <v>95.33</v>
      </c>
      <c r="K100" s="123"/>
    </row>
    <row r="101" spans="1:11" x14ac:dyDescent="0.25">
      <c r="A101" s="216" t="s">
        <v>244</v>
      </c>
      <c r="B101" s="159"/>
      <c r="C101" s="159"/>
      <c r="D101" s="159"/>
      <c r="E101" s="159"/>
      <c r="F101" s="159"/>
      <c r="G101" s="159"/>
      <c r="H101" s="159"/>
      <c r="I101" s="159"/>
      <c r="J101" s="159"/>
      <c r="K101" s="106"/>
    </row>
    <row r="102" spans="1:11" x14ac:dyDescent="0.25">
      <c r="A102" s="217"/>
      <c r="B102" s="218"/>
      <c r="C102" s="218"/>
      <c r="D102" s="218"/>
      <c r="E102" s="218"/>
      <c r="F102" s="218"/>
      <c r="G102" s="218"/>
      <c r="H102" s="218"/>
      <c r="I102" s="218"/>
      <c r="J102" s="218"/>
      <c r="K102" s="107"/>
    </row>
    <row r="103" spans="1:11" x14ac:dyDescent="0.25">
      <c r="A103" s="86" t="s">
        <v>245</v>
      </c>
      <c r="B103" s="219" t="s">
        <v>246</v>
      </c>
      <c r="C103" s="220"/>
      <c r="D103" s="220"/>
      <c r="E103" s="220"/>
      <c r="F103" s="220"/>
      <c r="G103" s="220"/>
      <c r="H103" s="220"/>
      <c r="I103" s="220"/>
      <c r="J103" s="220"/>
      <c r="K103" s="106"/>
    </row>
    <row r="104" spans="1:11" ht="25.5" x14ac:dyDescent="0.25">
      <c r="A104" s="28" t="s">
        <v>247</v>
      </c>
      <c r="B104" s="29" t="s">
        <v>248</v>
      </c>
      <c r="C104" s="172" t="s">
        <v>249</v>
      </c>
      <c r="D104" s="173"/>
      <c r="E104" s="173"/>
      <c r="F104" s="174"/>
      <c r="G104" s="10" t="s">
        <v>3</v>
      </c>
      <c r="H104" s="20">
        <v>22.4</v>
      </c>
      <c r="I104" s="69">
        <v>2.98</v>
      </c>
      <c r="J104" s="120">
        <f>H104*I104</f>
        <v>66.751999999999995</v>
      </c>
      <c r="K104" s="123">
        <v>4.5999999999999996</v>
      </c>
    </row>
    <row r="105" spans="1:11" ht="25.5" x14ac:dyDescent="0.25">
      <c r="A105" s="28" t="s">
        <v>250</v>
      </c>
      <c r="B105" s="10" t="s">
        <v>251</v>
      </c>
      <c r="C105" s="172" t="s">
        <v>252</v>
      </c>
      <c r="D105" s="173"/>
      <c r="E105" s="173"/>
      <c r="F105" s="174"/>
      <c r="G105" s="10" t="s">
        <v>9</v>
      </c>
      <c r="H105" s="20">
        <v>28.6</v>
      </c>
      <c r="I105" s="69">
        <v>4.88</v>
      </c>
      <c r="J105" s="120">
        <f>H105*I105</f>
        <v>139.56800000000001</v>
      </c>
      <c r="K105" s="123">
        <v>9.15</v>
      </c>
    </row>
    <row r="106" spans="1:11" ht="25.5" x14ac:dyDescent="0.25">
      <c r="A106" s="28" t="s">
        <v>253</v>
      </c>
      <c r="B106" s="29" t="s">
        <v>254</v>
      </c>
      <c r="C106" s="172" t="s">
        <v>255</v>
      </c>
      <c r="D106" s="173"/>
      <c r="E106" s="173"/>
      <c r="F106" s="174"/>
      <c r="G106" s="10" t="s">
        <v>9</v>
      </c>
      <c r="H106" s="20">
        <v>22.4</v>
      </c>
      <c r="I106" s="69">
        <v>4.88</v>
      </c>
      <c r="J106" s="120">
        <f>H106*I106</f>
        <v>109.312</v>
      </c>
      <c r="K106" s="123">
        <v>13.8</v>
      </c>
    </row>
    <row r="107" spans="1:11" ht="51" x14ac:dyDescent="0.25">
      <c r="A107" s="28" t="s">
        <v>256</v>
      </c>
      <c r="B107" s="29" t="s">
        <v>257</v>
      </c>
      <c r="C107" s="172" t="s">
        <v>258</v>
      </c>
      <c r="D107" s="173"/>
      <c r="E107" s="173"/>
      <c r="F107" s="174"/>
      <c r="G107" s="10" t="s">
        <v>9</v>
      </c>
      <c r="H107" s="20">
        <v>8.1999999999999993</v>
      </c>
      <c r="I107" s="69">
        <v>28.85</v>
      </c>
      <c r="J107" s="120">
        <f>H107*I107</f>
        <v>236.57</v>
      </c>
      <c r="K107" s="123">
        <v>28.87</v>
      </c>
    </row>
    <row r="108" spans="1:11" ht="25.5" x14ac:dyDescent="0.25">
      <c r="A108" s="28" t="s">
        <v>259</v>
      </c>
      <c r="B108" s="10" t="s">
        <v>260</v>
      </c>
      <c r="C108" s="177" t="s">
        <v>261</v>
      </c>
      <c r="D108" s="178"/>
      <c r="E108" s="178"/>
      <c r="F108" s="179"/>
      <c r="G108" s="10" t="s">
        <v>9</v>
      </c>
      <c r="H108" s="20">
        <v>18.399999999999999</v>
      </c>
      <c r="I108" s="69">
        <v>26.48</v>
      </c>
      <c r="J108" s="120">
        <f>H108*I108</f>
        <v>487.23199999999997</v>
      </c>
      <c r="K108" s="123">
        <v>31.05</v>
      </c>
    </row>
    <row r="109" spans="1:11" x14ac:dyDescent="0.25">
      <c r="A109" s="13"/>
      <c r="B109" s="14"/>
      <c r="C109" s="15"/>
      <c r="D109" s="16"/>
      <c r="E109" s="148" t="s">
        <v>308</v>
      </c>
      <c r="F109" s="148"/>
      <c r="G109" s="148"/>
      <c r="H109" s="148"/>
      <c r="I109" s="149"/>
      <c r="J109" s="121">
        <f>SUM(J104:J108)</f>
        <v>1039.434</v>
      </c>
      <c r="K109" s="123"/>
    </row>
    <row r="110" spans="1:11" x14ac:dyDescent="0.25">
      <c r="A110" s="59" t="s">
        <v>262</v>
      </c>
      <c r="B110" s="197" t="s">
        <v>263</v>
      </c>
      <c r="C110" s="198"/>
      <c r="D110" s="198"/>
      <c r="E110" s="198"/>
      <c r="F110" s="198"/>
      <c r="G110" s="198"/>
      <c r="H110" s="198"/>
      <c r="I110" s="198"/>
      <c r="J110" s="198"/>
      <c r="K110" s="106"/>
    </row>
    <row r="111" spans="1:11" x14ac:dyDescent="0.25">
      <c r="A111" s="58" t="s">
        <v>264</v>
      </c>
      <c r="B111" s="57" t="s">
        <v>265</v>
      </c>
      <c r="C111" s="165" t="s">
        <v>266</v>
      </c>
      <c r="D111" s="166"/>
      <c r="E111" s="166"/>
      <c r="F111" s="167"/>
      <c r="G111" s="62" t="s">
        <v>3</v>
      </c>
      <c r="H111" s="20">
        <v>41.6</v>
      </c>
      <c r="I111" s="92">
        <v>2.1800000000000002</v>
      </c>
      <c r="J111" s="120">
        <f>H111*I111</f>
        <v>90.688000000000017</v>
      </c>
      <c r="K111" s="123">
        <v>2.5</v>
      </c>
    </row>
    <row r="112" spans="1:11" x14ac:dyDescent="0.25">
      <c r="A112" s="58" t="s">
        <v>267</v>
      </c>
      <c r="B112" s="57" t="s">
        <v>268</v>
      </c>
      <c r="C112" s="172" t="s">
        <v>269</v>
      </c>
      <c r="D112" s="173"/>
      <c r="E112" s="173"/>
      <c r="F112" s="174"/>
      <c r="G112" s="62" t="s">
        <v>9</v>
      </c>
      <c r="H112" s="20">
        <v>58.4</v>
      </c>
      <c r="I112" s="92">
        <v>1.48</v>
      </c>
      <c r="J112" s="120">
        <f>H112*I112</f>
        <v>86.432000000000002</v>
      </c>
      <c r="K112" s="123">
        <v>2</v>
      </c>
    </row>
    <row r="113" spans="1:11" x14ac:dyDescent="0.25">
      <c r="A113" s="13"/>
      <c r="B113" s="14"/>
      <c r="C113" s="15"/>
      <c r="D113" s="16"/>
      <c r="E113" s="148" t="s">
        <v>307</v>
      </c>
      <c r="F113" s="148"/>
      <c r="G113" s="148"/>
      <c r="H113" s="148"/>
      <c r="I113" s="149"/>
      <c r="J113" s="121">
        <f>SUM(J111:J112)</f>
        <v>177.12</v>
      </c>
      <c r="K113" s="129"/>
    </row>
    <row r="114" spans="1:11" x14ac:dyDescent="0.25">
      <c r="A114" s="77" t="s">
        <v>270</v>
      </c>
      <c r="B114" s="188" t="s">
        <v>271</v>
      </c>
      <c r="C114" s="196"/>
      <c r="D114" s="196"/>
      <c r="E114" s="196"/>
      <c r="F114" s="196"/>
      <c r="G114" s="196"/>
      <c r="H114" s="196"/>
      <c r="I114" s="196"/>
      <c r="J114" s="196"/>
      <c r="K114" s="106"/>
    </row>
    <row r="115" spans="1:11" ht="25.5" x14ac:dyDescent="0.25">
      <c r="A115" s="28" t="s">
        <v>272</v>
      </c>
      <c r="B115" s="19" t="s">
        <v>273</v>
      </c>
      <c r="C115" s="172" t="s">
        <v>276</v>
      </c>
      <c r="D115" s="173"/>
      <c r="E115" s="173"/>
      <c r="F115" s="174"/>
      <c r="G115" s="10" t="s">
        <v>9</v>
      </c>
      <c r="H115" s="20">
        <v>17.5</v>
      </c>
      <c r="I115" s="92">
        <v>12.98</v>
      </c>
      <c r="J115" s="120">
        <f>H115*I115</f>
        <v>227.15</v>
      </c>
      <c r="K115" s="123">
        <v>17.14</v>
      </c>
    </row>
    <row r="116" spans="1:11" ht="51" x14ac:dyDescent="0.25">
      <c r="A116" s="28" t="s">
        <v>274</v>
      </c>
      <c r="B116" s="19" t="s">
        <v>275</v>
      </c>
      <c r="C116" s="172" t="s">
        <v>277</v>
      </c>
      <c r="D116" s="173"/>
      <c r="E116" s="173"/>
      <c r="F116" s="174"/>
      <c r="G116" s="10" t="s">
        <v>185</v>
      </c>
      <c r="H116" s="20">
        <v>52.5</v>
      </c>
      <c r="I116" s="92">
        <v>0.79</v>
      </c>
      <c r="J116" s="120">
        <f>H116*I116</f>
        <v>41.475000000000001</v>
      </c>
      <c r="K116" s="123">
        <v>0.8</v>
      </c>
    </row>
    <row r="117" spans="1:11" ht="25.5" x14ac:dyDescent="0.25">
      <c r="A117" s="28" t="s">
        <v>278</v>
      </c>
      <c r="B117" s="19" t="s">
        <v>279</v>
      </c>
      <c r="C117" s="172" t="s">
        <v>280</v>
      </c>
      <c r="D117" s="173"/>
      <c r="E117" s="173"/>
      <c r="F117" s="174"/>
      <c r="G117" s="10" t="s">
        <v>320</v>
      </c>
      <c r="H117" s="20">
        <v>30</v>
      </c>
      <c r="I117" s="92">
        <v>0.22</v>
      </c>
      <c r="J117" s="120">
        <f>H117*I117</f>
        <v>6.6</v>
      </c>
      <c r="K117" s="123">
        <v>0.23</v>
      </c>
    </row>
    <row r="118" spans="1:11" x14ac:dyDescent="0.25">
      <c r="A118" s="41"/>
      <c r="B118" s="22"/>
      <c r="C118" s="42"/>
      <c r="D118" s="43"/>
      <c r="E118" s="148" t="s">
        <v>306</v>
      </c>
      <c r="F118" s="148"/>
      <c r="G118" s="148"/>
      <c r="H118" s="148"/>
      <c r="I118" s="149"/>
      <c r="J118" s="130">
        <f>SUM(J115:J117)</f>
        <v>275.22500000000002</v>
      </c>
      <c r="K118" s="123"/>
    </row>
    <row r="119" spans="1:11" x14ac:dyDescent="0.25">
      <c r="A119" s="59" t="s">
        <v>281</v>
      </c>
      <c r="B119" s="197" t="s">
        <v>282</v>
      </c>
      <c r="C119" s="198"/>
      <c r="D119" s="198"/>
      <c r="E119" s="198"/>
      <c r="F119" s="198"/>
      <c r="G119" s="198"/>
      <c r="H119" s="198"/>
      <c r="I119" s="198"/>
      <c r="J119" s="198"/>
      <c r="K119" s="106"/>
    </row>
    <row r="120" spans="1:11" ht="25.5" x14ac:dyDescent="0.25">
      <c r="A120" s="28" t="s">
        <v>283</v>
      </c>
      <c r="B120" s="9" t="s">
        <v>282</v>
      </c>
      <c r="C120" s="165" t="s">
        <v>284</v>
      </c>
      <c r="D120" s="166"/>
      <c r="E120" s="166"/>
      <c r="F120" s="167"/>
      <c r="G120" s="10" t="s">
        <v>185</v>
      </c>
      <c r="H120" s="20">
        <v>87.3</v>
      </c>
      <c r="I120" s="113">
        <v>0.2</v>
      </c>
      <c r="J120" s="120">
        <f>H120*I120</f>
        <v>17.46</v>
      </c>
      <c r="K120" s="123">
        <v>0.21</v>
      </c>
    </row>
    <row r="121" spans="1:11" ht="25.5" x14ac:dyDescent="0.25">
      <c r="A121" s="28" t="s">
        <v>285</v>
      </c>
      <c r="B121" s="9" t="s">
        <v>282</v>
      </c>
      <c r="C121" s="165" t="s">
        <v>286</v>
      </c>
      <c r="D121" s="166"/>
      <c r="E121" s="166"/>
      <c r="F121" s="167"/>
      <c r="G121" s="10" t="s">
        <v>185</v>
      </c>
      <c r="H121" s="20">
        <v>12.7</v>
      </c>
      <c r="I121" s="113">
        <v>0.3</v>
      </c>
      <c r="J121" s="120">
        <f>H121*I121</f>
        <v>3.8099999999999996</v>
      </c>
      <c r="K121" s="123">
        <v>0.31</v>
      </c>
    </row>
    <row r="122" spans="1:11" x14ac:dyDescent="0.25">
      <c r="A122" s="13"/>
      <c r="B122" s="14"/>
      <c r="C122" s="15"/>
      <c r="D122" s="16"/>
      <c r="E122" s="148" t="s">
        <v>305</v>
      </c>
      <c r="F122" s="148"/>
      <c r="G122" s="148"/>
      <c r="H122" s="148"/>
      <c r="I122" s="149"/>
      <c r="J122" s="121">
        <f>SUM(J120:J121)</f>
        <v>21.27</v>
      </c>
      <c r="K122" s="123"/>
    </row>
    <row r="123" spans="1:11" x14ac:dyDescent="0.25">
      <c r="A123" s="60" t="s">
        <v>287</v>
      </c>
      <c r="B123" s="180" t="s">
        <v>288</v>
      </c>
      <c r="C123" s="181"/>
      <c r="D123" s="181"/>
      <c r="E123" s="181"/>
      <c r="F123" s="181"/>
      <c r="G123" s="181"/>
      <c r="H123" s="181"/>
      <c r="I123" s="181"/>
      <c r="J123" s="181"/>
      <c r="K123" s="106"/>
    </row>
    <row r="124" spans="1:11" ht="25.5" x14ac:dyDescent="0.25">
      <c r="A124" s="61" t="s">
        <v>289</v>
      </c>
      <c r="B124" s="9" t="s">
        <v>290</v>
      </c>
      <c r="C124" s="172" t="s">
        <v>291</v>
      </c>
      <c r="D124" s="173"/>
      <c r="E124" s="173"/>
      <c r="F124" s="174"/>
      <c r="G124" s="10" t="s">
        <v>320</v>
      </c>
      <c r="H124" s="20">
        <v>20.5</v>
      </c>
      <c r="I124" s="92">
        <v>2.29</v>
      </c>
      <c r="J124" s="120">
        <f>H124*I124</f>
        <v>46.945</v>
      </c>
      <c r="K124" s="123">
        <v>2.2999999999999998</v>
      </c>
    </row>
    <row r="125" spans="1:11" ht="25.5" x14ac:dyDescent="0.25">
      <c r="A125" s="61" t="s">
        <v>292</v>
      </c>
      <c r="B125" s="9" t="s">
        <v>293</v>
      </c>
      <c r="C125" s="172" t="s">
        <v>294</v>
      </c>
      <c r="D125" s="173"/>
      <c r="E125" s="173"/>
      <c r="F125" s="174"/>
      <c r="G125" s="10" t="s">
        <v>185</v>
      </c>
      <c r="H125" s="20">
        <v>56.5</v>
      </c>
      <c r="I125" s="92">
        <v>2.48</v>
      </c>
      <c r="J125" s="120">
        <f>H125*I125</f>
        <v>140.12</v>
      </c>
      <c r="K125" s="123">
        <v>3.63</v>
      </c>
    </row>
    <row r="126" spans="1:11" ht="25.5" x14ac:dyDescent="0.25">
      <c r="A126" s="61" t="s">
        <v>295</v>
      </c>
      <c r="B126" s="9" t="s">
        <v>296</v>
      </c>
      <c r="C126" s="172" t="s">
        <v>297</v>
      </c>
      <c r="D126" s="173"/>
      <c r="E126" s="173"/>
      <c r="F126" s="174"/>
      <c r="G126" s="10" t="s">
        <v>320</v>
      </c>
      <c r="H126" s="20">
        <v>23</v>
      </c>
      <c r="I126" s="92">
        <v>0.67</v>
      </c>
      <c r="J126" s="120">
        <f>H126*I126</f>
        <v>15.41</v>
      </c>
      <c r="K126" s="123">
        <v>0.68</v>
      </c>
    </row>
    <row r="127" spans="1:11" x14ac:dyDescent="0.25">
      <c r="A127" s="50"/>
      <c r="B127" s="51"/>
      <c r="C127" s="52"/>
      <c r="D127" s="16"/>
      <c r="E127" s="148" t="s">
        <v>304</v>
      </c>
      <c r="F127" s="148"/>
      <c r="G127" s="148"/>
      <c r="H127" s="148"/>
      <c r="I127" s="149"/>
      <c r="J127" s="121">
        <f>SUM(J124:J126)</f>
        <v>202.47499999999999</v>
      </c>
      <c r="K127" s="123"/>
    </row>
    <row r="128" spans="1:11" x14ac:dyDescent="0.25">
      <c r="A128" s="209" t="s">
        <v>321</v>
      </c>
      <c r="B128" s="210"/>
      <c r="C128" s="210"/>
      <c r="D128" s="210"/>
      <c r="E128" s="210"/>
      <c r="F128" s="210"/>
      <c r="G128" s="210"/>
      <c r="H128" s="210"/>
      <c r="I128" s="210"/>
      <c r="J128" s="210"/>
      <c r="K128" s="106"/>
    </row>
    <row r="129" spans="1:11" ht="63.75" x14ac:dyDescent="0.25">
      <c r="A129" s="28" t="s">
        <v>322</v>
      </c>
      <c r="B129" s="9" t="s">
        <v>331</v>
      </c>
      <c r="C129" s="172" t="s">
        <v>298</v>
      </c>
      <c r="D129" s="173"/>
      <c r="E129" s="173"/>
      <c r="F129" s="174"/>
      <c r="G129" s="10" t="s">
        <v>185</v>
      </c>
      <c r="H129" s="20">
        <v>19.899999999999999</v>
      </c>
      <c r="I129" s="92">
        <v>0.51</v>
      </c>
      <c r="J129" s="120">
        <f>H129*I129</f>
        <v>10.148999999999999</v>
      </c>
      <c r="K129" s="123">
        <v>0.52</v>
      </c>
    </row>
    <row r="130" spans="1:11" ht="38.25" x14ac:dyDescent="0.25">
      <c r="A130" s="28" t="s">
        <v>323</v>
      </c>
      <c r="B130" s="9" t="s">
        <v>299</v>
      </c>
      <c r="C130" s="172" t="s">
        <v>300</v>
      </c>
      <c r="D130" s="173"/>
      <c r="E130" s="173"/>
      <c r="F130" s="174"/>
      <c r="G130" s="10" t="s">
        <v>185</v>
      </c>
      <c r="H130" s="20">
        <v>49.8</v>
      </c>
      <c r="I130" s="92">
        <v>0.17</v>
      </c>
      <c r="J130" s="120">
        <f>H130*I130</f>
        <v>8.4659999999999993</v>
      </c>
      <c r="K130" s="123">
        <v>0.18</v>
      </c>
    </row>
    <row r="131" spans="1:11" x14ac:dyDescent="0.25">
      <c r="A131" s="28" t="s">
        <v>324</v>
      </c>
      <c r="B131" s="9" t="s">
        <v>301</v>
      </c>
      <c r="C131" s="172" t="s">
        <v>302</v>
      </c>
      <c r="D131" s="173"/>
      <c r="E131" s="173"/>
      <c r="F131" s="174"/>
      <c r="G131" s="10" t="s">
        <v>319</v>
      </c>
      <c r="H131" s="20">
        <v>30.3</v>
      </c>
      <c r="I131" s="92">
        <v>0.11</v>
      </c>
      <c r="J131" s="120">
        <f>H131*I131</f>
        <v>3.3330000000000002</v>
      </c>
      <c r="K131" s="123">
        <v>0.13</v>
      </c>
    </row>
    <row r="132" spans="1:11" x14ac:dyDescent="0.25">
      <c r="A132" s="98"/>
      <c r="B132" s="32"/>
      <c r="C132" s="99"/>
      <c r="D132" s="100"/>
      <c r="E132" s="213" t="s">
        <v>303</v>
      </c>
      <c r="F132" s="213"/>
      <c r="G132" s="213"/>
      <c r="H132" s="213"/>
      <c r="I132" s="214"/>
      <c r="J132" s="127">
        <f>SUM(J129:J131)</f>
        <v>21.948</v>
      </c>
      <c r="K132" s="123"/>
    </row>
    <row r="133" spans="1:11" x14ac:dyDescent="0.25">
      <c r="B133" s="206"/>
      <c r="C133" s="206"/>
      <c r="D133" s="206"/>
      <c r="E133" s="206"/>
      <c r="F133" s="206"/>
      <c r="G133" s="206"/>
      <c r="H133" s="206"/>
      <c r="I133" s="206"/>
      <c r="J133" s="206"/>
      <c r="K133" s="116"/>
    </row>
    <row r="134" spans="1:11" ht="15.75" x14ac:dyDescent="0.25">
      <c r="A134" s="215" t="s">
        <v>325</v>
      </c>
      <c r="B134" s="159"/>
      <c r="C134" s="159"/>
      <c r="D134" s="159"/>
      <c r="E134" s="159"/>
      <c r="F134" s="159"/>
      <c r="G134" s="159"/>
      <c r="H134" s="159"/>
      <c r="I134" s="159"/>
      <c r="J134" s="134">
        <f>J10+J19+J27+J30+J36+J40+J45+J51+J57+J62+J68+J75+J78+J100+J109+J113+J118+J122+J127+J132</f>
        <v>6191.1930000000011</v>
      </c>
      <c r="K134" s="116"/>
    </row>
    <row r="135" spans="1:11" x14ac:dyDescent="0.25">
      <c r="C135" s="87"/>
      <c r="D135" s="87"/>
      <c r="E135" s="87"/>
      <c r="F135" s="87"/>
      <c r="I135" s="108"/>
      <c r="J135" s="117"/>
      <c r="K135" s="116"/>
    </row>
    <row r="136" spans="1:11" x14ac:dyDescent="0.25">
      <c r="A136" s="199" t="s">
        <v>309</v>
      </c>
      <c r="B136" s="199"/>
      <c r="C136" s="199"/>
      <c r="D136" s="199"/>
      <c r="E136" s="199"/>
      <c r="F136" s="199"/>
      <c r="I136" s="108"/>
      <c r="J136" s="117"/>
      <c r="K136" s="116"/>
    </row>
  </sheetData>
  <mergeCells count="137">
    <mergeCell ref="K2:K3"/>
    <mergeCell ref="A4:J4"/>
    <mergeCell ref="C6:F6"/>
    <mergeCell ref="C7:F7"/>
    <mergeCell ref="C8:F8"/>
    <mergeCell ref="C9:F9"/>
    <mergeCell ref="E10:I10"/>
    <mergeCell ref="B11:J11"/>
    <mergeCell ref="C12:F12"/>
    <mergeCell ref="A2:A3"/>
    <mergeCell ref="B2:B3"/>
    <mergeCell ref="C2:F3"/>
    <mergeCell ref="G2:G3"/>
    <mergeCell ref="H2:H3"/>
    <mergeCell ref="I2:I3"/>
    <mergeCell ref="J2:J3"/>
    <mergeCell ref="C13:F13"/>
    <mergeCell ref="C14:F14"/>
    <mergeCell ref="C15:F15"/>
    <mergeCell ref="C16:F16"/>
    <mergeCell ref="C17:F17"/>
    <mergeCell ref="C18:F18"/>
    <mergeCell ref="E19:I19"/>
    <mergeCell ref="C22:F22"/>
    <mergeCell ref="C23:F23"/>
    <mergeCell ref="B20:J20"/>
    <mergeCell ref="C21:F21"/>
    <mergeCell ref="C24:F24"/>
    <mergeCell ref="C25:F25"/>
    <mergeCell ref="C26:F26"/>
    <mergeCell ref="E27:I27"/>
    <mergeCell ref="C44:F44"/>
    <mergeCell ref="E45:I45"/>
    <mergeCell ref="C47:F47"/>
    <mergeCell ref="C48:F48"/>
    <mergeCell ref="B31:F31"/>
    <mergeCell ref="C32:F32"/>
    <mergeCell ref="C33:F33"/>
    <mergeCell ref="C34:F34"/>
    <mergeCell ref="C35:F35"/>
    <mergeCell ref="E36:I36"/>
    <mergeCell ref="E40:I40"/>
    <mergeCell ref="B41:J41"/>
    <mergeCell ref="C42:F42"/>
    <mergeCell ref="C43:F43"/>
    <mergeCell ref="B37:J37"/>
    <mergeCell ref="C38:F38"/>
    <mergeCell ref="C39:F39"/>
    <mergeCell ref="B28:I28"/>
    <mergeCell ref="C29:F29"/>
    <mergeCell ref="E30:I30"/>
    <mergeCell ref="C66:F66"/>
    <mergeCell ref="C49:F49"/>
    <mergeCell ref="C50:F50"/>
    <mergeCell ref="E51:I51"/>
    <mergeCell ref="B52:J52"/>
    <mergeCell ref="C53:F53"/>
    <mergeCell ref="C54:F54"/>
    <mergeCell ref="C55:F55"/>
    <mergeCell ref="B58:J58"/>
    <mergeCell ref="C59:F59"/>
    <mergeCell ref="C56:F56"/>
    <mergeCell ref="E57:I57"/>
    <mergeCell ref="C60:F60"/>
    <mergeCell ref="C61:F61"/>
    <mergeCell ref="E62:I62"/>
    <mergeCell ref="B63:J63"/>
    <mergeCell ref="C80:F80"/>
    <mergeCell ref="C81:F81"/>
    <mergeCell ref="C82:F82"/>
    <mergeCell ref="C83:F83"/>
    <mergeCell ref="C84:F84"/>
    <mergeCell ref="C67:F67"/>
    <mergeCell ref="E68:I68"/>
    <mergeCell ref="B69:J69"/>
    <mergeCell ref="C70:F70"/>
    <mergeCell ref="C71:F71"/>
    <mergeCell ref="B76:J76"/>
    <mergeCell ref="C77:F77"/>
    <mergeCell ref="E78:I78"/>
    <mergeCell ref="B79:J79"/>
    <mergeCell ref="C72:F72"/>
    <mergeCell ref="C73:F73"/>
    <mergeCell ref="C74:F74"/>
    <mergeCell ref="E75:I75"/>
    <mergeCell ref="C64:F64"/>
    <mergeCell ref="C65:F65"/>
    <mergeCell ref="C85:F85"/>
    <mergeCell ref="C86:F86"/>
    <mergeCell ref="C87:F87"/>
    <mergeCell ref="C88:F88"/>
    <mergeCell ref="C89:F89"/>
    <mergeCell ref="C90:F90"/>
    <mergeCell ref="C91:F91"/>
    <mergeCell ref="E109:I109"/>
    <mergeCell ref="B110:J110"/>
    <mergeCell ref="C94:F94"/>
    <mergeCell ref="C95:F95"/>
    <mergeCell ref="C96:F96"/>
    <mergeCell ref="C97:F97"/>
    <mergeCell ref="C98:F98"/>
    <mergeCell ref="C99:F99"/>
    <mergeCell ref="C92:F92"/>
    <mergeCell ref="C93:F93"/>
    <mergeCell ref="C121:F121"/>
    <mergeCell ref="A128:J128"/>
    <mergeCell ref="C104:F104"/>
    <mergeCell ref="C105:F105"/>
    <mergeCell ref="C106:F106"/>
    <mergeCell ref="C107:F107"/>
    <mergeCell ref="C108:F108"/>
    <mergeCell ref="C117:F117"/>
    <mergeCell ref="E118:I118"/>
    <mergeCell ref="B119:J119"/>
    <mergeCell ref="C120:F120"/>
    <mergeCell ref="E113:I113"/>
    <mergeCell ref="B114:J114"/>
    <mergeCell ref="C115:F115"/>
    <mergeCell ref="C116:F116"/>
    <mergeCell ref="E100:I100"/>
    <mergeCell ref="A101:J102"/>
    <mergeCell ref="B103:J103"/>
    <mergeCell ref="C111:F111"/>
    <mergeCell ref="C112:F112"/>
    <mergeCell ref="A136:F136"/>
    <mergeCell ref="E122:I122"/>
    <mergeCell ref="B123:J123"/>
    <mergeCell ref="C124:F124"/>
    <mergeCell ref="C125:F125"/>
    <mergeCell ref="C126:F126"/>
    <mergeCell ref="E127:I127"/>
    <mergeCell ref="C129:F129"/>
    <mergeCell ref="C130:F130"/>
    <mergeCell ref="C131:F131"/>
    <mergeCell ref="E132:I132"/>
    <mergeCell ref="B133:J133"/>
    <mergeCell ref="A134:I1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vt:i4>
      </vt:variant>
    </vt:vector>
  </HeadingPairs>
  <TitlesOfParts>
    <vt:vector size="5" baseType="lpstr">
      <vt:lpstr>II</vt:lpstr>
      <vt:lpstr>VI</vt:lpstr>
      <vt:lpstr>VIII</vt:lpstr>
      <vt:lpstr>X</vt:lpstr>
      <vt:lpstr>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2019-11-07T14:29:39Z</dcterms:modified>
</cp:coreProperties>
</file>