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spec med paskirties maistas 2085-5 NNN\Limedika\"/>
    </mc:Choice>
  </mc:AlternateContent>
  <xr:revisionPtr revIDLastSave="0" documentId="13_ncr:1_{E933B178-77AC-49F6-BAD7-7B5544CE85D2}" xr6:coauthVersionLast="47" xr6:coauthVersionMax="47" xr10:uidLastSave="{00000000-0000-0000-0000-000000000000}"/>
  <bookViews>
    <workbookView xWindow="-120" yWindow="-120" windowWidth="29040" windowHeight="15840" xr2:uid="{82B2FD7D-B1D8-4E44-946E-FBB5549ED087}"/>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Single"/>
        <xcalcf:feature name="microsoft.com:CNMTM"/>
      </xcalcf:calcFeatures>
    </ext>
  </extLst>
</workbook>
</file>

<file path=xl/calcChain.xml><?xml version="1.0" encoding="utf-8"?>
<calcChain xmlns="http://schemas.openxmlformats.org/spreadsheetml/2006/main">
  <c r="G96" i="1" l="1"/>
  <c r="F89" i="1"/>
  <c r="F95" i="1"/>
  <c r="F96" i="1"/>
  <c r="F97" i="1"/>
  <c r="G79" i="1"/>
  <c r="F71" i="1"/>
  <c r="G78" i="1"/>
  <c r="G61" i="1"/>
  <c r="F54" i="1"/>
  <c r="F60" i="1"/>
  <c r="F61" i="1"/>
  <c r="F62" i="1"/>
  <c r="G60" i="1"/>
  <c r="G44" i="1"/>
  <c r="F37" i="1"/>
  <c r="G43" i="1"/>
  <c r="G21" i="1"/>
  <c r="F43" i="1"/>
  <c r="F44" i="1"/>
  <c r="F45" i="1"/>
  <c r="G95" i="1"/>
  <c r="F78" i="1"/>
  <c r="F79" i="1"/>
  <c r="F80" i="1"/>
</calcChain>
</file>

<file path=xl/sharedStrings.xml><?xml version="1.0" encoding="utf-8"?>
<sst xmlns="http://schemas.openxmlformats.org/spreadsheetml/2006/main" count="223" uniqueCount="148">
  <si>
    <t>PIRKIMO SĄLYGŲ PRIEDAS "PASIŪLYMO FORMA"</t>
  </si>
  <si>
    <t>SPEC.MED.PASKIRTIES MAISTAS PER 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</si>
  <si>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</si>
  <si>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</si>
  <si>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</si>
  <si>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</si>
  <si>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</si>
  <si>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</si>
  <si>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</si>
  <si>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</si>
  <si>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</si>
  <si>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</si>
  <si>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</si>
  <si>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</si>
  <si>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</si>
  <si>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</si>
  <si>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</si>
  <si>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</si>
  <si>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</si>
  <si>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</si>
  <si>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</si>
  <si>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</si>
  <si>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</si>
  <si>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</si>
  <si>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</si>
  <si>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</si>
  <si>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</si>
  <si>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SPECIALIOS MEDICININĖS PASKIRTIES MAISTO PRODUKTAS, NAUDOJAMAS ESANT DISFAGIJAI.</t>
  </si>
  <si>
    <t>Tiekėjo pasiūlymas:</t>
  </si>
  <si>
    <t>Nr.</t>
  </si>
  <si>
    <t>Pavadinimas</t>
  </si>
  <si>
    <t>Kiekis</t>
  </si>
  <si>
    <t>Mato vienetas</t>
  </si>
  <si>
    <t>Kaina be PVM, Eur</t>
  </si>
  <si>
    <t>Suma be PVM, Eur</t>
  </si>
  <si>
    <t>Gamintojas, modelisPrekės pavadinimas, Gamintojas, Prekės kodas</t>
  </si>
  <si>
    <t>Siūlomo parametro atitikimas, konkreti parametro reikšmė ir atitikimo patvirtinimas (psl. pasiūlyme, puslapyje pabraukiant kiekvienos pozicijos kiekvieną atitikimą, nurodant pozicijos numerį pagal prašomas specifikacijas)Nurodyti katalogo Nr. ir psl.</t>
  </si>
  <si>
    <t>1.</t>
  </si>
  <si>
    <t>Specialios medicininės paskirties maisto produktas, naudojamas esant disfagijai.</t>
  </si>
  <si>
    <t>1.1.</t>
  </si>
  <si>
    <t>Specialios medicininės paskirties maisto produktas, naudojamas maisto ir skysčių tirštinimui esant ryjimo sutrikimui.</t>
  </si>
  <si>
    <t>vnt</t>
  </si>
  <si>
    <t>1.1.1.</t>
  </si>
  <si>
    <t>Milteliai naudojami maisto ir skysčių tirštinimui ,atsparūs seilių amilazei, turintys maltodekstrano, ksantino dervos , guarano dervos, be glitimo ir laktozės. Nekeičia pagrindinio maisto ir gėtimo skonio.</t>
  </si>
  <si>
    <t>1.1.2.</t>
  </si>
  <si>
    <t>Energetinė vertė - 290 kcal /100 g.</t>
  </si>
  <si>
    <t>1.1.3.</t>
  </si>
  <si>
    <t>Pakuotė 175 g</t>
  </si>
  <si>
    <t>1.1.4.</t>
  </si>
  <si>
    <t>Laikymo sąlygos: 15-25 °C temperatūroje.</t>
  </si>
  <si>
    <t>1.1.5.</t>
  </si>
  <si>
    <t>Galiojimo terminas ne trumpesnis nei 4 mėn.</t>
  </si>
  <si>
    <t>Suma be PVM</t>
  </si>
  <si>
    <t>Taikomas PVM dydis (%)</t>
  </si>
  <si>
    <t>PVM suma</t>
  </si>
  <si>
    <t>Suma su PVM</t>
  </si>
  <si>
    <t>2. DALIS</t>
  </si>
  <si>
    <t>SPECIALIOS MEDICININĖS PASKIRTIES MAISTO PRODUKTAS, NAUDOJAMAS ESANT DISFAGIJAI .</t>
  </si>
  <si>
    <t>2.</t>
  </si>
  <si>
    <t>Specialios medicininės paskirties maisto produktas, naudojamas esant disfagijai .</t>
  </si>
  <si>
    <t>2.1.</t>
  </si>
  <si>
    <t>2.1.1.</t>
  </si>
  <si>
    <t>2.1.2.</t>
  </si>
  <si>
    <t>Energetinė vertė - 363kcal /100g.</t>
  </si>
  <si>
    <t>2.1.3.</t>
  </si>
  <si>
    <t>Pakuotė 300g</t>
  </si>
  <si>
    <t>2.1.4.</t>
  </si>
  <si>
    <t>2.1.5.</t>
  </si>
  <si>
    <t>3. DALIS</t>
  </si>
  <si>
    <t>SPECIALIOS MEDICININĖS PASKIRTIES MAISTO PRODUKTAS ESANT HIPOPROTEINEMIJAI.</t>
  </si>
  <si>
    <t>3.</t>
  </si>
  <si>
    <t>Specialios medicininės paskirties maisto produktas esant hipoproteinemijai.</t>
  </si>
  <si>
    <t>3.1.</t>
  </si>
  <si>
    <t>Specialios medicininės paskirties maisto produktas esant hipoproteinemijai. Papildomas baltymų šaltinis suaugusiems pacientams, kurių poreikių nepatenkina įprastas maistas.</t>
  </si>
  <si>
    <t>kg</t>
  </si>
  <si>
    <t>3.1.1.</t>
  </si>
  <si>
    <t>Baltyminis maisto priedas: koncentruoti baltymų milteliai skirti vartoti vaikams ir suaugusiems, kai yra padidėjęs baltymų poreikis.</t>
  </si>
  <si>
    <t>3.1.2.</t>
  </si>
  <si>
    <t>Didelė baltymų koncentracija (ne mažiau 87 g/ 100g  baltymų).</t>
  </si>
  <si>
    <t>3.1.3.</t>
  </si>
  <si>
    <t>Miltelių pavidalo maisto priedas nepakeičiantis valgio ir gėrimo skonio ir kvapo.Tinkamas vartoti šaltuose ir karštuose patiekaluose, saldžiame ar pikantiškame maiste.</t>
  </si>
  <si>
    <t>3.1.4.</t>
  </si>
  <si>
    <t>Pakuotės dydis 200 - 400 g.</t>
  </si>
  <si>
    <t>3.1.5.</t>
  </si>
  <si>
    <t>3.1.6.</t>
  </si>
  <si>
    <t>Galiojimo terminas ne trumpesnis nei 2 mėn.</t>
  </si>
  <si>
    <t>4. DALIS</t>
  </si>
  <si>
    <t>SPECIALIOS MEDICININĖS PASKIRTIES MAISTO PRODUKTAS NAUJAGIMIAMS.</t>
  </si>
  <si>
    <t>4.</t>
  </si>
  <si>
    <t>Specialios medicininės paskirties maisto produktas naujagimiams.</t>
  </si>
  <si>
    <t>4.1.</t>
  </si>
  <si>
    <t>Specialios medicininės paskirties maisto produktas neišnešiotiems ir mažo svorio naujagimiams.</t>
  </si>
  <si>
    <t>4.1.1.</t>
  </si>
  <si>
    <t>Pieno mišinys hiperkalorinis su padidintu baltymų kiekiu  skirtas naujagimių mitybos reguliavimui  esant mažam svoriui.</t>
  </si>
  <si>
    <t>4.1.2.</t>
  </si>
  <si>
    <t>Energetinė vertė 80 kcal/ 100 ml paruošto mišinio.</t>
  </si>
  <si>
    <t>4.1.3.</t>
  </si>
  <si>
    <t>Baltymų kiekis - ne mažiau 2,7 g/100 ml paruošto mišinio. Angliavandenių kiekis ne daugiau 8,4 g/ 100ml paruošto mišinio. Produktas praturtintas , mineralais, mikroelementais, vitaminais.</t>
  </si>
  <si>
    <t>4.1.4.</t>
  </si>
  <si>
    <t>Pakuotės dydis -  400 g.</t>
  </si>
  <si>
    <t>4.1.5.</t>
  </si>
  <si>
    <t>Galiojimas ne trumpesnis nei 4 mėn.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</si>
  <si>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</si>
  <si>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</si>
  <si>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</si>
  <si>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</si>
  <si>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</si>
  <si>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</si>
  <si>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</si>
  <si>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</si>
  <si>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</si>
  <si>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</si>
  <si>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</si>
  <si>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</si>
  <si>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</si>
  <si>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</si>
  <si>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</si>
  <si>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</si>
  <si>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</si>
  <si>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</si>
  <si>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</si>
  <si>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</si>
  <si>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</si>
  <si>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</si>
  <si>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2085-5 2025-07-28 13:17:31</t>
  </si>
  <si>
    <t>2025 09 04</t>
  </si>
  <si>
    <t>UAB LIMEDIKA</t>
  </si>
  <si>
    <t>ERDVĖS G.2, LT-521144 RAMUČIAI , KAUNO RAJONAS</t>
  </si>
  <si>
    <t>LT340567716</t>
  </si>
  <si>
    <t>A/SLT187044060003095529 AB SEB BANKAS</t>
  </si>
  <si>
    <t>RASA VALIULIENĖ</t>
  </si>
  <si>
    <t>0 37 321093; RASA.VALIULIENE@LIMEDIKA.LT</t>
  </si>
  <si>
    <t>VAISTININKĖ-PARDAVIMŲ VADYBININKĖ RASA VALIULIENĖ</t>
  </si>
  <si>
    <t>VAISTININKĖ -PARDAVIMŲ VADYBININKĖ RASA VALIULIENĖ ; 0 37 321093; RASA.VALIULIENE@LIMEDIKA.LT</t>
  </si>
  <si>
    <t xml:space="preserve"> Nutilis Clear 175g N1 (Nutricia)</t>
  </si>
  <si>
    <t>Milteliai naudojami maisto ir skysčių tirštinimui ,atsparūs seilių amilazei, turintys maltodekstrano, ksantino dervos , guarano dervos, be glitimo ir laktozės. Nekeičia pagrindinio maisto ir gėtimo skonio.Katalogo 31 psl.</t>
  </si>
  <si>
    <t xml:space="preserve">Nutilis 300g (N.V.Nutricia, Olandija) </t>
  </si>
  <si>
    <t xml:space="preserve"> Protifar 90 225g (Nutricia)</t>
  </si>
  <si>
    <t>Didelė baltymų koncentracija  87,2 g/ 100g  baltymų).</t>
  </si>
  <si>
    <t>Pakuotės dydis 225 g.</t>
  </si>
  <si>
    <t>Miltelių pavidalo maisto priedas nepakeičiantis valgio ir gėrimo skonio ir kvapo.Tinkamas vartoti šaltuose ir karštuose patiekaluose, saldžiame ar pikantiškame maiste. Katalogo 28 psl.</t>
  </si>
  <si>
    <t>Aptamil Prematil, 400g (NUTRICIA / NL)</t>
  </si>
  <si>
    <t>Baltymų kiekis - 2,6 g/100 ml paruošto mišinio. Angliavandenių kiekis 8,4 g/ 100ml paruošto mišinio. Produktas praturtintas , mineralais, mikroelementais, vitaminais. Aprašymas pridedamas</t>
  </si>
  <si>
    <t>ne</t>
  </si>
  <si>
    <t>ĮGALIOJIMAS RASAI VALIULIENEI</t>
  </si>
  <si>
    <t>GAMINTOJO RAŠTAS DĖL LAIKYMO SĄLYGŲ</t>
  </si>
  <si>
    <t>Tiekėjo deklaracija (pirkimo sąlygų 7 priedas)</t>
  </si>
  <si>
    <t>Jungtinė Registrų centro pažyma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</si>
</sst>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2" xfId="0" applyFont="1" applyFill="1" applyBorder="1"/>
    <xf numFmtId="0" fontId="1" fillId="2" borderId="3" xfId="0" applyFont="1" applyFill="1" applyBorder="1" applyAlignment="1">
      <alignment horizontal="center" vertical="center" wrapText="1"/>
    </xf>
    <xf numFmtId="0" fontId="1" fillId="2" borderId="4"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3" borderId="0" xfId="0" applyFont="1" applyFill="1"/>
    <xf numFmtId="0" fontId="1" fillId="4" borderId="1" xfId="0" applyFont="1" applyFill="1" applyBorder="1" applyProtection="1">
      <protection locked="0"/>
    </xf>
    <xf numFmtId="0" fontId="1" fillId="3" borderId="0" xfId="0" applyFont="1" applyFill="1"/>
    <xf numFmtId="0" fontId="1" fillId="4" borderId="0" xfId="0" applyFont="1" applyFill="1" applyProtection="1">
      <protection locked="0"/>
    </xf>
    <xf numFmtId="0" fontId="2" fillId="3" borderId="23" xfId="0" applyFont="1" applyFill="1" applyBorder="1"/>
    <xf numFmtId="0" fontId="1" fillId="3" borderId="23" xfId="0" applyFont="1" applyFill="1" applyBorder="1"/>
    <xf numFmtId="0" fontId="1" fillId="4" borderId="23" xfId="0" applyFont="1" applyFill="1" applyBorder="1" applyProtection="1">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3"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1" fillId="3" borderId="23" xfId="0" applyFont="1" applyFill="1" applyBorder="1" applyAlignment="1">
      <alignment wrapText="1"/>
    </xf>
    <xf numFmtId="0" fontId="1" fillId="4" borderId="23" xfId="0" applyFont="1" applyFill="1" applyBorder="1" applyAlignment="1" applyProtection="1">
      <alignment wrapText="1"/>
      <protection locked="0"/>
    </xf>
    <xf numFmtId="0" fontId="2" fillId="3" borderId="23" xfId="0" applyFont="1" applyFill="1" applyBorder="1" applyAlignment="1">
      <alignment wrapText="1"/>
    </xf>
    <xf numFmtId="0" fontId="1" fillId="2" borderId="0" xfId="0" applyFont="1" applyFill="1" applyAlignment="1">
      <alignment wrapText="1"/>
    </xf>
    <xf numFmtId="0" fontId="1" fillId="2" borderId="0" xfId="0" applyFont="1" applyFill="1"/>
    <xf numFmtId="0" fontId="1" fillId="4" borderId="1" xfId="0" applyFont="1" applyFill="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1" fillId="2" borderId="1" xfId="0" applyFont="1" applyFill="1" applyBorder="1" applyAlignment="1">
      <alignment vertical="center" wrapText="1"/>
    </xf>
    <xf numFmtId="0" fontId="0" fillId="0" borderId="10" xfId="0" applyBorder="1"/>
    <xf numFmtId="0" fontId="1" fillId="3"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11" xfId="0" applyNumberFormat="1" applyFont="1" applyFill="1" applyBorder="1" applyAlignment="1">
      <alignment horizontal="left" vertical="center"/>
    </xf>
    <xf numFmtId="0" fontId="0" fillId="0" borderId="12" xfId="0" applyBorder="1"/>
    <xf numFmtId="0" fontId="1" fillId="4"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11"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4" borderId="1" xfId="0" applyFont="1" applyFill="1" applyBorder="1" applyAlignment="1" applyProtection="1">
      <alignment horizontal="left" vertical="center" wrapText="1"/>
      <protection locked="0"/>
    </xf>
    <xf numFmtId="0" fontId="0" fillId="0" borderId="9" xfId="0" applyBorder="1"/>
    <xf numFmtId="0" fontId="1" fillId="5" borderId="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3" borderId="1" xfId="0" applyFont="1" applyFill="1" applyBorder="1" applyAlignment="1">
      <alignment horizontal="left" vertical="center" wrapText="1"/>
    </xf>
    <xf numFmtId="0" fontId="1" fillId="4" borderId="13" xfId="0" applyFont="1" applyFill="1" applyBorder="1" applyAlignment="1" applyProtection="1">
      <alignment horizontal="center" vertical="center" wrapText="1"/>
      <protection locked="0"/>
    </xf>
    <xf numFmtId="0" fontId="0" fillId="0" borderId="13" xfId="0" applyBorder="1"/>
    <xf numFmtId="0" fontId="1" fillId="5" borderId="5"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0" fillId="0" borderId="15" xfId="0" applyBorder="1"/>
    <xf numFmtId="0" fontId="0" fillId="0" borderId="16" xfId="0" applyBorder="1"/>
    <xf numFmtId="0" fontId="1" fillId="2" borderId="16" xfId="0" applyFont="1" applyFill="1" applyBorder="1" applyAlignment="1">
      <alignment horizontal="center" vertical="center" wrapText="1"/>
    </xf>
    <xf numFmtId="0" fontId="2" fillId="2" borderId="0" xfId="0" applyFont="1" applyFill="1" applyAlignment="1">
      <alignment horizontal="left" vertical="center" wrapText="1"/>
    </xf>
    <xf numFmtId="0" fontId="1" fillId="4" borderId="20" xfId="0" applyFont="1" applyFill="1" applyBorder="1" applyAlignment="1" applyProtection="1">
      <alignment horizontal="center" vertical="center" wrapText="1"/>
      <protection locked="0"/>
    </xf>
    <xf numFmtId="0" fontId="0" fillId="0" borderId="2" xfId="0" applyBorder="1"/>
    <xf numFmtId="0" fontId="0" fillId="0" borderId="20" xfId="0" applyBorder="1"/>
    <xf numFmtId="0" fontId="1" fillId="2" borderId="3" xfId="0" applyFont="1" applyFill="1" applyBorder="1" applyAlignment="1">
      <alignment horizontal="center" vertical="center" wrapText="1"/>
    </xf>
    <xf numFmtId="0" fontId="1" fillId="2" borderId="0" xfId="0" applyFont="1" applyFill="1" applyAlignment="1">
      <alignment horizontal="right"/>
    </xf>
    <xf numFmtId="0" fontId="1" fillId="5" borderId="17" xfId="0" applyFont="1" applyFill="1" applyBorder="1" applyAlignment="1" applyProtection="1">
      <alignment horizontal="center" vertical="center" wrapText="1"/>
      <protection locked="0"/>
    </xf>
    <xf numFmtId="0" fontId="0" fillId="0" borderId="19" xfId="0" applyBorder="1"/>
    <xf numFmtId="0" fontId="4" fillId="2" borderId="0" xfId="0" applyFont="1" applyFill="1" applyAlignment="1">
      <alignment horizontal="left" vertical="top" wrapText="1"/>
    </xf>
    <xf numFmtId="0" fontId="1" fillId="5" borderId="0" xfId="0" applyFont="1" applyFill="1" applyProtection="1">
      <protection locked="0"/>
    </xf>
    <xf numFmtId="0" fontId="2" fillId="2" borderId="0" xfId="0" applyFont="1" applyFill="1" applyAlignment="1">
      <alignment horizontal="left"/>
    </xf>
    <xf numFmtId="0" fontId="1" fillId="2" borderId="4" xfId="0" applyFont="1" applyFill="1" applyBorder="1" applyAlignment="1">
      <alignment horizontal="center" vertical="center" wrapText="1"/>
    </xf>
    <xf numFmtId="0" fontId="0" fillId="0" borderId="21" xfId="0" applyBorder="1"/>
    <xf numFmtId="0" fontId="1" fillId="5" borderId="22" xfId="0" applyFont="1" applyFill="1" applyBorder="1" applyAlignment="1" applyProtection="1">
      <alignment horizontal="center" vertical="center" wrapText="1"/>
      <protection locked="0"/>
    </xf>
    <xf numFmtId="0" fontId="1" fillId="4" borderId="17" xfId="0" applyFont="1" applyFill="1" applyBorder="1" applyAlignment="1" applyProtection="1">
      <alignment horizontal="left" vertical="center" wrapText="1"/>
      <protection locked="0"/>
    </xf>
    <xf numFmtId="0" fontId="0" fillId="0" borderId="18" xfId="0" applyBorder="1"/>
    <xf numFmtId="0" fontId="1" fillId="2"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886CD-A5CB-4DE2-89BE-28A42E48A788}">
  <dimension ref="A2:P97"/>
  <sheetViews>
    <sheetView tabSelected="1" topLeftCell="A21" workbookViewId="0">
      <selection activeCell="A26" sqref="A26:F2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t="s">
        <v>125</v>
      </c>
    </row>
    <row r="9" spans="1:6" x14ac:dyDescent="0.25">
      <c r="A9" s="4" t="s">
        <v>5</v>
      </c>
      <c r="B9" s="13">
        <v>3866916</v>
      </c>
    </row>
    <row r="10" spans="1:6" x14ac:dyDescent="0.25">
      <c r="A10" s="4" t="s">
        <v>6</v>
      </c>
      <c r="B10" s="13"/>
    </row>
    <row r="12" spans="1:6" ht="15.75" x14ac:dyDescent="0.25">
      <c r="A12" s="32" t="s">
        <v>7</v>
      </c>
      <c r="B12" s="33"/>
      <c r="C12" s="29" t="s">
        <v>126</v>
      </c>
      <c r="D12" s="30"/>
      <c r="E12" s="30"/>
      <c r="F12" s="31"/>
    </row>
    <row r="13" spans="1:6" ht="15.95" customHeight="1" x14ac:dyDescent="0.25">
      <c r="A13" s="37" t="s">
        <v>8</v>
      </c>
      <c r="B13" s="38"/>
      <c r="C13" s="29">
        <v>134056779</v>
      </c>
      <c r="D13" s="30"/>
      <c r="E13" s="30"/>
      <c r="F13" s="31"/>
    </row>
    <row r="14" spans="1:6" ht="15.95" customHeight="1" x14ac:dyDescent="0.25">
      <c r="A14" s="37" t="s">
        <v>9</v>
      </c>
      <c r="B14" s="38"/>
      <c r="C14" s="29" t="s">
        <v>127</v>
      </c>
      <c r="D14" s="30"/>
      <c r="E14" s="30"/>
      <c r="F14" s="31"/>
    </row>
    <row r="15" spans="1:6" ht="15.95" customHeight="1" x14ac:dyDescent="0.25">
      <c r="A15" s="32" t="s">
        <v>10</v>
      </c>
      <c r="B15" s="33"/>
      <c r="C15" s="29" t="s">
        <v>128</v>
      </c>
      <c r="D15" s="30"/>
      <c r="E15" s="30"/>
      <c r="F15" s="31"/>
    </row>
    <row r="16" spans="1:6" ht="63" customHeight="1" x14ac:dyDescent="0.25">
      <c r="A16" s="41" t="s">
        <v>11</v>
      </c>
      <c r="B16" s="38"/>
      <c r="C16" s="29" t="s">
        <v>129</v>
      </c>
      <c r="D16" s="30"/>
      <c r="E16" s="30"/>
      <c r="F16" s="31"/>
    </row>
    <row r="17" spans="1:7" ht="15.95" customHeight="1" x14ac:dyDescent="0.25">
      <c r="A17" s="32" t="s">
        <v>12</v>
      </c>
      <c r="B17" s="33"/>
      <c r="C17" s="29" t="s">
        <v>130</v>
      </c>
      <c r="D17" s="30"/>
      <c r="E17" s="30"/>
      <c r="F17" s="31"/>
    </row>
    <row r="18" spans="1:7" ht="15.95" customHeight="1" x14ac:dyDescent="0.25">
      <c r="A18" s="32" t="s">
        <v>13</v>
      </c>
      <c r="B18" s="33"/>
      <c r="C18" s="29" t="s">
        <v>131</v>
      </c>
      <c r="D18" s="30"/>
      <c r="E18" s="30"/>
      <c r="F18" s="31"/>
    </row>
    <row r="19" spans="1:7" ht="48" customHeight="1" x14ac:dyDescent="0.25">
      <c r="A19" s="32" t="s">
        <v>14</v>
      </c>
      <c r="B19" s="33"/>
      <c r="C19" s="29" t="s">
        <v>132</v>
      </c>
      <c r="D19" s="30"/>
      <c r="E19" s="30"/>
      <c r="F19" s="31"/>
    </row>
    <row r="20" spans="1:7" ht="54.95" customHeight="1" x14ac:dyDescent="0.25">
      <c r="A20" s="32" t="s">
        <v>15</v>
      </c>
      <c r="B20" s="33"/>
      <c r="C20" s="29" t="s">
        <v>133</v>
      </c>
      <c r="D20" s="30"/>
      <c r="E20" s="30"/>
      <c r="F20" s="31"/>
    </row>
    <row r="21" spans="1:7" ht="71.099999999999994" customHeight="1" x14ac:dyDescent="0.25">
      <c r="A21" s="34" t="s">
        <v>16</v>
      </c>
      <c r="B21" s="35"/>
      <c r="C21" s="39"/>
      <c r="D21" s="40"/>
      <c r="E21" s="40"/>
      <c r="F21" s="4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4" t="s">
        <v>24</v>
      </c>
      <c r="D30" s="15"/>
    </row>
    <row r="31" spans="1:7" x14ac:dyDescent="0.25">
      <c r="A31" s="14" t="s">
        <v>25</v>
      </c>
    </row>
    <row r="32" spans="1:7" x14ac:dyDescent="0.25">
      <c r="A32" s="12" t="s">
        <v>26</v>
      </c>
      <c r="B32" s="12" t="s">
        <v>27</v>
      </c>
    </row>
    <row r="34" spans="1:15" x14ac:dyDescent="0.25">
      <c r="A34" s="12" t="s">
        <v>28</v>
      </c>
    </row>
    <row r="35" spans="1:15" ht="135" x14ac:dyDescent="0.25">
      <c r="A35" s="16" t="s">
        <v>29</v>
      </c>
      <c r="B35" s="16" t="s">
        <v>30</v>
      </c>
      <c r="C35" s="16" t="s">
        <v>31</v>
      </c>
      <c r="D35" s="16" t="s">
        <v>32</v>
      </c>
      <c r="E35" s="16" t="s">
        <v>33</v>
      </c>
      <c r="F35" s="16" t="s">
        <v>34</v>
      </c>
      <c r="G35" s="26" t="s">
        <v>35</v>
      </c>
      <c r="H35" s="26" t="s">
        <v>36</v>
      </c>
      <c r="I35" s="27"/>
      <c r="J35" s="27"/>
      <c r="K35" s="27"/>
      <c r="L35" s="27"/>
      <c r="M35" s="27"/>
      <c r="N35" s="27"/>
      <c r="O35" s="27"/>
    </row>
    <row r="36" spans="1:15" x14ac:dyDescent="0.25">
      <c r="A36" s="16" t="s">
        <v>37</v>
      </c>
      <c r="B36" s="16" t="s">
        <v>38</v>
      </c>
      <c r="C36" s="17"/>
      <c r="D36" s="17"/>
      <c r="E36" s="17"/>
      <c r="F36" s="17"/>
      <c r="G36" s="17"/>
      <c r="H36" s="17"/>
    </row>
    <row r="37" spans="1:15" ht="75" x14ac:dyDescent="0.25">
      <c r="A37" s="17" t="s">
        <v>39</v>
      </c>
      <c r="B37" s="24" t="s">
        <v>40</v>
      </c>
      <c r="C37" s="24">
        <v>1000</v>
      </c>
      <c r="D37" s="24" t="s">
        <v>41</v>
      </c>
      <c r="E37" s="25">
        <v>12.82</v>
      </c>
      <c r="F37" s="17">
        <f>IF(ISBLANK(E37),"", PRODUCT(C37,E37))</f>
        <v>12820</v>
      </c>
      <c r="G37" s="18" t="s">
        <v>134</v>
      </c>
      <c r="H37" s="24" t="s">
        <v>40</v>
      </c>
      <c r="I37" s="27"/>
      <c r="J37" s="27"/>
      <c r="K37" s="27"/>
      <c r="L37" s="27"/>
      <c r="M37" s="27"/>
      <c r="N37" s="27"/>
    </row>
    <row r="38" spans="1:15" ht="120" x14ac:dyDescent="0.25">
      <c r="A38" s="17" t="s">
        <v>42</v>
      </c>
      <c r="B38" s="24" t="s">
        <v>43</v>
      </c>
      <c r="C38" s="24"/>
      <c r="D38" s="24"/>
      <c r="E38" s="24"/>
      <c r="F38" s="17"/>
      <c r="G38" s="17"/>
      <c r="H38" s="24" t="s">
        <v>135</v>
      </c>
      <c r="I38" s="27"/>
      <c r="J38" s="27"/>
      <c r="K38" s="27"/>
      <c r="L38" s="27"/>
      <c r="M38" s="27"/>
      <c r="N38" s="27"/>
    </row>
    <row r="39" spans="1:15" ht="30" x14ac:dyDescent="0.25">
      <c r="A39" s="17" t="s">
        <v>44</v>
      </c>
      <c r="B39" s="24" t="s">
        <v>45</v>
      </c>
      <c r="C39" s="24"/>
      <c r="D39" s="24"/>
      <c r="E39" s="24"/>
      <c r="F39" s="17"/>
      <c r="G39" s="17"/>
      <c r="H39" s="24" t="s">
        <v>45</v>
      </c>
      <c r="I39" s="27"/>
      <c r="J39" s="27"/>
      <c r="K39" s="27"/>
      <c r="L39" s="27"/>
      <c r="M39" s="27"/>
      <c r="N39" s="27"/>
    </row>
    <row r="40" spans="1:15" x14ac:dyDescent="0.25">
      <c r="A40" s="17" t="s">
        <v>46</v>
      </c>
      <c r="B40" s="24" t="s">
        <v>47</v>
      </c>
      <c r="C40" s="24"/>
      <c r="D40" s="24"/>
      <c r="E40" s="24"/>
      <c r="F40" s="17"/>
      <c r="G40" s="17"/>
      <c r="H40" s="24" t="s">
        <v>47</v>
      </c>
      <c r="I40" s="27"/>
      <c r="J40" s="27"/>
      <c r="K40" s="27"/>
      <c r="L40" s="27"/>
      <c r="M40" s="27"/>
      <c r="N40" s="27"/>
    </row>
    <row r="41" spans="1:15" ht="30" x14ac:dyDescent="0.25">
      <c r="A41" s="17" t="s">
        <v>48</v>
      </c>
      <c r="B41" s="24" t="s">
        <v>49</v>
      </c>
      <c r="C41" s="24"/>
      <c r="D41" s="24"/>
      <c r="E41" s="24"/>
      <c r="F41" s="17"/>
      <c r="G41" s="17"/>
      <c r="H41" s="24" t="s">
        <v>49</v>
      </c>
      <c r="I41" s="27"/>
      <c r="J41" s="27"/>
      <c r="K41" s="27"/>
      <c r="L41" s="27"/>
      <c r="M41" s="27"/>
      <c r="N41" s="27"/>
    </row>
    <row r="42" spans="1:15" ht="30" x14ac:dyDescent="0.25">
      <c r="A42" s="17" t="s">
        <v>50</v>
      </c>
      <c r="B42" s="17" t="s">
        <v>51</v>
      </c>
      <c r="C42" s="17"/>
      <c r="D42" s="17"/>
      <c r="E42" s="17"/>
      <c r="F42" s="17"/>
      <c r="G42" s="17"/>
      <c r="H42" s="24" t="s">
        <v>51</v>
      </c>
      <c r="I42" s="27"/>
      <c r="J42" s="27"/>
      <c r="K42" s="27"/>
      <c r="L42" s="27"/>
      <c r="M42" s="27"/>
      <c r="N42" s="27"/>
    </row>
    <row r="43" spans="1:15" x14ac:dyDescent="0.25">
      <c r="E43" s="16" t="s">
        <v>52</v>
      </c>
      <c r="F43" s="16">
        <f>IF((COUNT(C37:C42)&lt;&gt;COUNT(F37:F42)),"", ROUND(SUM(F37:F42),2))</f>
        <v>12820</v>
      </c>
      <c r="G43" s="14" t="str">
        <f>IF((COUNT(C37:C42)&lt;&gt;COUNT(F37:F42)),"Neužpildytos visų objektų kainos", "")</f>
        <v/>
      </c>
      <c r="H43" s="27"/>
      <c r="I43" s="27"/>
      <c r="J43" s="27"/>
      <c r="K43" s="27"/>
      <c r="L43" s="27"/>
      <c r="M43" s="27"/>
      <c r="N43" s="27"/>
    </row>
    <row r="44" spans="1:15" x14ac:dyDescent="0.25">
      <c r="C44" s="16" t="s">
        <v>53</v>
      </c>
      <c r="D44" s="18">
        <v>5</v>
      </c>
      <c r="E44" s="16" t="s">
        <v>54</v>
      </c>
      <c r="F44" s="16">
        <f>IF(OR(F43="",D44=""),"", ROUND(PRODUCT(D44,F43)/100,2))</f>
        <v>641</v>
      </c>
      <c r="G44" s="14" t="str">
        <f>IF(D44="", "Nurodykite taikomą PVM dydį", "")</f>
        <v/>
      </c>
    </row>
    <row r="45" spans="1:15" x14ac:dyDescent="0.25">
      <c r="E45" s="16" t="s">
        <v>55</v>
      </c>
      <c r="F45" s="16">
        <f>IF(ISBLANK(F44), "", ROUND(SUM(F43:F44),2))</f>
        <v>13461</v>
      </c>
    </row>
    <row r="49" spans="1:15" x14ac:dyDescent="0.25">
      <c r="A49" s="12" t="s">
        <v>56</v>
      </c>
      <c r="B49" s="12" t="s">
        <v>57</v>
      </c>
    </row>
    <row r="51" spans="1:15" x14ac:dyDescent="0.25">
      <c r="A51" s="12" t="s">
        <v>28</v>
      </c>
    </row>
    <row r="52" spans="1:15" ht="135" x14ac:dyDescent="0.25">
      <c r="A52" s="16" t="s">
        <v>29</v>
      </c>
      <c r="B52" s="16" t="s">
        <v>30</v>
      </c>
      <c r="C52" s="16" t="s">
        <v>31</v>
      </c>
      <c r="D52" s="16" t="s">
        <v>32</v>
      </c>
      <c r="E52" s="16" t="s">
        <v>33</v>
      </c>
      <c r="F52" s="16" t="s">
        <v>34</v>
      </c>
      <c r="G52" s="26" t="s">
        <v>35</v>
      </c>
      <c r="H52" s="26" t="s">
        <v>36</v>
      </c>
      <c r="I52" s="27"/>
      <c r="J52" s="27"/>
      <c r="K52" s="27"/>
      <c r="L52" s="27"/>
      <c r="M52" s="27"/>
      <c r="N52" s="27"/>
      <c r="O52" s="27"/>
    </row>
    <row r="53" spans="1:15" x14ac:dyDescent="0.25">
      <c r="A53" s="16" t="s">
        <v>58</v>
      </c>
      <c r="B53" s="16" t="s">
        <v>59</v>
      </c>
      <c r="C53" s="17"/>
      <c r="D53" s="17"/>
      <c r="E53" s="17"/>
      <c r="F53" s="17"/>
      <c r="G53" s="17"/>
      <c r="H53" s="17"/>
    </row>
    <row r="54" spans="1:15" ht="75" x14ac:dyDescent="0.25">
      <c r="A54" s="17" t="s">
        <v>60</v>
      </c>
      <c r="B54" s="24" t="s">
        <v>40</v>
      </c>
      <c r="C54" s="24">
        <v>600</v>
      </c>
      <c r="D54" s="24" t="s">
        <v>41</v>
      </c>
      <c r="E54" s="25">
        <v>8.94</v>
      </c>
      <c r="F54" s="17">
        <f>IF(ISBLANK(E54),"", PRODUCT(C54,E54))</f>
        <v>5364</v>
      </c>
      <c r="G54" s="18" t="s">
        <v>136</v>
      </c>
      <c r="H54" s="24" t="s">
        <v>40</v>
      </c>
      <c r="I54" s="27"/>
    </row>
    <row r="55" spans="1:15" ht="120" x14ac:dyDescent="0.25">
      <c r="A55" s="17" t="s">
        <v>61</v>
      </c>
      <c r="B55" s="24" t="s">
        <v>43</v>
      </c>
      <c r="C55" s="24"/>
      <c r="D55" s="24"/>
      <c r="E55" s="24"/>
      <c r="F55" s="17"/>
      <c r="G55" s="17"/>
      <c r="H55" s="24" t="s">
        <v>43</v>
      </c>
      <c r="I55" s="27"/>
    </row>
    <row r="56" spans="1:15" x14ac:dyDescent="0.25">
      <c r="A56" s="17" t="s">
        <v>62</v>
      </c>
      <c r="B56" s="24" t="s">
        <v>63</v>
      </c>
      <c r="C56" s="24"/>
      <c r="D56" s="24"/>
      <c r="E56" s="24"/>
      <c r="F56" s="17"/>
      <c r="G56" s="17"/>
      <c r="H56" s="24" t="s">
        <v>63</v>
      </c>
      <c r="I56" s="27"/>
    </row>
    <row r="57" spans="1:15" x14ac:dyDescent="0.25">
      <c r="A57" s="17" t="s">
        <v>64</v>
      </c>
      <c r="B57" s="17" t="s">
        <v>65</v>
      </c>
      <c r="C57" s="17"/>
      <c r="D57" s="17"/>
      <c r="E57" s="17"/>
      <c r="F57" s="17"/>
      <c r="G57" s="17"/>
      <c r="H57" s="24" t="s">
        <v>65</v>
      </c>
      <c r="I57" s="27"/>
    </row>
    <row r="58" spans="1:15" ht="30" x14ac:dyDescent="0.25">
      <c r="A58" s="17" t="s">
        <v>66</v>
      </c>
      <c r="B58" s="17" t="s">
        <v>49</v>
      </c>
      <c r="C58" s="17"/>
      <c r="D58" s="17"/>
      <c r="E58" s="17"/>
      <c r="F58" s="17"/>
      <c r="G58" s="17"/>
      <c r="H58" s="24" t="s">
        <v>49</v>
      </c>
      <c r="I58" s="27"/>
    </row>
    <row r="59" spans="1:15" ht="30" x14ac:dyDescent="0.25">
      <c r="A59" s="17" t="s">
        <v>67</v>
      </c>
      <c r="B59" s="17" t="s">
        <v>51</v>
      </c>
      <c r="C59" s="17"/>
      <c r="D59" s="17"/>
      <c r="E59" s="17"/>
      <c r="F59" s="17"/>
      <c r="G59" s="17"/>
      <c r="H59" s="24" t="s">
        <v>51</v>
      </c>
      <c r="I59" s="27"/>
    </row>
    <row r="60" spans="1:15" x14ac:dyDescent="0.25">
      <c r="E60" s="16" t="s">
        <v>52</v>
      </c>
      <c r="F60" s="16">
        <f>IF((COUNT(C54:C59)&lt;&gt;COUNT(F54:F59)),"", ROUND(SUM(F54:F59),2))</f>
        <v>5364</v>
      </c>
      <c r="G60" s="14" t="str">
        <f>IF((COUNT(C54:C59)&lt;&gt;COUNT(F54:F59)),"Neužpildytos visų objektų kainos", "")</f>
        <v/>
      </c>
    </row>
    <row r="61" spans="1:15" x14ac:dyDescent="0.25">
      <c r="C61" s="16" t="s">
        <v>53</v>
      </c>
      <c r="D61" s="18">
        <v>5</v>
      </c>
      <c r="E61" s="16" t="s">
        <v>54</v>
      </c>
      <c r="F61" s="16">
        <f>IF(OR(F60="",D61=""),"", ROUND(PRODUCT(D61,F60)/100,2))</f>
        <v>268.2</v>
      </c>
      <c r="G61" s="14" t="str">
        <f>IF(D61="", "Nurodykite taikomą PVM dydį", "")</f>
        <v/>
      </c>
    </row>
    <row r="62" spans="1:15" x14ac:dyDescent="0.25">
      <c r="E62" s="16" t="s">
        <v>55</v>
      </c>
      <c r="F62" s="16">
        <f>IF(ISBLANK(F61), "", ROUND(SUM(F60:F61),2))</f>
        <v>5632.2</v>
      </c>
    </row>
    <row r="66" spans="1:16" x14ac:dyDescent="0.25">
      <c r="A66" s="12" t="s">
        <v>68</v>
      </c>
      <c r="B66" s="12" t="s">
        <v>69</v>
      </c>
    </row>
    <row r="68" spans="1:16" x14ac:dyDescent="0.25">
      <c r="A68" s="12" t="s">
        <v>28</v>
      </c>
    </row>
    <row r="69" spans="1:16" ht="135" x14ac:dyDescent="0.25">
      <c r="A69" s="16" t="s">
        <v>29</v>
      </c>
      <c r="B69" s="16" t="s">
        <v>30</v>
      </c>
      <c r="C69" s="16" t="s">
        <v>31</v>
      </c>
      <c r="D69" s="16" t="s">
        <v>32</v>
      </c>
      <c r="E69" s="16" t="s">
        <v>33</v>
      </c>
      <c r="F69" s="16" t="s">
        <v>34</v>
      </c>
      <c r="G69" s="26" t="s">
        <v>35</v>
      </c>
      <c r="H69" s="26" t="s">
        <v>36</v>
      </c>
      <c r="I69" s="27"/>
      <c r="J69" s="27"/>
      <c r="K69" s="27"/>
      <c r="L69" s="27"/>
      <c r="M69" s="27"/>
      <c r="N69" s="27"/>
      <c r="O69" s="27"/>
      <c r="P69" s="27"/>
    </row>
    <row r="70" spans="1:16" x14ac:dyDescent="0.25">
      <c r="A70" s="16" t="s">
        <v>70</v>
      </c>
      <c r="B70" s="26" t="s">
        <v>71</v>
      </c>
      <c r="C70" s="24"/>
      <c r="D70" s="24"/>
      <c r="E70" s="17"/>
      <c r="F70" s="17"/>
      <c r="G70" s="17"/>
      <c r="H70" s="17"/>
    </row>
    <row r="71" spans="1:16" ht="105" x14ac:dyDescent="0.25">
      <c r="A71" s="17" t="s">
        <v>72</v>
      </c>
      <c r="B71" s="24" t="s">
        <v>73</v>
      </c>
      <c r="C71" s="24">
        <v>400</v>
      </c>
      <c r="D71" s="24" t="s">
        <v>74</v>
      </c>
      <c r="E71" s="18">
        <v>35.78</v>
      </c>
      <c r="F71" s="17">
        <f>IF(ISBLANK(E71),"", PRODUCT(C71,E71))</f>
        <v>14312</v>
      </c>
      <c r="G71" s="18" t="s">
        <v>137</v>
      </c>
      <c r="H71" s="24" t="s">
        <v>73</v>
      </c>
    </row>
    <row r="72" spans="1:16" ht="75" x14ac:dyDescent="0.25">
      <c r="A72" s="17" t="s">
        <v>75</v>
      </c>
      <c r="B72" s="24" t="s">
        <v>76</v>
      </c>
      <c r="C72" s="24"/>
      <c r="D72" s="24"/>
      <c r="E72" s="17"/>
      <c r="F72" s="17"/>
      <c r="G72" s="17"/>
      <c r="H72" s="24" t="s">
        <v>76</v>
      </c>
    </row>
    <row r="73" spans="1:16" ht="30" x14ac:dyDescent="0.25">
      <c r="A73" s="17" t="s">
        <v>77</v>
      </c>
      <c r="B73" s="24" t="s">
        <v>78</v>
      </c>
      <c r="C73" s="24"/>
      <c r="D73" s="24"/>
      <c r="E73" s="17"/>
      <c r="F73" s="17"/>
      <c r="G73" s="17"/>
      <c r="H73" s="24" t="s">
        <v>138</v>
      </c>
    </row>
    <row r="74" spans="1:16" ht="105" x14ac:dyDescent="0.25">
      <c r="A74" s="17" t="s">
        <v>79</v>
      </c>
      <c r="B74" s="24" t="s">
        <v>80</v>
      </c>
      <c r="C74" s="24"/>
      <c r="D74" s="24"/>
      <c r="E74" s="17"/>
      <c r="F74" s="17"/>
      <c r="G74" s="17"/>
      <c r="H74" s="24" t="s">
        <v>140</v>
      </c>
      <c r="I74" s="27"/>
    </row>
    <row r="75" spans="1:16" x14ac:dyDescent="0.25">
      <c r="A75" s="17" t="s">
        <v>81</v>
      </c>
      <c r="B75" s="24" t="s">
        <v>82</v>
      </c>
      <c r="C75" s="24"/>
      <c r="D75" s="24"/>
      <c r="E75" s="17"/>
      <c r="F75" s="17"/>
      <c r="G75" s="17"/>
      <c r="H75" s="24" t="s">
        <v>139</v>
      </c>
      <c r="I75" s="27"/>
    </row>
    <row r="76" spans="1:16" ht="30" x14ac:dyDescent="0.25">
      <c r="A76" s="17" t="s">
        <v>83</v>
      </c>
      <c r="B76" s="17" t="s">
        <v>49</v>
      </c>
      <c r="C76" s="17"/>
      <c r="D76" s="17"/>
      <c r="E76" s="17"/>
      <c r="F76" s="17"/>
      <c r="G76" s="17"/>
      <c r="H76" s="24" t="s">
        <v>49</v>
      </c>
      <c r="I76" s="27"/>
    </row>
    <row r="77" spans="1:16" ht="30" x14ac:dyDescent="0.25">
      <c r="A77" s="17" t="s">
        <v>84</v>
      </c>
      <c r="B77" s="17" t="s">
        <v>85</v>
      </c>
      <c r="C77" s="17"/>
      <c r="D77" s="17"/>
      <c r="E77" s="17"/>
      <c r="F77" s="17"/>
      <c r="G77" s="17"/>
      <c r="H77" s="24" t="s">
        <v>85</v>
      </c>
      <c r="I77" s="27"/>
    </row>
    <row r="78" spans="1:16" x14ac:dyDescent="0.25">
      <c r="E78" s="16" t="s">
        <v>52</v>
      </c>
      <c r="F78" s="16">
        <f>IF((COUNT(C71:C77)&lt;&gt;COUNT(F71:F77)),"", ROUND(SUM(F71:F77),2))</f>
        <v>14312</v>
      </c>
      <c r="G78" s="14" t="str">
        <f>IF((COUNT(C71:C77)&lt;&gt;COUNT(F71:F77)),"Neužpildytos visų objektų kainos", "")</f>
        <v/>
      </c>
    </row>
    <row r="79" spans="1:16" x14ac:dyDescent="0.25">
      <c r="C79" s="16" t="s">
        <v>53</v>
      </c>
      <c r="D79" s="18">
        <v>5</v>
      </c>
      <c r="E79" s="16" t="s">
        <v>54</v>
      </c>
      <c r="F79" s="16">
        <f>IF(OR(F78="",D79=""),"", ROUND(PRODUCT(D79,F78)/100,2))</f>
        <v>715.6</v>
      </c>
      <c r="G79" s="14" t="str">
        <f>IF(D79="", "Nurodykite taikomą PVM dydį", "")</f>
        <v/>
      </c>
    </row>
    <row r="80" spans="1:16" x14ac:dyDescent="0.25">
      <c r="E80" s="16" t="s">
        <v>55</v>
      </c>
      <c r="F80" s="16">
        <f>IF(ISBLANK(F79), "", ROUND(SUM(F78:F79),2))</f>
        <v>15027.6</v>
      </c>
    </row>
    <row r="84" spans="1:15" x14ac:dyDescent="0.25">
      <c r="A84" s="12" t="s">
        <v>86</v>
      </c>
      <c r="B84" s="12" t="s">
        <v>87</v>
      </c>
    </row>
    <row r="86" spans="1:15" x14ac:dyDescent="0.25">
      <c r="A86" s="12" t="s">
        <v>28</v>
      </c>
    </row>
    <row r="87" spans="1:15" ht="135" x14ac:dyDescent="0.25">
      <c r="A87" s="16" t="s">
        <v>29</v>
      </c>
      <c r="B87" s="16" t="s">
        <v>30</v>
      </c>
      <c r="C87" s="16" t="s">
        <v>31</v>
      </c>
      <c r="D87" s="16" t="s">
        <v>32</v>
      </c>
      <c r="E87" s="16" t="s">
        <v>33</v>
      </c>
      <c r="F87" s="16" t="s">
        <v>34</v>
      </c>
      <c r="G87" s="26" t="s">
        <v>35</v>
      </c>
      <c r="H87" s="26" t="s">
        <v>36</v>
      </c>
      <c r="I87" s="27"/>
      <c r="J87" s="27"/>
      <c r="K87" s="27"/>
      <c r="L87" s="27"/>
      <c r="M87" s="27"/>
      <c r="N87" s="27"/>
      <c r="O87" s="27"/>
    </row>
    <row r="88" spans="1:15" x14ac:dyDescent="0.25">
      <c r="A88" s="16" t="s">
        <v>88</v>
      </c>
      <c r="B88" s="16" t="s">
        <v>89</v>
      </c>
      <c r="C88" s="17"/>
      <c r="D88" s="17"/>
      <c r="E88" s="17"/>
      <c r="F88" s="17"/>
      <c r="G88" s="17"/>
      <c r="H88" s="17"/>
    </row>
    <row r="89" spans="1:15" ht="60" x14ac:dyDescent="0.25">
      <c r="A89" s="17" t="s">
        <v>90</v>
      </c>
      <c r="B89" s="24" t="s">
        <v>91</v>
      </c>
      <c r="C89" s="24">
        <v>50</v>
      </c>
      <c r="D89" s="24" t="s">
        <v>41</v>
      </c>
      <c r="E89" s="25">
        <v>10.89</v>
      </c>
      <c r="F89" s="17">
        <f>IF(ISBLANK(E89),"", PRODUCT(C89,E89))</f>
        <v>544.5</v>
      </c>
      <c r="G89" s="18" t="s">
        <v>141</v>
      </c>
      <c r="H89" s="24" t="s">
        <v>91</v>
      </c>
    </row>
    <row r="90" spans="1:15" ht="75" x14ac:dyDescent="0.25">
      <c r="A90" s="17" t="s">
        <v>92</v>
      </c>
      <c r="B90" s="24" t="s">
        <v>93</v>
      </c>
      <c r="C90" s="24"/>
      <c r="D90" s="24"/>
      <c r="E90" s="24"/>
      <c r="F90" s="17"/>
      <c r="G90" s="17"/>
      <c r="H90" s="24" t="s">
        <v>93</v>
      </c>
    </row>
    <row r="91" spans="1:15" ht="30" x14ac:dyDescent="0.25">
      <c r="A91" s="17" t="s">
        <v>94</v>
      </c>
      <c r="B91" s="24" t="s">
        <v>95</v>
      </c>
      <c r="C91" s="24"/>
      <c r="D91" s="24"/>
      <c r="E91" s="24"/>
      <c r="F91" s="17"/>
      <c r="G91" s="17"/>
      <c r="H91" s="24" t="s">
        <v>95</v>
      </c>
    </row>
    <row r="92" spans="1:15" ht="120" x14ac:dyDescent="0.25">
      <c r="A92" s="17" t="s">
        <v>96</v>
      </c>
      <c r="B92" s="24" t="s">
        <v>97</v>
      </c>
      <c r="C92" s="24"/>
      <c r="D92" s="24"/>
      <c r="E92" s="24"/>
      <c r="F92" s="17"/>
      <c r="G92" s="17"/>
      <c r="H92" s="24" t="s">
        <v>142</v>
      </c>
    </row>
    <row r="93" spans="1:15" x14ac:dyDescent="0.25">
      <c r="A93" s="17" t="s">
        <v>98</v>
      </c>
      <c r="B93" s="24" t="s">
        <v>99</v>
      </c>
      <c r="C93" s="24"/>
      <c r="D93" s="24"/>
      <c r="E93" s="24"/>
      <c r="F93" s="17"/>
      <c r="G93" s="17"/>
      <c r="H93" s="24" t="s">
        <v>99</v>
      </c>
      <c r="I93" s="27"/>
    </row>
    <row r="94" spans="1:15" ht="30" x14ac:dyDescent="0.25">
      <c r="A94" s="17" t="s">
        <v>100</v>
      </c>
      <c r="B94" s="17" t="s">
        <v>101</v>
      </c>
      <c r="C94" s="17"/>
      <c r="D94" s="17"/>
      <c r="E94" s="17"/>
      <c r="F94" s="17"/>
      <c r="G94" s="17"/>
      <c r="H94" s="24" t="s">
        <v>101</v>
      </c>
      <c r="I94" s="27"/>
    </row>
    <row r="95" spans="1:15" x14ac:dyDescent="0.25">
      <c r="E95" s="16" t="s">
        <v>52</v>
      </c>
      <c r="F95" s="16">
        <f>IF((COUNT(C89:C94)&lt;&gt;COUNT(F89:F94)),"", ROUND(SUM(F89:F94),2))</f>
        <v>544.5</v>
      </c>
      <c r="G95" s="14" t="str">
        <f>IF((COUNT(C89:C94)&lt;&gt;COUNT(F89:F94)),"Neužpildytos visų objektų kainos", "")</f>
        <v/>
      </c>
    </row>
    <row r="96" spans="1:15" x14ac:dyDescent="0.25">
      <c r="C96" s="16" t="s">
        <v>53</v>
      </c>
      <c r="D96" s="18">
        <v>5</v>
      </c>
      <c r="E96" s="16" t="s">
        <v>54</v>
      </c>
      <c r="F96" s="16">
        <f>IF(OR(F95="",D96=""),"", ROUND(PRODUCT(D96,F95)/100,2))</f>
        <v>27.23</v>
      </c>
      <c r="G96" s="14" t="str">
        <f>IF(D96="", "Nurodykite taikomą PVM dydį", "")</f>
        <v/>
      </c>
    </row>
    <row r="97" spans="5:6" x14ac:dyDescent="0.25">
      <c r="E97" s="16" t="s">
        <v>55</v>
      </c>
      <c r="F97" s="16">
        <f>IF(ISBLANK(F96), "", ROUND(SUM(F95:F96),2))</f>
        <v>571.73</v>
      </c>
    </row>
  </sheetData>
  <sheetProtection algorithmName="SHA-512" hashValue="7AHzFCvO7g66llxV+DxwheyJPxixCdYWzyggCSq/YLgs6O/cWyISU/52bctzJwKDiID4O0D6JUSHcVbcOcGnwA==" saltValue="/emaTpTP31zSd+YI9Yr9oQ==" spinCount="100000" sheet="1" objects="1" scenarios="1"/>
  <mergeCells count="27">
    <mergeCell ref="A15:B15"/>
    <mergeCell ref="A27:F27"/>
    <mergeCell ref="A26:F26"/>
    <mergeCell ref="C19:F19"/>
    <mergeCell ref="C13:F13"/>
    <mergeCell ref="C18:F18"/>
    <mergeCell ref="A16:B16"/>
    <mergeCell ref="A23:F23"/>
    <mergeCell ref="C15:F15"/>
    <mergeCell ref="A18:B18"/>
    <mergeCell ref="C17:F1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E1427-DD86-4F40-804C-343C2A9A3A6A}">
  <dimension ref="A2:K100"/>
  <sheetViews>
    <sheetView topLeftCell="A34" workbookViewId="0">
      <selection activeCell="B42" sqref="B42:G42"/>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3" t="s">
        <v>102</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60" t="s">
        <v>103</v>
      </c>
      <c r="B5" s="54"/>
      <c r="C5" s="52" t="s">
        <v>104</v>
      </c>
      <c r="D5" s="53"/>
      <c r="E5" s="54"/>
      <c r="F5" s="52" t="s">
        <v>105</v>
      </c>
      <c r="G5" s="53"/>
      <c r="H5" s="54"/>
      <c r="I5" s="52" t="s">
        <v>106</v>
      </c>
      <c r="J5" s="54"/>
      <c r="K5" s="9" t="s">
        <v>107</v>
      </c>
    </row>
    <row r="6" spans="1:11" ht="48.95" customHeight="1" x14ac:dyDescent="0.25">
      <c r="A6" s="46"/>
      <c r="B6" s="33"/>
      <c r="C6" s="47"/>
      <c r="D6" s="45"/>
      <c r="E6" s="33"/>
      <c r="F6" s="47"/>
      <c r="G6" s="45"/>
      <c r="H6" s="33"/>
      <c r="I6" s="47"/>
      <c r="J6" s="33"/>
      <c r="K6" s="19"/>
    </row>
    <row r="7" spans="1:11" ht="48.95" customHeight="1" x14ac:dyDescent="0.25">
      <c r="A7" s="46"/>
      <c r="B7" s="33"/>
      <c r="C7" s="47"/>
      <c r="D7" s="45"/>
      <c r="E7" s="33"/>
      <c r="F7" s="47"/>
      <c r="G7" s="45"/>
      <c r="H7" s="33"/>
      <c r="I7" s="47"/>
      <c r="J7" s="33"/>
      <c r="K7" s="19"/>
    </row>
    <row r="8" spans="1:11" ht="48.95" customHeight="1" x14ac:dyDescent="0.25">
      <c r="A8" s="46"/>
      <c r="B8" s="33"/>
      <c r="C8" s="47"/>
      <c r="D8" s="45"/>
      <c r="E8" s="33"/>
      <c r="F8" s="47"/>
      <c r="G8" s="45"/>
      <c r="H8" s="33"/>
      <c r="I8" s="47"/>
      <c r="J8" s="33"/>
      <c r="K8" s="19"/>
    </row>
    <row r="9" spans="1:11" ht="48.95" customHeight="1" x14ac:dyDescent="0.25">
      <c r="A9" s="46"/>
      <c r="B9" s="33"/>
      <c r="C9" s="47"/>
      <c r="D9" s="45"/>
      <c r="E9" s="33"/>
      <c r="F9" s="47"/>
      <c r="G9" s="45"/>
      <c r="H9" s="33"/>
      <c r="I9" s="47"/>
      <c r="J9" s="33"/>
      <c r="K9" s="19"/>
    </row>
    <row r="10" spans="1:11" ht="48.95" customHeight="1" x14ac:dyDescent="0.25">
      <c r="A10" s="46"/>
      <c r="B10" s="33"/>
      <c r="C10" s="47"/>
      <c r="D10" s="45"/>
      <c r="E10" s="33"/>
      <c r="F10" s="47"/>
      <c r="G10" s="45"/>
      <c r="H10" s="33"/>
      <c r="I10" s="47"/>
      <c r="J10" s="33"/>
      <c r="K10" s="19"/>
    </row>
    <row r="11" spans="1:11" ht="48.95" customHeight="1" x14ac:dyDescent="0.25">
      <c r="A11" s="46"/>
      <c r="B11" s="33"/>
      <c r="C11" s="47"/>
      <c r="D11" s="45"/>
      <c r="E11" s="33"/>
      <c r="F11" s="47"/>
      <c r="G11" s="45"/>
      <c r="H11" s="33"/>
      <c r="I11" s="47"/>
      <c r="J11" s="33"/>
      <c r="K11" s="19"/>
    </row>
    <row r="12" spans="1:11" ht="48.95" customHeight="1" x14ac:dyDescent="0.25">
      <c r="A12" s="46"/>
      <c r="B12" s="33"/>
      <c r="C12" s="47"/>
      <c r="D12" s="45"/>
      <c r="E12" s="33"/>
      <c r="F12" s="47"/>
      <c r="G12" s="45"/>
      <c r="H12" s="33"/>
      <c r="I12" s="47"/>
      <c r="J12" s="33"/>
      <c r="K12" s="19"/>
    </row>
    <row r="13" spans="1:11" ht="48.95" customHeight="1" x14ac:dyDescent="0.25">
      <c r="A13" s="46"/>
      <c r="B13" s="33"/>
      <c r="C13" s="47"/>
      <c r="D13" s="45"/>
      <c r="E13" s="33"/>
      <c r="F13" s="47"/>
      <c r="G13" s="45"/>
      <c r="H13" s="33"/>
      <c r="I13" s="47"/>
      <c r="J13" s="33"/>
      <c r="K13" s="19"/>
    </row>
    <row r="14" spans="1:11" ht="48.95" customHeight="1" x14ac:dyDescent="0.25">
      <c r="A14" s="46"/>
      <c r="B14" s="33"/>
      <c r="C14" s="47"/>
      <c r="D14" s="45"/>
      <c r="E14" s="33"/>
      <c r="F14" s="47"/>
      <c r="G14" s="45"/>
      <c r="H14" s="33"/>
      <c r="I14" s="47"/>
      <c r="J14" s="33"/>
      <c r="K14" s="19"/>
    </row>
    <row r="15" spans="1:11" ht="48" customHeight="1" thickBot="1" x14ac:dyDescent="0.3">
      <c r="A15" s="69"/>
      <c r="B15" s="63"/>
      <c r="C15" s="62"/>
      <c r="D15" s="71"/>
      <c r="E15" s="63"/>
      <c r="F15" s="62"/>
      <c r="G15" s="71"/>
      <c r="H15" s="63"/>
      <c r="I15" s="62"/>
      <c r="J15" s="63"/>
      <c r="K15" s="20"/>
    </row>
    <row r="16" spans="1:11" ht="18.95" customHeight="1" x14ac:dyDescent="0.25">
      <c r="A16" s="10"/>
      <c r="B16" s="10"/>
      <c r="C16" s="10"/>
      <c r="D16" s="10"/>
      <c r="E16" s="10"/>
      <c r="F16" s="10"/>
      <c r="G16" s="10"/>
      <c r="H16" s="10"/>
      <c r="I16" s="10"/>
      <c r="J16" s="10"/>
      <c r="K16" s="11"/>
    </row>
    <row r="17" spans="1:11" ht="48.95" customHeight="1" x14ac:dyDescent="0.25">
      <c r="A17" s="56" t="s">
        <v>108</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60" t="s">
        <v>30</v>
      </c>
      <c r="B19" s="54"/>
      <c r="C19" s="52" t="s">
        <v>104</v>
      </c>
      <c r="D19" s="53"/>
      <c r="E19" s="54"/>
      <c r="F19" s="52" t="s">
        <v>109</v>
      </c>
      <c r="G19" s="53"/>
      <c r="H19" s="54"/>
      <c r="I19" s="67" t="s">
        <v>106</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64"/>
      <c r="B31" s="28"/>
      <c r="C31" s="28"/>
      <c r="D31" s="28"/>
      <c r="E31" s="28"/>
      <c r="F31" s="28"/>
      <c r="G31" s="28"/>
      <c r="H31" s="28"/>
      <c r="I31" s="28"/>
      <c r="J31" s="28"/>
    </row>
    <row r="33" spans="1:10" ht="15.95" customHeight="1" x14ac:dyDescent="0.25">
      <c r="A33" s="66" t="s">
        <v>110</v>
      </c>
      <c r="B33" s="28"/>
      <c r="C33" s="28"/>
      <c r="D33" s="28"/>
      <c r="E33" s="28"/>
      <c r="F33" s="28"/>
      <c r="G33" s="28"/>
      <c r="H33" s="28"/>
      <c r="I33" s="28"/>
      <c r="J33" s="28"/>
    </row>
    <row r="34" spans="1:10" ht="15.95" customHeight="1" thickBot="1" x14ac:dyDescent="0.3"/>
    <row r="35" spans="1:10" ht="15.95" customHeight="1" x14ac:dyDescent="0.25">
      <c r="A35" s="8" t="s">
        <v>29</v>
      </c>
      <c r="B35" s="55" t="s">
        <v>111</v>
      </c>
      <c r="C35" s="53"/>
      <c r="D35" s="53"/>
      <c r="E35" s="53"/>
      <c r="F35" s="53"/>
      <c r="G35" s="54"/>
      <c r="H35" s="72" t="s">
        <v>112</v>
      </c>
      <c r="I35" s="53"/>
      <c r="J35" s="68"/>
    </row>
    <row r="36" spans="1:10" ht="48" customHeight="1" x14ac:dyDescent="0.25">
      <c r="A36" s="21" t="s">
        <v>113</v>
      </c>
      <c r="B36" s="48" t="s">
        <v>114</v>
      </c>
      <c r="C36" s="45"/>
      <c r="D36" s="45"/>
      <c r="E36" s="45"/>
      <c r="F36" s="45"/>
      <c r="G36" s="33"/>
      <c r="H36" s="49"/>
      <c r="I36" s="45"/>
      <c r="J36" s="50"/>
    </row>
    <row r="37" spans="1:10" ht="48" customHeight="1" x14ac:dyDescent="0.25">
      <c r="A37" s="21" t="s">
        <v>115</v>
      </c>
      <c r="B37" s="48" t="s">
        <v>116</v>
      </c>
      <c r="C37" s="45"/>
      <c r="D37" s="45"/>
      <c r="E37" s="45"/>
      <c r="F37" s="45"/>
      <c r="G37" s="33"/>
      <c r="H37" s="49" t="s">
        <v>143</v>
      </c>
      <c r="I37" s="45"/>
      <c r="J37" s="50"/>
    </row>
    <row r="38" spans="1:10" ht="48" customHeight="1" x14ac:dyDescent="0.25">
      <c r="A38" s="21" t="s">
        <v>117</v>
      </c>
      <c r="B38" s="48" t="s">
        <v>118</v>
      </c>
      <c r="C38" s="45"/>
      <c r="D38" s="45"/>
      <c r="E38" s="45"/>
      <c r="F38" s="45"/>
      <c r="G38" s="33"/>
      <c r="H38" s="49"/>
      <c r="I38" s="45"/>
      <c r="J38" s="50"/>
    </row>
    <row r="39" spans="1:10" ht="48" customHeight="1" x14ac:dyDescent="0.25">
      <c r="A39" s="21" t="s">
        <v>119</v>
      </c>
      <c r="B39" s="48" t="s">
        <v>120</v>
      </c>
      <c r="C39" s="45"/>
      <c r="D39" s="45"/>
      <c r="E39" s="45"/>
      <c r="F39" s="45"/>
      <c r="G39" s="33"/>
      <c r="H39" s="49" t="s">
        <v>143</v>
      </c>
      <c r="I39" s="45"/>
      <c r="J39" s="50"/>
    </row>
    <row r="40" spans="1:10" ht="48" customHeight="1" x14ac:dyDescent="0.25">
      <c r="A40" s="22">
        <v>5</v>
      </c>
      <c r="B40" s="44" t="s">
        <v>144</v>
      </c>
      <c r="C40" s="45"/>
      <c r="D40" s="45"/>
      <c r="E40" s="45"/>
      <c r="F40" s="45"/>
      <c r="G40" s="33"/>
      <c r="H40" s="49" t="s">
        <v>143</v>
      </c>
      <c r="I40" s="45"/>
      <c r="J40" s="50"/>
    </row>
    <row r="41" spans="1:10" ht="48" customHeight="1" x14ac:dyDescent="0.25">
      <c r="A41" s="22">
        <v>6</v>
      </c>
      <c r="B41" s="44" t="s">
        <v>145</v>
      </c>
      <c r="C41" s="45"/>
      <c r="D41" s="45"/>
      <c r="E41" s="45"/>
      <c r="F41" s="45"/>
      <c r="G41" s="33"/>
      <c r="H41" s="49" t="s">
        <v>143</v>
      </c>
      <c r="I41" s="45"/>
      <c r="J41" s="50"/>
    </row>
    <row r="42" spans="1:10" ht="48" customHeight="1" x14ac:dyDescent="0.25">
      <c r="A42" s="22">
        <v>7</v>
      </c>
      <c r="B42" s="44" t="s">
        <v>146</v>
      </c>
      <c r="C42" s="45"/>
      <c r="D42" s="45"/>
      <c r="E42" s="45"/>
      <c r="F42" s="45"/>
      <c r="G42" s="33"/>
      <c r="H42" s="49" t="s">
        <v>143</v>
      </c>
      <c r="I42" s="45"/>
      <c r="J42" s="50"/>
    </row>
    <row r="43" spans="1:10" ht="48" customHeight="1" x14ac:dyDescent="0.25">
      <c r="A43" s="22">
        <v>8</v>
      </c>
      <c r="B43" s="44" t="s">
        <v>147</v>
      </c>
      <c r="C43" s="45"/>
      <c r="D43" s="45"/>
      <c r="E43" s="45"/>
      <c r="F43" s="45"/>
      <c r="G43" s="33"/>
      <c r="H43" s="49" t="s">
        <v>143</v>
      </c>
      <c r="I43" s="45"/>
      <c r="J43" s="50"/>
    </row>
    <row r="44" spans="1:10" ht="48" customHeight="1" x14ac:dyDescent="0.25">
      <c r="A44" s="22"/>
      <c r="B44" s="44"/>
      <c r="C44" s="45"/>
      <c r="D44" s="45"/>
      <c r="E44" s="45"/>
      <c r="F44" s="45"/>
      <c r="G44" s="33"/>
      <c r="H44" s="49"/>
      <c r="I44" s="45"/>
      <c r="J44" s="50"/>
    </row>
    <row r="45" spans="1:10" ht="48" customHeight="1" x14ac:dyDescent="0.25">
      <c r="A45" s="22"/>
      <c r="B45" s="44"/>
      <c r="C45" s="45"/>
      <c r="D45" s="45"/>
      <c r="E45" s="45"/>
      <c r="F45" s="45"/>
      <c r="G45" s="33"/>
      <c r="H45" s="49"/>
      <c r="I45" s="45"/>
      <c r="J45" s="50"/>
    </row>
    <row r="46" spans="1:10" ht="48.95" customHeight="1" thickBot="1" x14ac:dyDescent="0.3">
      <c r="A46" s="23"/>
      <c r="B46" s="70"/>
      <c r="C46" s="71"/>
      <c r="D46" s="71"/>
      <c r="E46" s="71"/>
      <c r="F46" s="71"/>
      <c r="G46" s="63"/>
      <c r="H46" s="57"/>
      <c r="I46" s="58"/>
      <c r="J46" s="59"/>
    </row>
    <row r="48" spans="1:10" ht="102" customHeight="1" x14ac:dyDescent="0.25">
      <c r="A48" s="64" t="s">
        <v>121</v>
      </c>
      <c r="B48" s="28"/>
      <c r="C48" s="28"/>
      <c r="D48" s="28"/>
      <c r="E48" s="28"/>
      <c r="F48" s="28"/>
      <c r="G48" s="28"/>
      <c r="H48" s="28"/>
      <c r="I48" s="28"/>
      <c r="J48" s="28"/>
    </row>
    <row r="51" spans="1:10" x14ac:dyDescent="0.25">
      <c r="A51" s="61" t="s">
        <v>122</v>
      </c>
      <c r="B51" s="28"/>
      <c r="C51" s="28"/>
      <c r="D51" s="28"/>
      <c r="E51" s="65"/>
      <c r="F51" s="28"/>
      <c r="G51" s="28"/>
      <c r="H51" s="28"/>
      <c r="I51" s="28"/>
      <c r="J51" s="28"/>
    </row>
    <row r="53" spans="1:10" x14ac:dyDescent="0.25">
      <c r="A53" s="61" t="s">
        <v>123</v>
      </c>
      <c r="B53" s="28"/>
      <c r="C53" s="28"/>
      <c r="D53" s="28"/>
      <c r="E53" s="65"/>
      <c r="F53" s="28"/>
      <c r="G53" s="28"/>
      <c r="H53" s="28"/>
      <c r="I53" s="28"/>
      <c r="J53" s="28"/>
    </row>
    <row r="100" spans="1:1" ht="15.75" x14ac:dyDescent="0.25">
      <c r="A100" t="s">
        <v>124</v>
      </c>
    </row>
  </sheetData>
  <sheetProtection sheet="1"/>
  <mergeCells count="121">
    <mergeCell ref="I12:J12"/>
    <mergeCell ref="I5:J5"/>
    <mergeCell ref="C7:E7"/>
    <mergeCell ref="C23:E23"/>
    <mergeCell ref="F9:H9"/>
    <mergeCell ref="I6:J6"/>
    <mergeCell ref="C26:E26"/>
    <mergeCell ref="F15:H15"/>
    <mergeCell ref="I9:J9"/>
    <mergeCell ref="F24:H24"/>
    <mergeCell ref="C10:E10"/>
    <mergeCell ref="F7:H7"/>
    <mergeCell ref="E51:J51"/>
    <mergeCell ref="C20:E20"/>
    <mergeCell ref="B39:G39"/>
    <mergeCell ref="C25:E25"/>
    <mergeCell ref="A48:J48"/>
    <mergeCell ref="B46:G46"/>
    <mergeCell ref="C21:E21"/>
    <mergeCell ref="A7:B7"/>
    <mergeCell ref="A5:B5"/>
    <mergeCell ref="A9:B9"/>
    <mergeCell ref="F21:H21"/>
    <mergeCell ref="H35:J35"/>
    <mergeCell ref="I8:J8"/>
    <mergeCell ref="F29:H29"/>
    <mergeCell ref="C15:E15"/>
    <mergeCell ref="F11:H11"/>
    <mergeCell ref="F12:H12"/>
    <mergeCell ref="F6:H6"/>
    <mergeCell ref="I10:J10"/>
    <mergeCell ref="A10:B10"/>
    <mergeCell ref="F5:H5"/>
    <mergeCell ref="F8:H8"/>
    <mergeCell ref="A8:B8"/>
    <mergeCell ref="F10:H10"/>
    <mergeCell ref="A53:D53"/>
    <mergeCell ref="I15:J15"/>
    <mergeCell ref="A11:B11"/>
    <mergeCell ref="C22:E22"/>
    <mergeCell ref="C12:E12"/>
    <mergeCell ref="A31:J31"/>
    <mergeCell ref="A51:D51"/>
    <mergeCell ref="B45:G45"/>
    <mergeCell ref="H38:J38"/>
    <mergeCell ref="I20:J20"/>
    <mergeCell ref="E53:J53"/>
    <mergeCell ref="A14:B14"/>
    <mergeCell ref="I23:J23"/>
    <mergeCell ref="A23:B23"/>
    <mergeCell ref="C14:E14"/>
    <mergeCell ref="B43:G43"/>
    <mergeCell ref="H39:J39"/>
    <mergeCell ref="A33:J33"/>
    <mergeCell ref="C28:E28"/>
    <mergeCell ref="A24:B24"/>
    <mergeCell ref="I19:J19"/>
    <mergeCell ref="A15:B15"/>
    <mergeCell ref="F27:H27"/>
    <mergeCell ref="A26:B26"/>
    <mergeCell ref="B41:G41"/>
    <mergeCell ref="H45:J45"/>
    <mergeCell ref="B38:G38"/>
    <mergeCell ref="A27:B27"/>
    <mergeCell ref="F14:H14"/>
    <mergeCell ref="B36:G36"/>
    <mergeCell ref="A17:K17"/>
    <mergeCell ref="H46:J46"/>
    <mergeCell ref="I11:J11"/>
    <mergeCell ref="F25:H25"/>
    <mergeCell ref="H44:J44"/>
    <mergeCell ref="A19:B19"/>
    <mergeCell ref="A28:B28"/>
    <mergeCell ref="H40:J40"/>
    <mergeCell ref="A12:B12"/>
    <mergeCell ref="I21:J21"/>
    <mergeCell ref="A21:B21"/>
    <mergeCell ref="H42:J42"/>
    <mergeCell ref="I24:J24"/>
    <mergeCell ref="C29:E29"/>
    <mergeCell ref="F20:H20"/>
    <mergeCell ref="B42:G42"/>
    <mergeCell ref="H36:J36"/>
    <mergeCell ref="C24:E24"/>
    <mergeCell ref="F23:H23"/>
    <mergeCell ref="B40:G40"/>
    <mergeCell ref="B35:G35"/>
    <mergeCell ref="A20:B20"/>
    <mergeCell ref="I29:J29"/>
    <mergeCell ref="A29:B29"/>
    <mergeCell ref="I28:J28"/>
    <mergeCell ref="I27:J27"/>
    <mergeCell ref="I13:J13"/>
    <mergeCell ref="C13:E13"/>
    <mergeCell ref="I26:J26"/>
    <mergeCell ref="F22:H22"/>
    <mergeCell ref="I25:J25"/>
    <mergeCell ref="A2:K3"/>
    <mergeCell ref="B44:G44"/>
    <mergeCell ref="A6:B6"/>
    <mergeCell ref="F28:H28"/>
    <mergeCell ref="C27:E27"/>
    <mergeCell ref="A25:B25"/>
    <mergeCell ref="B37:G37"/>
    <mergeCell ref="H37:J37"/>
    <mergeCell ref="C8:E8"/>
    <mergeCell ref="I22:J22"/>
    <mergeCell ref="I14:J14"/>
    <mergeCell ref="H43:J43"/>
    <mergeCell ref="H41:J41"/>
    <mergeCell ref="F13:H13"/>
    <mergeCell ref="C6:E6"/>
    <mergeCell ref="I7:J7"/>
    <mergeCell ref="F19:H19"/>
    <mergeCell ref="C5:E5"/>
    <mergeCell ref="A13:B13"/>
    <mergeCell ref="C9:E9"/>
    <mergeCell ref="F26:H26"/>
    <mergeCell ref="C11:E11"/>
    <mergeCell ref="C19:E19"/>
    <mergeCell ref="A22:B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2025-10-20T12:33:26Z</dcterms:modified>
</cp:coreProperties>
</file>