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NTRASITE NEW\2 Darbo dokumentai\2 Pasiulymai\PD4\Pasiulymai 2019\3858 Vilniaus vandenys VF\CVP IS galutinis pasiulymas\Ziniarasciai\KONFIDENCIALU Nesudetingi\"/>
    </mc:Choice>
  </mc:AlternateContent>
  <bookViews>
    <workbookView xWindow="0" yWindow="0" windowWidth="28800" windowHeight="13935"/>
  </bookViews>
  <sheets>
    <sheet name="Priedas Nr. 3" sheetId="18" r:id="rId1"/>
  </sheets>
  <definedNames>
    <definedName name="_xlnm._FilterDatabase" localSheetId="0" hidden="1">'Priedas Nr. 3'!$A$6:$F$66</definedName>
    <definedName name="_GoBack" localSheetId="0">'Priedas Nr. 3'!#REF!</definedName>
    <definedName name="_xlnm.Print_Area" localSheetId="0">'Priedas Nr. 3'!$A$1:$F$69</definedName>
  </definedNames>
  <calcPr calcId="152511"/>
</workbook>
</file>

<file path=xl/calcChain.xml><?xml version="1.0" encoding="utf-8"?>
<calcChain xmlns="http://schemas.openxmlformats.org/spreadsheetml/2006/main">
  <c r="F8" i="18" l="1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7" i="18"/>
  <c r="F64" i="18" s="1"/>
  <c r="F65" i="18" l="1"/>
  <c r="F66" i="18" s="1"/>
  <c r="D63" i="18"/>
</calcChain>
</file>

<file path=xl/sharedStrings.xml><?xml version="1.0" encoding="utf-8"?>
<sst xmlns="http://schemas.openxmlformats.org/spreadsheetml/2006/main" count="125" uniqueCount="72">
  <si>
    <t>Mato vnt.</t>
  </si>
  <si>
    <t>Lyginamasis koeficientas</t>
  </si>
  <si>
    <t>Vnt. kaina, Eur be PVM</t>
  </si>
  <si>
    <t>MEDŽIAGŲ PAVADINIMAS</t>
  </si>
  <si>
    <t>Šulinių liukai ir dangčiai plaukiojantys</t>
  </si>
  <si>
    <t>Šulinių liukai ir dangčiai paprasti</t>
  </si>
  <si>
    <t>PRIEDAS NR. 3</t>
  </si>
  <si>
    <t>Kalaus ketaus flanšiniai adapteriai tempimui atsparūs DN100 mm</t>
  </si>
  <si>
    <t>Kalaus ketaus flanšiniai adapteriai tempimui atsparūs DN150 mm</t>
  </si>
  <si>
    <t>Kalaus ketaus flanšiniai adapteriai tempimui atsparūs DN200 mm</t>
  </si>
  <si>
    <t>Kalaus ketaus flanšiniai trišakiai DN150x150 mm</t>
  </si>
  <si>
    <t>Kalaus ketaus flanšiniai trišakiai DN200x200 mm</t>
  </si>
  <si>
    <t>Elektromovos DN110 mm</t>
  </si>
  <si>
    <t>Elektromovos DN160 mm</t>
  </si>
  <si>
    <t>Elektromovos DN200 mm</t>
  </si>
  <si>
    <t>PVC trišakis 90º DN200x200 mm</t>
  </si>
  <si>
    <t>Flanšinės alkūnės DN100 mm 90º kalaus ketaus</t>
  </si>
  <si>
    <t>Flanšinės alkūnės DN150 mm 90º kalaus ketaus</t>
  </si>
  <si>
    <t>Flanšinės alkūnės DN200 mm 90º kalaus ketaus</t>
  </si>
  <si>
    <t>PVC trišakis 90º DN160x160 mm</t>
  </si>
  <si>
    <t>Įvadinė sklendė PN10 DN32 mm su prailginimo velenu (teleskopinė), kapa ir atramine plokšte</t>
  </si>
  <si>
    <t>Įvadinė sklendė PN10 DN50 mm su prailginimo velenu (teleskopinė), kapa ir atramine plokšte</t>
  </si>
  <si>
    <t>PVC alkūnė DN160 mm 90º</t>
  </si>
  <si>
    <t>PVC alkūnė DN200 mm 90º</t>
  </si>
  <si>
    <t>PVC protarpis L-240 mm DN160 mm</t>
  </si>
  <si>
    <t>PVC protarpis L-240 mm DN200 mm</t>
  </si>
  <si>
    <t>PVC alkūnė DN160 mm 15º</t>
  </si>
  <si>
    <t>PVC alkūnė DN160 mm 45º</t>
  </si>
  <si>
    <t>PVC alkūnė DN200 mm 15º</t>
  </si>
  <si>
    <t>PVC alkūnė DN200 mm 45º</t>
  </si>
  <si>
    <t>Sklendė vandentiekui trumpa PN10 DN100 mm</t>
  </si>
  <si>
    <t>Sklendė vandentiekui ilga PN10 DN100 mm</t>
  </si>
  <si>
    <t>Įvadinė sklendė PN10 DN40 mm su prailginimo velenu (teleskopinė), kapa ir atramine plokšte</t>
  </si>
  <si>
    <t>kompl</t>
  </si>
  <si>
    <t>Kalaus ketaus flanšiniai perėjimai DN100x50 mm</t>
  </si>
  <si>
    <t>Kalaus ketaus flanšiniai perėjimai DN100x65 mm</t>
  </si>
  <si>
    <t>Kalaus ketaus flanšiniai perėjimai DN100x80 mm</t>
  </si>
  <si>
    <t>Kalaus ketaus flanšiniai perėjimai DN150x50 mm</t>
  </si>
  <si>
    <t>Kalaus ketaus flanšiniai perėjimai DN150x100 mm</t>
  </si>
  <si>
    <t>Kalaus ketaus flanšiniai perėjimai DN200x100 mm</t>
  </si>
  <si>
    <t>Kalaus ketaus flanšiniai perėjimai DN200x150 mm</t>
  </si>
  <si>
    <t>EIL. NR.</t>
  </si>
  <si>
    <t>PVM</t>
  </si>
  <si>
    <t>Iš viso EUR (su PVM):</t>
  </si>
  <si>
    <t>Betoninės trinkelės (200x100x80 mm)</t>
  </si>
  <si>
    <t>Šaligatvio plytelės (375x375x70 mm, 500x500x70 mm)</t>
  </si>
  <si>
    <t>Tašyti akmenys (iki 140 mm)</t>
  </si>
  <si>
    <t>Lauko akmenys (iki 100 mm)</t>
  </si>
  <si>
    <t>Vejos bortai (80x120 mm, 80x200 mm))</t>
  </si>
  <si>
    <t>Gatvės bortai (180x300 mm)</t>
  </si>
  <si>
    <t>MEDŽIAGŲ ĮKAINIAI</t>
  </si>
  <si>
    <t>Iš viso EUR (be PVM):</t>
  </si>
  <si>
    <t>vnt.</t>
  </si>
  <si>
    <t>Kalaus ketaus flanšiniai adapteriai tempimui atsparūs DN65mm</t>
  </si>
  <si>
    <t>Kalaus ketaus flanšiniai adapteriai tempimui atsparūs DN50mm</t>
  </si>
  <si>
    <t>Elektromovos DN25 mm</t>
  </si>
  <si>
    <t>Elektromovos DN32mm</t>
  </si>
  <si>
    <t>Elektromovos DN40 mm</t>
  </si>
  <si>
    <t>Elektromovos DN50 mm</t>
  </si>
  <si>
    <t>Elektromovos DN63 mm</t>
  </si>
  <si>
    <t>Įvadinė sklendė PN10 DN63mm su prailginimo velenu (teleskopinė), kapa ir atramine plokšte</t>
  </si>
  <si>
    <t>Įvadinė sklendė PN10 DN25 mm su prailginimo velenu (teleskopinė), kapa ir atramine plokšte</t>
  </si>
  <si>
    <t>Srieginiai balnai su kieta apkaba  DN63mm</t>
  </si>
  <si>
    <t>Srieginiai balnai su minkšta apkaba  DN63mm</t>
  </si>
  <si>
    <t>Srieginiai balnai su minkšta apkaba  DN110mm</t>
  </si>
  <si>
    <t>Srieginiai balnai su kieta apkaba  DN50mm</t>
  </si>
  <si>
    <t>Srieginiai balnai su minkšta apkaba  DN50mm</t>
  </si>
  <si>
    <t>Srieginiai balnai su kieta apkaba  110mm</t>
  </si>
  <si>
    <t>kompl.</t>
  </si>
  <si>
    <t>Viso suma: 4x5</t>
  </si>
  <si>
    <t>Dėl 3 Pirkimo dalies "Nesudėtingi statiniai"</t>
  </si>
  <si>
    <t>KONFIDENCIAULU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</si>
</sst>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Lt&quot;_-;\-* #,##0.00\ &quot;Lt&quot;_-;_-* &quot;-&quot;??\ &quot;Lt&quot;_-;_-@_-"/>
    <numFmt numFmtId="165" formatCode="_-* #,##0.00\ _L_t_-;\-* #,##0.00\ _L_t_-;_-* &quot;-&quot;??\ _L_t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54">
    <xf numFmtId="0" fontId="0" fillId="0" borderId="0" xfId="0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5" applyNumberFormat="1" applyFont="1" applyFill="1" applyBorder="1" applyAlignment="1">
      <alignment horizontal="center" vertical="center" wrapText="1"/>
    </xf>
    <xf numFmtId="2" fontId="5" fillId="2" borderId="4" xfId="5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5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5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4" fontId="5" fillId="0" borderId="1" xfId="5" applyNumberFormat="1" applyFont="1" applyFill="1" applyBorder="1" applyAlignment="1">
      <alignment horizontal="center" vertical="center" wrapText="1"/>
    </xf>
    <xf numFmtId="4" fontId="5" fillId="0" borderId="2" xfId="5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8" fillId="2" borderId="2" xfId="1" applyFont="1" applyFill="1" applyBorder="1" applyAlignment="1" applyProtection="1">
      <alignment horizontal="right" wrapText="1"/>
      <protection locked="0"/>
    </xf>
    <xf numFmtId="0" fontId="8" fillId="2" borderId="3" xfId="1" applyFont="1" applyFill="1" applyBorder="1" applyAlignment="1" applyProtection="1">
      <alignment horizontal="right" wrapText="1"/>
      <protection locked="0"/>
    </xf>
    <xf numFmtId="0" fontId="8" fillId="2" borderId="4" xfId="1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>
      <alignment horizontal="right" wrapText="1"/>
    </xf>
    <xf numFmtId="0" fontId="0" fillId="2" borderId="4" xfId="0" applyFont="1" applyFill="1" applyBorder="1" applyAlignment="1">
      <alignment horizontal="right" wrapText="1"/>
    </xf>
    <xf numFmtId="4" fontId="5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4" fontId="9" fillId="2" borderId="5" xfId="0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5" fillId="2" borderId="1" xfId="5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0" fillId="0" borderId="1" xfId="5" applyNumberFormat="1" applyFont="1" applyFill="1" applyBorder="1" applyAlignment="1">
      <alignment horizontal="center" vertical="center" wrapText="1"/>
    </xf>
    <xf numFmtId="4" fontId="5" fillId="0" borderId="3" xfId="5" applyNumberFormat="1" applyFont="1" applyFill="1" applyBorder="1" applyAlignment="1">
      <alignment horizontal="center" vertical="center" wrapText="1"/>
    </xf>
    <xf numFmtId="4" fontId="5" fillId="2" borderId="3" xfId="5" applyNumberFormat="1" applyFont="1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>
      <alignment horizontal="right" wrapText="1"/>
    </xf>
    <xf numFmtId="4" fontId="8" fillId="2" borderId="1" xfId="1" applyNumberFormat="1" applyFont="1" applyFill="1" applyBorder="1" applyProtection="1">
      <protection locked="0"/>
    </xf>
    <xf numFmtId="4" fontId="5" fillId="2" borderId="0" xfId="0" applyNumberFormat="1" applyFont="1" applyFill="1" applyAlignment="1">
      <alignment horizont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wrapText="1"/>
    </xf>
  </cellXfs>
  <cellStyles count="6">
    <cellStyle name="Comma" xfId="5" builtinId="3"/>
    <cellStyle name="Currency 2" xfId="4"/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tabSelected="1" view="pageBreakPreview" zoomScale="95" zoomScaleNormal="95" zoomScaleSheetLayoutView="95" workbookViewId="0">
      <selection activeCell="I20" sqref="I20"/>
    </sheetView>
  </sheetViews>
  <sheetFormatPr defaultColWidth="9.140625" defaultRowHeight="12.75" x14ac:dyDescent="0.2"/>
  <cols>
    <col min="1" max="1" width="6.7109375" style="1" customWidth="1"/>
    <col min="2" max="2" width="50.7109375" style="2" customWidth="1"/>
    <col min="3" max="3" width="8" style="1" bestFit="1" customWidth="1"/>
    <col min="4" max="4" width="11" style="3" bestFit="1" customWidth="1"/>
    <col min="5" max="5" width="11" style="52" customWidth="1"/>
    <col min="6" max="6" width="10.42578125" style="53" bestFit="1" customWidth="1"/>
    <col min="7" max="16384" width="9.140625" style="1"/>
  </cols>
  <sheetData>
    <row r="1" spans="1:8" ht="15.75" customHeight="1" x14ac:dyDescent="0.2">
      <c r="A1" s="29" t="s">
        <v>6</v>
      </c>
      <c r="B1" s="30"/>
      <c r="C1" s="30"/>
      <c r="D1" s="31"/>
      <c r="E1" s="31"/>
      <c r="F1" s="31"/>
    </row>
    <row r="2" spans="1:8" ht="63.75" x14ac:dyDescent="0.2">
      <c r="A2" s="4"/>
      <c r="B2" s="5"/>
      <c r="C2" s="4"/>
      <c r="D2" s="6"/>
      <c r="E2" s="39"/>
      <c r="F2" s="40" t="s">
        <v>70</v>
      </c>
    </row>
    <row r="3" spans="1:8" ht="15" customHeight="1" x14ac:dyDescent="0.2">
      <c r="A3" s="32" t="s">
        <v>50</v>
      </c>
      <c r="B3" s="33"/>
      <c r="C3" s="33"/>
      <c r="D3" s="33"/>
      <c r="E3" s="33"/>
      <c r="F3" s="33"/>
    </row>
    <row r="4" spans="1:8" ht="15" customHeight="1" x14ac:dyDescent="0.2">
      <c r="A4" s="4"/>
      <c r="B4" s="5"/>
      <c r="C4" s="4"/>
      <c r="D4" s="6"/>
      <c r="E4" s="41" t="s">
        <v>71</v>
      </c>
      <c r="F4" s="41"/>
    </row>
    <row r="5" spans="1:8" ht="25.5" x14ac:dyDescent="0.2">
      <c r="A5" s="7" t="s">
        <v>41</v>
      </c>
      <c r="B5" s="8" t="s">
        <v>3</v>
      </c>
      <c r="C5" s="7" t="s">
        <v>0</v>
      </c>
      <c r="D5" s="7" t="s">
        <v>1</v>
      </c>
      <c r="E5" s="42" t="s">
        <v>2</v>
      </c>
      <c r="F5" s="42" t="s">
        <v>69</v>
      </c>
    </row>
    <row r="6" spans="1:8" x14ac:dyDescent="0.2">
      <c r="A6" s="9"/>
      <c r="B6" s="9">
        <v>2</v>
      </c>
      <c r="C6" s="9">
        <v>3</v>
      </c>
      <c r="D6" s="9">
        <v>4</v>
      </c>
      <c r="E6" s="9">
        <v>5</v>
      </c>
      <c r="F6" s="9">
        <v>6</v>
      </c>
    </row>
    <row r="7" spans="1:8" x14ac:dyDescent="0.2">
      <c r="A7" s="10">
        <v>1</v>
      </c>
      <c r="B7" s="11" t="s">
        <v>22</v>
      </c>
      <c r="C7" s="10" t="s">
        <v>52</v>
      </c>
      <c r="D7" s="12">
        <v>6</v>
      </c>
      <c r="E7" s="43">
        <v>3.58</v>
      </c>
      <c r="F7" s="44">
        <f>ROUND(D7*E7,2)</f>
        <v>21.48</v>
      </c>
    </row>
    <row r="8" spans="1:8" x14ac:dyDescent="0.2">
      <c r="A8" s="10">
        <v>2</v>
      </c>
      <c r="B8" s="11" t="s">
        <v>23</v>
      </c>
      <c r="C8" s="10" t="s">
        <v>52</v>
      </c>
      <c r="D8" s="12">
        <v>4</v>
      </c>
      <c r="E8" s="43">
        <v>6.26</v>
      </c>
      <c r="F8" s="44">
        <f t="shared" ref="F8:F62" si="0">ROUND(D8*E8,2)</f>
        <v>25.04</v>
      </c>
      <c r="G8" s="17"/>
      <c r="H8" s="17"/>
    </row>
    <row r="9" spans="1:8" x14ac:dyDescent="0.2">
      <c r="A9" s="10">
        <v>3</v>
      </c>
      <c r="B9" s="11" t="s">
        <v>19</v>
      </c>
      <c r="C9" s="10" t="s">
        <v>52</v>
      </c>
      <c r="D9" s="12">
        <v>3</v>
      </c>
      <c r="E9" s="43">
        <v>5.94</v>
      </c>
      <c r="F9" s="44">
        <f t="shared" si="0"/>
        <v>17.82</v>
      </c>
      <c r="G9" s="17"/>
      <c r="H9" s="17"/>
    </row>
    <row r="10" spans="1:8" x14ac:dyDescent="0.2">
      <c r="A10" s="18">
        <v>4</v>
      </c>
      <c r="B10" s="11" t="s">
        <v>15</v>
      </c>
      <c r="C10" s="10" t="s">
        <v>52</v>
      </c>
      <c r="D10" s="12">
        <v>3</v>
      </c>
      <c r="E10" s="43">
        <v>13.38</v>
      </c>
      <c r="F10" s="44">
        <f t="shared" si="0"/>
        <v>40.14</v>
      </c>
      <c r="G10" s="17"/>
      <c r="H10" s="17"/>
    </row>
    <row r="11" spans="1:8" x14ac:dyDescent="0.2">
      <c r="A11" s="18">
        <v>5</v>
      </c>
      <c r="B11" s="11" t="s">
        <v>24</v>
      </c>
      <c r="C11" s="10" t="s">
        <v>52</v>
      </c>
      <c r="D11" s="12">
        <v>0.5</v>
      </c>
      <c r="E11" s="43">
        <v>5.89</v>
      </c>
      <c r="F11" s="44">
        <f t="shared" si="0"/>
        <v>2.95</v>
      </c>
      <c r="G11" s="17"/>
      <c r="H11" s="17"/>
    </row>
    <row r="12" spans="1:8" x14ac:dyDescent="0.2">
      <c r="A12" s="18">
        <v>6</v>
      </c>
      <c r="B12" s="11" t="s">
        <v>25</v>
      </c>
      <c r="C12" s="10" t="s">
        <v>52</v>
      </c>
      <c r="D12" s="12">
        <v>1</v>
      </c>
      <c r="E12" s="43">
        <v>7.33</v>
      </c>
      <c r="F12" s="44">
        <f t="shared" si="0"/>
        <v>7.33</v>
      </c>
      <c r="G12" s="17"/>
      <c r="H12" s="17"/>
    </row>
    <row r="13" spans="1:8" x14ac:dyDescent="0.2">
      <c r="A13" s="18">
        <v>7</v>
      </c>
      <c r="B13" s="11" t="s">
        <v>26</v>
      </c>
      <c r="C13" s="10" t="s">
        <v>52</v>
      </c>
      <c r="D13" s="12">
        <v>3</v>
      </c>
      <c r="E13" s="43">
        <v>2.2999999999999998</v>
      </c>
      <c r="F13" s="44">
        <f t="shared" si="0"/>
        <v>6.9</v>
      </c>
      <c r="G13" s="17"/>
      <c r="H13" s="17"/>
    </row>
    <row r="14" spans="1:8" x14ac:dyDescent="0.2">
      <c r="A14" s="18">
        <v>8</v>
      </c>
      <c r="B14" s="11" t="s">
        <v>27</v>
      </c>
      <c r="C14" s="10" t="s">
        <v>52</v>
      </c>
      <c r="D14" s="12">
        <v>5</v>
      </c>
      <c r="E14" s="43">
        <v>2.84</v>
      </c>
      <c r="F14" s="44">
        <f t="shared" si="0"/>
        <v>14.2</v>
      </c>
      <c r="G14" s="17"/>
      <c r="H14" s="17"/>
    </row>
    <row r="15" spans="1:8" x14ac:dyDescent="0.2">
      <c r="A15" s="18">
        <v>9</v>
      </c>
      <c r="B15" s="11" t="s">
        <v>28</v>
      </c>
      <c r="C15" s="10" t="s">
        <v>52</v>
      </c>
      <c r="D15" s="12">
        <v>5</v>
      </c>
      <c r="E15" s="43">
        <v>5.3</v>
      </c>
      <c r="F15" s="44">
        <f t="shared" si="0"/>
        <v>26.5</v>
      </c>
      <c r="G15" s="17"/>
      <c r="H15" s="17"/>
    </row>
    <row r="16" spans="1:8" x14ac:dyDescent="0.2">
      <c r="A16" s="18">
        <v>10</v>
      </c>
      <c r="B16" s="11" t="s">
        <v>29</v>
      </c>
      <c r="C16" s="10" t="s">
        <v>52</v>
      </c>
      <c r="D16" s="12">
        <v>5</v>
      </c>
      <c r="E16" s="43">
        <v>4.76</v>
      </c>
      <c r="F16" s="44">
        <f t="shared" si="0"/>
        <v>23.8</v>
      </c>
      <c r="G16" s="17"/>
      <c r="H16" s="17"/>
    </row>
    <row r="17" spans="1:8" x14ac:dyDescent="0.2">
      <c r="A17" s="18">
        <v>11</v>
      </c>
      <c r="B17" s="11" t="s">
        <v>16</v>
      </c>
      <c r="C17" s="10" t="s">
        <v>52</v>
      </c>
      <c r="D17" s="12">
        <v>4</v>
      </c>
      <c r="E17" s="43">
        <v>26.75</v>
      </c>
      <c r="F17" s="44">
        <f t="shared" si="0"/>
        <v>107</v>
      </c>
      <c r="G17" s="17"/>
      <c r="H17" s="17"/>
    </row>
    <row r="18" spans="1:8" x14ac:dyDescent="0.2">
      <c r="A18" s="18">
        <v>12</v>
      </c>
      <c r="B18" s="11" t="s">
        <v>17</v>
      </c>
      <c r="C18" s="10" t="s">
        <v>52</v>
      </c>
      <c r="D18" s="12">
        <v>4</v>
      </c>
      <c r="E18" s="43">
        <v>59.65</v>
      </c>
      <c r="F18" s="44">
        <f t="shared" si="0"/>
        <v>238.6</v>
      </c>
      <c r="G18" s="17"/>
      <c r="H18" s="17"/>
    </row>
    <row r="19" spans="1:8" x14ac:dyDescent="0.2">
      <c r="A19" s="18">
        <v>13</v>
      </c>
      <c r="B19" s="11" t="s">
        <v>18</v>
      </c>
      <c r="C19" s="10" t="s">
        <v>52</v>
      </c>
      <c r="D19" s="12">
        <v>0.2</v>
      </c>
      <c r="E19" s="43">
        <v>69.02</v>
      </c>
      <c r="F19" s="44">
        <f t="shared" si="0"/>
        <v>13.8</v>
      </c>
      <c r="G19" s="17"/>
      <c r="H19" s="17"/>
    </row>
    <row r="20" spans="1:8" ht="30" customHeight="1" x14ac:dyDescent="0.2">
      <c r="A20" s="18">
        <v>14</v>
      </c>
      <c r="B20" s="11" t="s">
        <v>7</v>
      </c>
      <c r="C20" s="10" t="s">
        <v>52</v>
      </c>
      <c r="D20" s="12">
        <v>1</v>
      </c>
      <c r="E20" s="43">
        <v>65.38</v>
      </c>
      <c r="F20" s="44">
        <f t="shared" si="0"/>
        <v>65.38</v>
      </c>
      <c r="G20" s="17"/>
      <c r="H20" s="17"/>
    </row>
    <row r="21" spans="1:8" ht="25.5" x14ac:dyDescent="0.2">
      <c r="A21" s="18">
        <v>15</v>
      </c>
      <c r="B21" s="11" t="s">
        <v>8</v>
      </c>
      <c r="C21" s="10" t="s">
        <v>52</v>
      </c>
      <c r="D21" s="12">
        <v>1</v>
      </c>
      <c r="E21" s="43">
        <v>95.77</v>
      </c>
      <c r="F21" s="44">
        <f t="shared" si="0"/>
        <v>95.77</v>
      </c>
      <c r="G21" s="17"/>
      <c r="H21" s="17"/>
    </row>
    <row r="22" spans="1:8" ht="25.5" x14ac:dyDescent="0.2">
      <c r="A22" s="18">
        <v>16</v>
      </c>
      <c r="B22" s="11" t="s">
        <v>9</v>
      </c>
      <c r="C22" s="10" t="s">
        <v>52</v>
      </c>
      <c r="D22" s="12">
        <v>0.3</v>
      </c>
      <c r="E22" s="43">
        <v>154.62</v>
      </c>
      <c r="F22" s="44">
        <f t="shared" si="0"/>
        <v>46.39</v>
      </c>
      <c r="G22" s="17"/>
      <c r="H22" s="17"/>
    </row>
    <row r="23" spans="1:8" ht="25.5" x14ac:dyDescent="0.2">
      <c r="A23" s="18">
        <v>17</v>
      </c>
      <c r="B23" s="11" t="s">
        <v>53</v>
      </c>
      <c r="C23" s="10" t="s">
        <v>52</v>
      </c>
      <c r="D23" s="12">
        <v>1</v>
      </c>
      <c r="E23" s="43">
        <v>55.75</v>
      </c>
      <c r="F23" s="44">
        <f t="shared" si="0"/>
        <v>55.75</v>
      </c>
      <c r="G23" s="17"/>
      <c r="H23" s="17"/>
    </row>
    <row r="24" spans="1:8" s="22" customFormat="1" ht="25.5" x14ac:dyDescent="0.2">
      <c r="A24" s="19">
        <v>18</v>
      </c>
      <c r="B24" s="20" t="s">
        <v>54</v>
      </c>
      <c r="C24" s="19" t="s">
        <v>52</v>
      </c>
      <c r="D24" s="21">
        <v>2.5</v>
      </c>
      <c r="E24" s="27">
        <v>26.75</v>
      </c>
      <c r="F24" s="45">
        <f t="shared" si="0"/>
        <v>66.88</v>
      </c>
    </row>
    <row r="25" spans="1:8" x14ac:dyDescent="0.2">
      <c r="A25" s="18">
        <v>19</v>
      </c>
      <c r="B25" s="11" t="s">
        <v>10</v>
      </c>
      <c r="C25" s="10" t="s">
        <v>52</v>
      </c>
      <c r="D25" s="12">
        <v>1</v>
      </c>
      <c r="E25" s="43">
        <v>70.25</v>
      </c>
      <c r="F25" s="44">
        <f t="shared" si="0"/>
        <v>70.25</v>
      </c>
      <c r="G25" s="17"/>
      <c r="H25" s="17"/>
    </row>
    <row r="26" spans="1:8" x14ac:dyDescent="0.2">
      <c r="A26" s="18">
        <v>20</v>
      </c>
      <c r="B26" s="11" t="s">
        <v>11</v>
      </c>
      <c r="C26" s="10" t="s">
        <v>52</v>
      </c>
      <c r="D26" s="12">
        <v>0.2</v>
      </c>
      <c r="E26" s="43">
        <v>115.03</v>
      </c>
      <c r="F26" s="44">
        <f t="shared" si="0"/>
        <v>23.01</v>
      </c>
      <c r="G26" s="17"/>
      <c r="H26" s="17"/>
    </row>
    <row r="27" spans="1:8" x14ac:dyDescent="0.2">
      <c r="A27" s="18">
        <v>21</v>
      </c>
      <c r="B27" s="11" t="s">
        <v>34</v>
      </c>
      <c r="C27" s="10" t="s">
        <v>52</v>
      </c>
      <c r="D27" s="12">
        <v>0.7</v>
      </c>
      <c r="E27" s="43">
        <v>23.54</v>
      </c>
      <c r="F27" s="44">
        <f t="shared" si="0"/>
        <v>16.48</v>
      </c>
      <c r="G27" s="17"/>
      <c r="H27" s="17"/>
    </row>
    <row r="28" spans="1:8" x14ac:dyDescent="0.2">
      <c r="A28" s="18">
        <v>22</v>
      </c>
      <c r="B28" s="11" t="s">
        <v>35</v>
      </c>
      <c r="C28" s="10" t="s">
        <v>52</v>
      </c>
      <c r="D28" s="12">
        <v>0.4</v>
      </c>
      <c r="E28" s="43">
        <v>23.54</v>
      </c>
      <c r="F28" s="44">
        <f t="shared" si="0"/>
        <v>9.42</v>
      </c>
      <c r="G28" s="17"/>
      <c r="H28" s="17"/>
    </row>
    <row r="29" spans="1:8" x14ac:dyDescent="0.2">
      <c r="A29" s="18">
        <v>23</v>
      </c>
      <c r="B29" s="11" t="s">
        <v>36</v>
      </c>
      <c r="C29" s="10" t="s">
        <v>52</v>
      </c>
      <c r="D29" s="12">
        <v>0.2</v>
      </c>
      <c r="E29" s="43">
        <v>25.15</v>
      </c>
      <c r="F29" s="44">
        <f t="shared" si="0"/>
        <v>5.03</v>
      </c>
      <c r="G29" s="17"/>
      <c r="H29" s="17"/>
    </row>
    <row r="30" spans="1:8" x14ac:dyDescent="0.2">
      <c r="A30" s="18">
        <v>24</v>
      </c>
      <c r="B30" s="11" t="s">
        <v>37</v>
      </c>
      <c r="C30" s="10" t="s">
        <v>52</v>
      </c>
      <c r="D30" s="12">
        <v>0.4</v>
      </c>
      <c r="E30" s="43">
        <v>26.75</v>
      </c>
      <c r="F30" s="44">
        <f t="shared" si="0"/>
        <v>10.7</v>
      </c>
      <c r="G30" s="17"/>
      <c r="H30" s="17"/>
    </row>
    <row r="31" spans="1:8" x14ac:dyDescent="0.2">
      <c r="A31" s="18">
        <v>25</v>
      </c>
      <c r="B31" s="11" t="s">
        <v>38</v>
      </c>
      <c r="C31" s="10" t="s">
        <v>52</v>
      </c>
      <c r="D31" s="12">
        <v>0.4</v>
      </c>
      <c r="E31" s="43">
        <v>29.96</v>
      </c>
      <c r="F31" s="44">
        <f t="shared" si="0"/>
        <v>11.98</v>
      </c>
      <c r="G31" s="17"/>
      <c r="H31" s="17"/>
    </row>
    <row r="32" spans="1:8" x14ac:dyDescent="0.2">
      <c r="A32" s="18">
        <v>26</v>
      </c>
      <c r="B32" s="11" t="s">
        <v>39</v>
      </c>
      <c r="C32" s="10" t="s">
        <v>52</v>
      </c>
      <c r="D32" s="12">
        <v>0.2</v>
      </c>
      <c r="E32" s="43">
        <v>55.64</v>
      </c>
      <c r="F32" s="44">
        <f t="shared" si="0"/>
        <v>11.13</v>
      </c>
      <c r="G32" s="17"/>
      <c r="H32" s="17"/>
    </row>
    <row r="33" spans="1:8" x14ac:dyDescent="0.2">
      <c r="A33" s="18">
        <v>27</v>
      </c>
      <c r="B33" s="11" t="s">
        <v>40</v>
      </c>
      <c r="C33" s="10" t="s">
        <v>52</v>
      </c>
      <c r="D33" s="12">
        <v>0.2</v>
      </c>
      <c r="E33" s="43">
        <v>58.85</v>
      </c>
      <c r="F33" s="44">
        <f t="shared" si="0"/>
        <v>11.77</v>
      </c>
      <c r="G33" s="17"/>
      <c r="H33" s="17"/>
    </row>
    <row r="34" spans="1:8" x14ac:dyDescent="0.2">
      <c r="A34" s="18">
        <v>28</v>
      </c>
      <c r="B34" s="11" t="s">
        <v>55</v>
      </c>
      <c r="C34" s="10" t="s">
        <v>52</v>
      </c>
      <c r="D34" s="12">
        <v>0.3</v>
      </c>
      <c r="E34" s="43">
        <v>2.68</v>
      </c>
      <c r="F34" s="44">
        <f t="shared" si="0"/>
        <v>0.8</v>
      </c>
      <c r="G34" s="17"/>
      <c r="H34" s="17"/>
    </row>
    <row r="35" spans="1:8" x14ac:dyDescent="0.2">
      <c r="A35" s="18">
        <v>29</v>
      </c>
      <c r="B35" s="11" t="s">
        <v>56</v>
      </c>
      <c r="C35" s="10" t="s">
        <v>52</v>
      </c>
      <c r="D35" s="12">
        <v>0.3</v>
      </c>
      <c r="E35" s="43">
        <v>3.16</v>
      </c>
      <c r="F35" s="44">
        <f t="shared" si="0"/>
        <v>0.95</v>
      </c>
      <c r="G35" s="17"/>
      <c r="H35" s="17"/>
    </row>
    <row r="36" spans="1:8" x14ac:dyDescent="0.2">
      <c r="A36" s="18">
        <v>30</v>
      </c>
      <c r="B36" s="11" t="s">
        <v>57</v>
      </c>
      <c r="C36" s="10" t="s">
        <v>52</v>
      </c>
      <c r="D36" s="12">
        <v>0.3</v>
      </c>
      <c r="E36" s="43">
        <v>3.42</v>
      </c>
      <c r="F36" s="44">
        <f t="shared" si="0"/>
        <v>1.03</v>
      </c>
      <c r="G36" s="17"/>
      <c r="H36" s="17"/>
    </row>
    <row r="37" spans="1:8" x14ac:dyDescent="0.2">
      <c r="A37" s="18">
        <v>31</v>
      </c>
      <c r="B37" s="11" t="s">
        <v>58</v>
      </c>
      <c r="C37" s="10" t="s">
        <v>52</v>
      </c>
      <c r="D37" s="12">
        <v>0.3</v>
      </c>
      <c r="E37" s="43">
        <v>4.82</v>
      </c>
      <c r="F37" s="44">
        <f t="shared" si="0"/>
        <v>1.45</v>
      </c>
      <c r="G37" s="17"/>
      <c r="H37" s="17"/>
    </row>
    <row r="38" spans="1:8" x14ac:dyDescent="0.2">
      <c r="A38" s="18">
        <v>32</v>
      </c>
      <c r="B38" s="11" t="s">
        <v>59</v>
      </c>
      <c r="C38" s="10" t="s">
        <v>52</v>
      </c>
      <c r="D38" s="12">
        <v>0.3</v>
      </c>
      <c r="E38" s="43">
        <v>5.56</v>
      </c>
      <c r="F38" s="44">
        <f t="shared" si="0"/>
        <v>1.67</v>
      </c>
      <c r="G38" s="17"/>
      <c r="H38" s="17"/>
    </row>
    <row r="39" spans="1:8" x14ac:dyDescent="0.2">
      <c r="A39" s="18">
        <v>33</v>
      </c>
      <c r="B39" s="11" t="s">
        <v>12</v>
      </c>
      <c r="C39" s="10" t="s">
        <v>52</v>
      </c>
      <c r="D39" s="12">
        <v>2</v>
      </c>
      <c r="E39" s="43">
        <v>8.0299999999999994</v>
      </c>
      <c r="F39" s="44">
        <f t="shared" si="0"/>
        <v>16.059999999999999</v>
      </c>
      <c r="G39" s="17"/>
      <c r="H39" s="17"/>
    </row>
    <row r="40" spans="1:8" x14ac:dyDescent="0.2">
      <c r="A40" s="18">
        <v>34</v>
      </c>
      <c r="B40" s="11" t="s">
        <v>13</v>
      </c>
      <c r="C40" s="10" t="s">
        <v>52</v>
      </c>
      <c r="D40" s="12">
        <v>4</v>
      </c>
      <c r="E40" s="43">
        <v>16.05</v>
      </c>
      <c r="F40" s="44">
        <f t="shared" si="0"/>
        <v>64.2</v>
      </c>
      <c r="G40" s="17"/>
      <c r="H40" s="17"/>
    </row>
    <row r="41" spans="1:8" x14ac:dyDescent="0.2">
      <c r="A41" s="18">
        <v>35</v>
      </c>
      <c r="B41" s="11" t="s">
        <v>14</v>
      </c>
      <c r="C41" s="10" t="s">
        <v>52</v>
      </c>
      <c r="D41" s="12">
        <v>3</v>
      </c>
      <c r="E41" s="43">
        <v>29.43</v>
      </c>
      <c r="F41" s="44">
        <f t="shared" si="0"/>
        <v>88.29</v>
      </c>
      <c r="G41" s="17"/>
      <c r="H41" s="17"/>
    </row>
    <row r="42" spans="1:8" s="22" customFormat="1" x14ac:dyDescent="0.2">
      <c r="A42" s="19">
        <v>36</v>
      </c>
      <c r="B42" s="20" t="s">
        <v>4</v>
      </c>
      <c r="C42" s="19" t="s">
        <v>52</v>
      </c>
      <c r="D42" s="21">
        <v>3</v>
      </c>
      <c r="E42" s="46">
        <v>187.25</v>
      </c>
      <c r="F42" s="45">
        <f t="shared" si="0"/>
        <v>561.75</v>
      </c>
    </row>
    <row r="43" spans="1:8" s="22" customFormat="1" x14ac:dyDescent="0.2">
      <c r="A43" s="19">
        <v>37</v>
      </c>
      <c r="B43" s="20" t="s">
        <v>5</v>
      </c>
      <c r="C43" s="19" t="s">
        <v>52</v>
      </c>
      <c r="D43" s="21">
        <v>3</v>
      </c>
      <c r="E43" s="46">
        <v>85.6</v>
      </c>
      <c r="F43" s="45">
        <f t="shared" si="0"/>
        <v>256.8</v>
      </c>
    </row>
    <row r="44" spans="1:8" ht="25.5" x14ac:dyDescent="0.2">
      <c r="A44" s="18">
        <v>38</v>
      </c>
      <c r="B44" s="11" t="s">
        <v>61</v>
      </c>
      <c r="C44" s="10" t="s">
        <v>52</v>
      </c>
      <c r="D44" s="12">
        <v>1.2</v>
      </c>
      <c r="E44" s="43">
        <v>80.790000000000006</v>
      </c>
      <c r="F44" s="44">
        <f t="shared" si="0"/>
        <v>96.95</v>
      </c>
      <c r="G44" s="17"/>
      <c r="H44" s="17"/>
    </row>
    <row r="45" spans="1:8" ht="25.5" x14ac:dyDescent="0.2">
      <c r="A45" s="18">
        <v>39</v>
      </c>
      <c r="B45" s="11" t="s">
        <v>20</v>
      </c>
      <c r="C45" s="10" t="s">
        <v>33</v>
      </c>
      <c r="D45" s="12">
        <v>3</v>
      </c>
      <c r="E45" s="43">
        <v>85.6</v>
      </c>
      <c r="F45" s="44">
        <f t="shared" si="0"/>
        <v>256.8</v>
      </c>
      <c r="G45" s="17"/>
      <c r="H45" s="17"/>
    </row>
    <row r="46" spans="1:8" ht="25.5" x14ac:dyDescent="0.2">
      <c r="A46" s="18">
        <v>40</v>
      </c>
      <c r="B46" s="11" t="s">
        <v>32</v>
      </c>
      <c r="C46" s="10" t="s">
        <v>33</v>
      </c>
      <c r="D46" s="12">
        <v>3</v>
      </c>
      <c r="E46" s="43">
        <v>87.58</v>
      </c>
      <c r="F46" s="44">
        <f t="shared" si="0"/>
        <v>262.74</v>
      </c>
      <c r="G46" s="17"/>
      <c r="H46" s="17"/>
    </row>
    <row r="47" spans="1:8" ht="25.5" x14ac:dyDescent="0.2">
      <c r="A47" s="18">
        <v>41</v>
      </c>
      <c r="B47" s="11" t="s">
        <v>60</v>
      </c>
      <c r="C47" s="10" t="s">
        <v>68</v>
      </c>
      <c r="D47" s="12">
        <v>3</v>
      </c>
      <c r="E47" s="43">
        <v>120.38</v>
      </c>
      <c r="F47" s="44">
        <f t="shared" si="0"/>
        <v>361.14</v>
      </c>
      <c r="G47" s="17"/>
      <c r="H47" s="17"/>
    </row>
    <row r="48" spans="1:8" ht="25.5" x14ac:dyDescent="0.2">
      <c r="A48" s="18">
        <v>42</v>
      </c>
      <c r="B48" s="11" t="s">
        <v>21</v>
      </c>
      <c r="C48" s="10" t="s">
        <v>33</v>
      </c>
      <c r="D48" s="12">
        <v>3</v>
      </c>
      <c r="E48" s="43">
        <v>110.42</v>
      </c>
      <c r="F48" s="44">
        <f t="shared" si="0"/>
        <v>331.26</v>
      </c>
      <c r="G48" s="17"/>
      <c r="H48" s="17"/>
    </row>
    <row r="49" spans="1:8" x14ac:dyDescent="0.2">
      <c r="A49" s="18">
        <v>43</v>
      </c>
      <c r="B49" s="11" t="s">
        <v>30</v>
      </c>
      <c r="C49" s="10" t="s">
        <v>52</v>
      </c>
      <c r="D49" s="12">
        <v>2</v>
      </c>
      <c r="E49" s="43">
        <v>104.9</v>
      </c>
      <c r="F49" s="44">
        <f t="shared" si="0"/>
        <v>209.8</v>
      </c>
      <c r="G49" s="17"/>
      <c r="H49" s="17"/>
    </row>
    <row r="50" spans="1:8" x14ac:dyDescent="0.2">
      <c r="A50" s="18">
        <v>44</v>
      </c>
      <c r="B50" s="11" t="s">
        <v>31</v>
      </c>
      <c r="C50" s="10" t="s">
        <v>52</v>
      </c>
      <c r="D50" s="12">
        <v>5</v>
      </c>
      <c r="E50" s="43">
        <v>120.21</v>
      </c>
      <c r="F50" s="44">
        <f t="shared" si="0"/>
        <v>601.04999999999995</v>
      </c>
      <c r="G50" s="17"/>
      <c r="H50" s="17"/>
    </row>
    <row r="51" spans="1:8" x14ac:dyDescent="0.2">
      <c r="A51" s="18">
        <v>45</v>
      </c>
      <c r="B51" s="11" t="s">
        <v>44</v>
      </c>
      <c r="C51" s="10" t="s">
        <v>52</v>
      </c>
      <c r="D51" s="12">
        <v>0.02</v>
      </c>
      <c r="E51" s="27">
        <v>16.05</v>
      </c>
      <c r="F51" s="44">
        <f t="shared" si="0"/>
        <v>0.32</v>
      </c>
      <c r="G51" s="17"/>
      <c r="H51" s="17"/>
    </row>
    <row r="52" spans="1:8" x14ac:dyDescent="0.2">
      <c r="A52" s="18">
        <v>46</v>
      </c>
      <c r="B52" s="11" t="s">
        <v>46</v>
      </c>
      <c r="C52" s="10" t="s">
        <v>52</v>
      </c>
      <c r="D52" s="12">
        <v>0.01</v>
      </c>
      <c r="E52" s="27">
        <v>5.35</v>
      </c>
      <c r="F52" s="44">
        <f t="shared" si="0"/>
        <v>0.05</v>
      </c>
      <c r="G52" s="17"/>
      <c r="H52" s="17"/>
    </row>
    <row r="53" spans="1:8" x14ac:dyDescent="0.2">
      <c r="A53" s="18">
        <v>47</v>
      </c>
      <c r="B53" s="11" t="s">
        <v>47</v>
      </c>
      <c r="C53" s="10" t="s">
        <v>52</v>
      </c>
      <c r="D53" s="12">
        <v>0.01</v>
      </c>
      <c r="E53" s="27">
        <v>6.42</v>
      </c>
      <c r="F53" s="44">
        <f t="shared" si="0"/>
        <v>0.06</v>
      </c>
      <c r="G53" s="17"/>
      <c r="H53" s="17"/>
    </row>
    <row r="54" spans="1:8" x14ac:dyDescent="0.2">
      <c r="A54" s="18">
        <v>48</v>
      </c>
      <c r="B54" s="11" t="s">
        <v>49</v>
      </c>
      <c r="C54" s="10" t="s">
        <v>52</v>
      </c>
      <c r="D54" s="12">
        <v>0.02</v>
      </c>
      <c r="E54" s="27">
        <v>16.05</v>
      </c>
      <c r="F54" s="44">
        <f t="shared" si="0"/>
        <v>0.32</v>
      </c>
      <c r="G54" s="17"/>
      <c r="H54" s="17"/>
    </row>
    <row r="55" spans="1:8" x14ac:dyDescent="0.2">
      <c r="A55" s="18">
        <v>49</v>
      </c>
      <c r="B55" s="11" t="s">
        <v>45</v>
      </c>
      <c r="C55" s="10" t="s">
        <v>52</v>
      </c>
      <c r="D55" s="12">
        <v>0.02</v>
      </c>
      <c r="E55" s="27">
        <v>10.7</v>
      </c>
      <c r="F55" s="44">
        <f t="shared" si="0"/>
        <v>0.21</v>
      </c>
      <c r="G55" s="17"/>
      <c r="H55" s="17"/>
    </row>
    <row r="56" spans="1:8" x14ac:dyDescent="0.2">
      <c r="A56" s="18">
        <v>50</v>
      </c>
      <c r="B56" s="11" t="s">
        <v>48</v>
      </c>
      <c r="C56" s="10" t="s">
        <v>52</v>
      </c>
      <c r="D56" s="12">
        <v>0.02</v>
      </c>
      <c r="E56" s="28">
        <v>9.6300000000000008</v>
      </c>
      <c r="F56" s="44">
        <f t="shared" si="0"/>
        <v>0.19</v>
      </c>
      <c r="G56" s="17"/>
      <c r="H56" s="17"/>
    </row>
    <row r="57" spans="1:8" x14ac:dyDescent="0.2">
      <c r="A57" s="18">
        <v>51</v>
      </c>
      <c r="B57" s="11" t="s">
        <v>65</v>
      </c>
      <c r="C57" s="10" t="s">
        <v>52</v>
      </c>
      <c r="D57" s="12">
        <v>2.5</v>
      </c>
      <c r="E57" s="28">
        <v>26.75</v>
      </c>
      <c r="F57" s="44">
        <f t="shared" si="0"/>
        <v>66.88</v>
      </c>
      <c r="G57" s="17"/>
      <c r="H57" s="17"/>
    </row>
    <row r="58" spans="1:8" s="26" customFormat="1" x14ac:dyDescent="0.2">
      <c r="A58" s="23">
        <v>52</v>
      </c>
      <c r="B58" s="24" t="s">
        <v>66</v>
      </c>
      <c r="C58" s="23" t="s">
        <v>52</v>
      </c>
      <c r="D58" s="25">
        <v>1.5</v>
      </c>
      <c r="E58" s="28">
        <v>21.4</v>
      </c>
      <c r="F58" s="45">
        <f t="shared" si="0"/>
        <v>32.1</v>
      </c>
    </row>
    <row r="59" spans="1:8" s="26" customFormat="1" x14ac:dyDescent="0.2">
      <c r="A59" s="23">
        <v>53</v>
      </c>
      <c r="B59" s="24" t="s">
        <v>62</v>
      </c>
      <c r="C59" s="23" t="s">
        <v>52</v>
      </c>
      <c r="D59" s="25">
        <v>1.5</v>
      </c>
      <c r="E59" s="47">
        <v>29.16</v>
      </c>
      <c r="F59" s="45">
        <f t="shared" si="0"/>
        <v>43.74</v>
      </c>
    </row>
    <row r="60" spans="1:8" s="26" customFormat="1" x14ac:dyDescent="0.2">
      <c r="A60" s="23">
        <v>54</v>
      </c>
      <c r="B60" s="24" t="s">
        <v>63</v>
      </c>
      <c r="C60" s="23" t="s">
        <v>52</v>
      </c>
      <c r="D60" s="25">
        <v>1.5</v>
      </c>
      <c r="E60" s="47">
        <v>26.75</v>
      </c>
      <c r="F60" s="45">
        <f t="shared" si="0"/>
        <v>40.130000000000003</v>
      </c>
    </row>
    <row r="61" spans="1:8" s="26" customFormat="1" x14ac:dyDescent="0.2">
      <c r="A61" s="23">
        <v>55</v>
      </c>
      <c r="B61" s="24" t="s">
        <v>67</v>
      </c>
      <c r="C61" s="23" t="s">
        <v>52</v>
      </c>
      <c r="D61" s="25">
        <v>1.5</v>
      </c>
      <c r="E61" s="47">
        <v>34.24</v>
      </c>
      <c r="F61" s="45">
        <f t="shared" si="0"/>
        <v>51.36</v>
      </c>
    </row>
    <row r="62" spans="1:8" s="26" customFormat="1" x14ac:dyDescent="0.2">
      <c r="A62" s="23">
        <v>56</v>
      </c>
      <c r="B62" s="24" t="s">
        <v>64</v>
      </c>
      <c r="C62" s="23" t="s">
        <v>52</v>
      </c>
      <c r="D62" s="25">
        <v>1.5</v>
      </c>
      <c r="E62" s="47">
        <v>32.1</v>
      </c>
      <c r="F62" s="45">
        <f t="shared" si="0"/>
        <v>48.15</v>
      </c>
    </row>
    <row r="63" spans="1:8" x14ac:dyDescent="0.2">
      <c r="A63" s="14"/>
      <c r="B63" s="15"/>
      <c r="C63" s="16"/>
      <c r="D63" s="13">
        <f>SUM(D7:D62)</f>
        <v>99.999999999999986</v>
      </c>
      <c r="E63" s="48"/>
      <c r="F63" s="44"/>
    </row>
    <row r="64" spans="1:8" ht="15" customHeight="1" x14ac:dyDescent="0.25">
      <c r="A64" s="34" t="s">
        <v>51</v>
      </c>
      <c r="B64" s="35"/>
      <c r="C64" s="35"/>
      <c r="D64" s="36"/>
      <c r="E64" s="49"/>
      <c r="F64" s="50">
        <f>ROUND(SUM(F7:F63),2)</f>
        <v>4441.75</v>
      </c>
    </row>
    <row r="65" spans="1:6" ht="15" x14ac:dyDescent="0.25">
      <c r="A65" s="34" t="s">
        <v>42</v>
      </c>
      <c r="B65" s="37"/>
      <c r="C65" s="37"/>
      <c r="D65" s="38"/>
      <c r="E65" s="49"/>
      <c r="F65" s="50">
        <f>ROUND(F64*0.21,2)</f>
        <v>932.77</v>
      </c>
    </row>
    <row r="66" spans="1:6" ht="15" customHeight="1" x14ac:dyDescent="0.25">
      <c r="A66" s="34" t="s">
        <v>43</v>
      </c>
      <c r="B66" s="37"/>
      <c r="C66" s="37"/>
      <c r="D66" s="38"/>
      <c r="E66" s="49"/>
      <c r="F66" s="50">
        <f>F64+F65</f>
        <v>5374.52</v>
      </c>
    </row>
    <row r="67" spans="1:6" x14ac:dyDescent="0.2">
      <c r="A67" s="4"/>
      <c r="B67" s="5"/>
      <c r="C67" s="4"/>
      <c r="D67" s="6"/>
      <c r="E67" s="39"/>
      <c r="F67" s="51"/>
    </row>
    <row r="68" spans="1:6" x14ac:dyDescent="0.2">
      <c r="A68" s="4"/>
      <c r="B68" s="5"/>
      <c r="C68" s="4"/>
      <c r="D68" s="6"/>
      <c r="E68" s="39"/>
      <c r="F68" s="51"/>
    </row>
    <row r="69" spans="1:6" x14ac:dyDescent="0.2">
      <c r="A69" s="4"/>
      <c r="B69" s="5"/>
      <c r="C69" s="4"/>
      <c r="D69" s="6"/>
      <c r="E69" s="39"/>
      <c r="F69" s="51"/>
    </row>
    <row r="70" spans="1:6" x14ac:dyDescent="0.2">
      <c r="A70" s="4"/>
      <c r="B70" s="5"/>
      <c r="C70" s="4"/>
      <c r="D70" s="6"/>
      <c r="E70" s="39"/>
      <c r="F70" s="51"/>
    </row>
    <row r="71" spans="1:6" x14ac:dyDescent="0.2">
      <c r="A71" s="4"/>
      <c r="B71" s="5"/>
      <c r="C71" s="4"/>
      <c r="D71" s="6"/>
      <c r="E71" s="39"/>
      <c r="F71" s="51"/>
    </row>
    <row r="72" spans="1:6" x14ac:dyDescent="0.2">
      <c r="A72" s="4"/>
      <c r="B72" s="5"/>
      <c r="C72" s="4"/>
      <c r="D72" s="6"/>
      <c r="E72" s="39"/>
      <c r="F72" s="51"/>
    </row>
    <row r="73" spans="1:6" x14ac:dyDescent="0.2">
      <c r="A73" s="4"/>
      <c r="B73" s="5"/>
      <c r="C73" s="4"/>
      <c r="D73" s="6"/>
      <c r="E73" s="39"/>
      <c r="F73" s="51"/>
    </row>
    <row r="74" spans="1:6" x14ac:dyDescent="0.2">
      <c r="A74" s="4"/>
      <c r="B74" s="5"/>
      <c r="C74" s="4"/>
      <c r="D74" s="6"/>
      <c r="E74" s="39"/>
      <c r="F74" s="51"/>
    </row>
    <row r="75" spans="1:6" x14ac:dyDescent="0.2">
      <c r="A75" s="4"/>
      <c r="B75" s="5"/>
      <c r="C75" s="4"/>
      <c r="D75" s="6"/>
      <c r="E75" s="39"/>
      <c r="F75" s="51"/>
    </row>
    <row r="76" spans="1:6" x14ac:dyDescent="0.2">
      <c r="A76" s="4"/>
      <c r="B76" s="5"/>
      <c r="C76" s="4"/>
      <c r="D76" s="6"/>
      <c r="E76" s="39"/>
      <c r="F76" s="51"/>
    </row>
    <row r="77" spans="1:6" x14ac:dyDescent="0.2">
      <c r="A77" s="4"/>
      <c r="B77" s="5"/>
      <c r="C77" s="4"/>
      <c r="D77" s="6"/>
      <c r="E77" s="39"/>
      <c r="F77" s="51"/>
    </row>
    <row r="78" spans="1:6" x14ac:dyDescent="0.2">
      <c r="A78" s="4"/>
      <c r="B78" s="5"/>
      <c r="C78" s="4"/>
      <c r="D78" s="6"/>
      <c r="E78" s="39"/>
      <c r="F78" s="51"/>
    </row>
    <row r="79" spans="1:6" x14ac:dyDescent="0.2">
      <c r="A79" s="4"/>
      <c r="B79" s="5"/>
      <c r="C79" s="4"/>
      <c r="D79" s="6"/>
      <c r="E79" s="39"/>
      <c r="F79" s="51"/>
    </row>
    <row r="80" spans="1:6" x14ac:dyDescent="0.2">
      <c r="A80" s="4"/>
      <c r="B80" s="5"/>
      <c r="C80" s="4"/>
      <c r="D80" s="6"/>
      <c r="E80" s="39"/>
      <c r="F80" s="51"/>
    </row>
    <row r="81" spans="1:6" x14ac:dyDescent="0.2">
      <c r="A81" s="4"/>
      <c r="B81" s="5"/>
      <c r="C81" s="4"/>
      <c r="D81" s="6"/>
      <c r="E81" s="39"/>
      <c r="F81" s="51"/>
    </row>
    <row r="82" spans="1:6" x14ac:dyDescent="0.2">
      <c r="A82" s="4"/>
      <c r="B82" s="5"/>
      <c r="C82" s="4"/>
      <c r="D82" s="6"/>
      <c r="E82" s="39"/>
      <c r="F82" s="51"/>
    </row>
    <row r="83" spans="1:6" x14ac:dyDescent="0.2">
      <c r="A83" s="4"/>
      <c r="B83" s="5"/>
      <c r="C83" s="4"/>
      <c r="D83" s="6"/>
      <c r="E83" s="39"/>
      <c r="F83" s="51"/>
    </row>
    <row r="84" spans="1:6" x14ac:dyDescent="0.2">
      <c r="A84" s="4"/>
      <c r="B84" s="5"/>
      <c r="C84" s="4"/>
      <c r="D84" s="6"/>
      <c r="E84" s="39"/>
      <c r="F84" s="51"/>
    </row>
    <row r="85" spans="1:6" x14ac:dyDescent="0.2">
      <c r="A85" s="4"/>
      <c r="B85" s="5"/>
      <c r="C85" s="4"/>
      <c r="D85" s="6"/>
      <c r="E85" s="39"/>
      <c r="F85" s="51"/>
    </row>
    <row r="86" spans="1:6" x14ac:dyDescent="0.2">
      <c r="A86" s="4"/>
      <c r="B86" s="5"/>
      <c r="C86" s="4"/>
      <c r="D86" s="6"/>
      <c r="E86" s="39"/>
      <c r="F86" s="51"/>
    </row>
    <row r="87" spans="1:6" x14ac:dyDescent="0.2">
      <c r="A87" s="4"/>
      <c r="B87" s="5"/>
      <c r="C87" s="4"/>
      <c r="D87" s="6"/>
      <c r="E87" s="39"/>
      <c r="F87" s="51"/>
    </row>
    <row r="88" spans="1:6" x14ac:dyDescent="0.2">
      <c r="A88" s="4"/>
      <c r="B88" s="5"/>
      <c r="C88" s="4"/>
      <c r="D88" s="6"/>
      <c r="E88" s="39"/>
      <c r="F88" s="51"/>
    </row>
    <row r="89" spans="1:6" x14ac:dyDescent="0.2">
      <c r="A89" s="4"/>
      <c r="B89" s="5"/>
      <c r="C89" s="4"/>
      <c r="D89" s="6"/>
      <c r="E89" s="39"/>
      <c r="F89" s="51"/>
    </row>
    <row r="90" spans="1:6" x14ac:dyDescent="0.2">
      <c r="A90" s="4"/>
      <c r="B90" s="5"/>
      <c r="C90" s="4"/>
      <c r="D90" s="6"/>
      <c r="E90" s="39"/>
      <c r="F90" s="51"/>
    </row>
    <row r="91" spans="1:6" x14ac:dyDescent="0.2">
      <c r="A91" s="4"/>
      <c r="B91" s="5"/>
      <c r="C91" s="4"/>
      <c r="D91" s="6"/>
      <c r="E91" s="39"/>
      <c r="F91" s="51"/>
    </row>
    <row r="92" spans="1:6" x14ac:dyDescent="0.2">
      <c r="A92" s="4"/>
      <c r="B92" s="5"/>
      <c r="C92" s="4"/>
      <c r="D92" s="6"/>
      <c r="E92" s="39"/>
      <c r="F92" s="51"/>
    </row>
    <row r="93" spans="1:6" x14ac:dyDescent="0.2">
      <c r="A93" s="4"/>
      <c r="B93" s="5"/>
      <c r="C93" s="4"/>
      <c r="D93" s="6"/>
      <c r="E93" s="39"/>
      <c r="F93" s="51"/>
    </row>
    <row r="94" spans="1:6" x14ac:dyDescent="0.2">
      <c r="A94" s="4"/>
      <c r="B94" s="5"/>
      <c r="C94" s="4"/>
      <c r="D94" s="6"/>
      <c r="E94" s="39"/>
      <c r="F94" s="51"/>
    </row>
    <row r="95" spans="1:6" x14ac:dyDescent="0.2">
      <c r="A95" s="4"/>
      <c r="B95" s="5"/>
      <c r="C95" s="4"/>
      <c r="D95" s="6"/>
      <c r="E95" s="39"/>
      <c r="F95" s="51"/>
    </row>
    <row r="96" spans="1:6" x14ac:dyDescent="0.2">
      <c r="A96" s="4"/>
      <c r="B96" s="5"/>
      <c r="C96" s="4"/>
      <c r="D96" s="6"/>
      <c r="E96" s="39"/>
      <c r="F96" s="51"/>
    </row>
    <row r="97" spans="1:6" x14ac:dyDescent="0.2">
      <c r="A97" s="4"/>
      <c r="B97" s="5"/>
      <c r="C97" s="4"/>
      <c r="D97" s="6"/>
      <c r="E97" s="39"/>
      <c r="F97" s="51"/>
    </row>
    <row r="98" spans="1:6" x14ac:dyDescent="0.2">
      <c r="A98" s="4"/>
      <c r="B98" s="5"/>
      <c r="C98" s="4"/>
      <c r="D98" s="6"/>
      <c r="E98" s="39"/>
      <c r="F98" s="51"/>
    </row>
    <row r="99" spans="1:6" x14ac:dyDescent="0.2">
      <c r="A99" s="4"/>
      <c r="B99" s="5"/>
      <c r="C99" s="4"/>
      <c r="D99" s="6"/>
      <c r="E99" s="39"/>
      <c r="F99" s="51"/>
    </row>
    <row r="100" spans="1:6" x14ac:dyDescent="0.2">
      <c r="A100" s="4"/>
      <c r="B100" s="5"/>
      <c r="C100" s="4"/>
      <c r="D100" s="6"/>
      <c r="E100" s="39"/>
      <c r="F100" s="51"/>
    </row>
    <row r="101" spans="1:6" x14ac:dyDescent="0.2">
      <c r="A101" s="4"/>
      <c r="B101" s="5"/>
      <c r="C101" s="4"/>
      <c r="D101" s="6"/>
      <c r="E101" s="39"/>
      <c r="F101" s="51"/>
    </row>
    <row r="102" spans="1:6" x14ac:dyDescent="0.2">
      <c r="A102" s="4"/>
      <c r="B102" s="5"/>
      <c r="C102" s="4"/>
      <c r="D102" s="6"/>
      <c r="E102" s="39"/>
      <c r="F102" s="51"/>
    </row>
    <row r="103" spans="1:6" x14ac:dyDescent="0.2">
      <c r="A103" s="4"/>
      <c r="B103" s="5"/>
      <c r="C103" s="4"/>
      <c r="D103" s="6"/>
      <c r="E103" s="39"/>
      <c r="F103" s="51"/>
    </row>
    <row r="104" spans="1:6" x14ac:dyDescent="0.2">
      <c r="A104" s="4"/>
      <c r="B104" s="5"/>
      <c r="C104" s="4"/>
      <c r="D104" s="6"/>
      <c r="E104" s="39"/>
      <c r="F104" s="51"/>
    </row>
    <row r="105" spans="1:6" x14ac:dyDescent="0.2">
      <c r="A105" s="4"/>
      <c r="B105" s="5"/>
      <c r="C105" s="4"/>
      <c r="D105" s="6"/>
      <c r="E105" s="39"/>
      <c r="F105" s="51"/>
    </row>
  </sheetData>
  <autoFilter ref="A6:F66"/>
  <mergeCells count="6">
    <mergeCell ref="A1:F1"/>
    <mergeCell ref="A3:F3"/>
    <mergeCell ref="A64:D64"/>
    <mergeCell ref="A65:D65"/>
    <mergeCell ref="A66:D66"/>
    <mergeCell ref="E4:F4"/>
  </mergeCells>
  <printOptions horizontalCentered="1"/>
  <pageMargins left="0.51181102362204722" right="0.11811023622047245" top="0.35433070866141736" bottom="0.35433070866141736" header="0.31496062992125984" footer="0.11811023622047245"/>
  <pageSetup paperSize="9" scale="98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9" ma:contentTypeDescription="Pirkimų dokumentas." ma:contentTypeScope="" ma:versionID="23b88e8869c3ea308e6b35416d6e92a5">
  <xsd:schema xmlns:xsd="http://www.w3.org/2001/XMLSchema" xmlns:xs="http://www.w3.org/2001/XMLSchema" xmlns:p="http://schemas.microsoft.com/office/2006/metadata/properties" xmlns:ns2="7d3ccfc8-0174-48be-b2c7-759d9617ea65" targetNamespace="http://schemas.microsoft.com/office/2006/metadata/properties" ma:root="true" ma:fieldsID="c8448da67fb598c5dbba6beebe8994cb" ns2:_="">
    <xsd:import namespace="7d3ccfc8-0174-48be-b2c7-759d9617ea6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>4Z6MPDUXFVQC-140-1870</_dlc_DocId>
    <_dlc_DocIdUrl xmlns="7d3ccfc8-0174-48be-b2c7-759d9617ea65">
      <Url>http://vac.corp.rst.lt/pirkimai/uzsakovai/LESTO/_layouts/15/DocIdRedir.aspx?ID=4Z6MPDUXFVQC-140-1870</Url>
      <Description>4Z6MPDUXFVQC-140-1870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BDA58-E165-4B15-A2FE-32059E413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1648A-DA43-4FEF-A93B-98B1779B533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5F872A1-33EE-4D07-B72E-5464E9C05ADE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d3ccfc8-0174-48be-b2c7-759d9617ea65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Priedas Nr. 3</vt:lpstr>
      <vt:lpstr>'Priedas Nr.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dmigrs</dc:creator>
  <cp:lastModifiedBy>Vitalijus Stasevičius</cp:lastModifiedBy>
  <cp:lastPrinted>2019-10-09T11:03:12Z</cp:lastPrinted>
  <dcterms:created xsi:type="dcterms:W3CDTF">2011-08-31T11:30:20Z</dcterms:created>
  <dcterms:modified xsi:type="dcterms:W3CDTF">2019-11-04T15:34:43Z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ae4a00b1-1498-4a04-9c3f-8dbb90aae2a4</vt:lpwstr>
  </property>
</Properties>
</file>