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P:\INTRASITE NEW\2 Darbo dokumentai\2 Pasiulymai\PD4\Pasiulymai 2019\3858 Vilniaus vandenys VF\"/>
    </mc:Choice>
  </mc:AlternateContent>
  <bookViews>
    <workbookView xWindow="0" yWindow="0" windowWidth="28800" windowHeight="14235"/>
  </bookViews>
  <sheets>
    <sheet name="Priedas" sheetId="14" r:id="rId1"/>
  </sheets>
  <definedNames>
    <definedName name="_xlnm._FilterDatabase" localSheetId="0" hidden="1">Priedas!$A$6:$F$145</definedName>
    <definedName name="_xlnm.Print_Area" localSheetId="0">Priedas!$A$1:$G$146</definedName>
    <definedName name="_xlnm.Print_Titles" localSheetId="0">Priedas!$5:$6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8" i="14" l="1"/>
  <c r="F9" i="14"/>
  <c r="F10" i="14"/>
  <c r="F11" i="14"/>
  <c r="F12" i="14"/>
  <c r="F13" i="14"/>
  <c r="F14" i="14"/>
  <c r="F15" i="14"/>
  <c r="F16" i="14"/>
  <c r="F17" i="14"/>
  <c r="F18" i="14"/>
  <c r="F19" i="14"/>
  <c r="F20" i="14"/>
  <c r="F21" i="14"/>
  <c r="F22" i="14"/>
  <c r="F23" i="14"/>
  <c r="F24" i="14"/>
  <c r="F25" i="14"/>
  <c r="F26" i="14"/>
  <c r="F27" i="14"/>
  <c r="F28" i="14"/>
  <c r="F29" i="14"/>
  <c r="F30" i="14"/>
  <c r="F31" i="14"/>
  <c r="F32" i="14"/>
  <c r="F33" i="14"/>
  <c r="F34" i="14"/>
  <c r="F35" i="14"/>
  <c r="F36" i="14"/>
  <c r="F37" i="14"/>
  <c r="F38" i="14"/>
  <c r="F39" i="14"/>
  <c r="F40" i="14"/>
  <c r="F41" i="14"/>
  <c r="F42" i="14"/>
  <c r="F43" i="14"/>
  <c r="F44" i="14"/>
  <c r="F45" i="14"/>
  <c r="F46" i="14"/>
  <c r="F47" i="14"/>
  <c r="F48" i="14"/>
  <c r="F49" i="14"/>
  <c r="F50" i="14"/>
  <c r="F51" i="14"/>
  <c r="F52" i="14"/>
  <c r="F53" i="14"/>
  <c r="F54" i="14"/>
  <c r="F55" i="14"/>
  <c r="F56" i="14"/>
  <c r="F57" i="14"/>
  <c r="F58" i="14"/>
  <c r="F59" i="14"/>
  <c r="F60" i="14"/>
  <c r="F61" i="14"/>
  <c r="F62" i="14"/>
  <c r="F63" i="14"/>
  <c r="F64" i="14"/>
  <c r="F65" i="14"/>
  <c r="F66" i="14"/>
  <c r="F67" i="14"/>
  <c r="F68" i="14"/>
  <c r="F69" i="14"/>
  <c r="F70" i="14"/>
  <c r="F71" i="14"/>
  <c r="F72" i="14"/>
  <c r="F73" i="14"/>
  <c r="F74" i="14"/>
  <c r="F75" i="14"/>
  <c r="F76" i="14"/>
  <c r="F77" i="14"/>
  <c r="F78" i="14"/>
  <c r="F79" i="14"/>
  <c r="F80" i="14"/>
  <c r="F81" i="14"/>
  <c r="F82" i="14"/>
  <c r="F83" i="14"/>
  <c r="F84" i="14"/>
  <c r="F85" i="14"/>
  <c r="F86" i="14"/>
  <c r="F87" i="14"/>
  <c r="F88" i="14"/>
  <c r="F89" i="14"/>
  <c r="F90" i="14"/>
  <c r="F91" i="14"/>
  <c r="F92" i="14"/>
  <c r="F93" i="14"/>
  <c r="F94" i="14"/>
  <c r="F95" i="14"/>
  <c r="F96" i="14"/>
  <c r="F97" i="14"/>
  <c r="F98" i="14"/>
  <c r="F99" i="14"/>
  <c r="F100" i="14"/>
  <c r="F101" i="14"/>
  <c r="F102" i="14"/>
  <c r="F103" i="14"/>
  <c r="F104" i="14"/>
  <c r="F105" i="14"/>
  <c r="F106" i="14"/>
  <c r="F107" i="14"/>
  <c r="F108" i="14"/>
  <c r="F109" i="14"/>
  <c r="F110" i="14"/>
  <c r="F111" i="14"/>
  <c r="F112" i="14"/>
  <c r="F113" i="14"/>
  <c r="F114" i="14"/>
  <c r="F115" i="14"/>
  <c r="F116" i="14"/>
  <c r="F117" i="14"/>
  <c r="F118" i="14"/>
  <c r="F119" i="14"/>
  <c r="F120" i="14"/>
  <c r="F121" i="14"/>
  <c r="F122" i="14"/>
  <c r="F123" i="14"/>
  <c r="F124" i="14"/>
  <c r="F125" i="14"/>
  <c r="F126" i="14"/>
  <c r="F127" i="14"/>
  <c r="F128" i="14"/>
  <c r="F129" i="14"/>
  <c r="F130" i="14"/>
  <c r="F131" i="14"/>
  <c r="F132" i="14"/>
  <c r="F133" i="14"/>
  <c r="F134" i="14"/>
  <c r="F135" i="14"/>
  <c r="F136" i="14"/>
  <c r="F137" i="14"/>
  <c r="F138" i="14"/>
  <c r="F139" i="14"/>
  <c r="F140" i="14"/>
  <c r="F141" i="14"/>
  <c r="F7" i="14"/>
  <c r="E143" i="14" l="1"/>
  <c r="F143" i="14" l="1"/>
  <c r="F144" i="14" s="1"/>
  <c r="F145" i="14" s="1"/>
  <c r="D142" i="14"/>
</calcChain>
</file>

<file path=xl/sharedStrings.xml><?xml version="1.0" encoding="utf-8"?>
<sst xmlns="http://schemas.openxmlformats.org/spreadsheetml/2006/main" count="368" uniqueCount="196">
  <si>
    <t>DARBŲ PAVADINIMAS</t>
  </si>
  <si>
    <t>Mato vnt.</t>
  </si>
  <si>
    <t>vnt.</t>
  </si>
  <si>
    <t>Vandentiekio vamzdyno DN100 mm atkarpos atstatymas atviru būdu, klojant kalaus ketaus vamzdžius</t>
  </si>
  <si>
    <t>Spaudiminės nuotekynės DN200 mm atkarpos atstatymas atviru būdu</t>
  </si>
  <si>
    <t>Savitakinės nuotekynės DN150 mm atkarpos atstatymas atviru būdu</t>
  </si>
  <si>
    <t>Savitakinės nuotekynės DN200 mm atkarpos atstatymas atviru būdu</t>
  </si>
  <si>
    <t>PE dėklo per kameros (šulinio) sieną įrengimas D150 mm</t>
  </si>
  <si>
    <t>PE dėklo per kameros (šulinio) sieną įrengimas D200 mm</t>
  </si>
  <si>
    <t>PE dėklo per kameros (šulinio) sieną įrengimas D250 mm</t>
  </si>
  <si>
    <t>PE dėklo per kameros (šulinio) sieną įrengimas D300 mm</t>
  </si>
  <si>
    <t>D160 mm skersmens plastikinių ilgavamzdžių laisvas įtraukimas į esamą savitakinį nuotekų vamzdyną</t>
  </si>
  <si>
    <t>D200 mm skersmens plastikinių ilgavamzdžių laisvas įtraukimas į esamą savitakinį nuotekų vamzdyną</t>
  </si>
  <si>
    <t>D110 mm skersmens plastikinių ilgavamzdžių priverstinis įtraukimas į esamą vandentiekio vamzdyną</t>
  </si>
  <si>
    <t>D110 mm skersmens plastikinių ilgavamzdžių laisvas įtraukimas į esamą vandentiekio vamzdyną</t>
  </si>
  <si>
    <t>D110 mm skersmens plastikinių ilgavamzdžių priverstinis įtraukimas į esamą spaudiminės nuotekynės vamzdyną</t>
  </si>
  <si>
    <t>D110 mm skersmens plastikinių ilgavamzdžių laisvas įtraukimas į esamą spaudiminės nuotekynės vamzdyną</t>
  </si>
  <si>
    <t>Nuotekų vamzdyno DN200 mm išvalymas hidrodinamine mašina</t>
  </si>
  <si>
    <t>Vamzdynų TV diagnostika</t>
  </si>
  <si>
    <t>Nuotekų permetimas siurblio pagalba</t>
  </si>
  <si>
    <t>Šulinių plovimas hidrodinamine mašina</t>
  </si>
  <si>
    <t>Plieninių kopėčių šuliniuose pakeitimas</t>
  </si>
  <si>
    <t>Šulinių liukų pakeitimas (su liuku)</t>
  </si>
  <si>
    <t>Metalinių atramų šuliniuose įrengimas</t>
  </si>
  <si>
    <t>Betoninių nesudėtingų latakų šuliniuose remontas</t>
  </si>
  <si>
    <t>G/b šulinių D1000 mm išardymas, išvežant statybinį laužą</t>
  </si>
  <si>
    <t>G/b šulinių D1500 mm išardymas, išvežant statybinį laužą</t>
  </si>
  <si>
    <t>G/b stačiakampių kamerų išmontavimas, išvežant statybinį laužą</t>
  </si>
  <si>
    <t>G/b stačiakampių kamerų rekonstravimas</t>
  </si>
  <si>
    <t>Šulinių dugnų betonavimas</t>
  </si>
  <si>
    <t>Šulinių sienų mūrijimas iš betono trinkelių</t>
  </si>
  <si>
    <t>PE vamzdyno D110 mm suvirinimas kontaktiniu būdu</t>
  </si>
  <si>
    <t>PE vamzdyno D160 mm suvirinimas kontaktiniu būdu</t>
  </si>
  <si>
    <t>PE vamzdyno D200 mm suvirinimas kontaktiniu būdu</t>
  </si>
  <si>
    <t>Betono trinkelių dangos išardymas</t>
  </si>
  <si>
    <t>Tašytų akmenų dangos išardymas</t>
  </si>
  <si>
    <t>Lauko akmenų grindinio išardymas</t>
  </si>
  <si>
    <t>Gatvės bortų išardymas</t>
  </si>
  <si>
    <t>Šaligatvio plytelių išardymas</t>
  </si>
  <si>
    <t>Vejos bortų išardymas</t>
  </si>
  <si>
    <t>Tranšėjų ir iškasų sienų tvirtinimas</t>
  </si>
  <si>
    <t>Vandens pažeminimas adatiniais filtrais</t>
  </si>
  <si>
    <t>Mechanizuotas grunto kasimas įrengiant metalinį špuntą</t>
  </si>
  <si>
    <t>Įšalo purenimas</t>
  </si>
  <si>
    <t>Grunto kasimas rankiniu būdu</t>
  </si>
  <si>
    <t>Mechanizuotas grunto kasimas į sąvartą</t>
  </si>
  <si>
    <t>Mechanizuotas grunto kasimas pakraunant į autosavivarčius</t>
  </si>
  <si>
    <t>Grunto transportavimas 1 km atstumu</t>
  </si>
  <si>
    <t>Grunto transportavimas 3 km atstumu</t>
  </si>
  <si>
    <t>Grunto transportavimas 5 km atstumu</t>
  </si>
  <si>
    <t>Grunto transportavimas 10 km atstumu</t>
  </si>
  <si>
    <t>Tranšėjos užpylimas rankiniu būdu, tankinant gruntą mažosiomis mechanizacijos priemonėmis</t>
  </si>
  <si>
    <t>Tranšėjos užpylimas ekskavatoriumi, tankinant gruntą mažosiomis mechanizacijos priemonėmis</t>
  </si>
  <si>
    <t>Netinkamo (nesitankinančio) grunto pakeitimas smėlingu gruntu (smėliu) užpilant ekskavatoriumi ir tankinant mažosios mechanizacijos priemonėmis</t>
  </si>
  <si>
    <t>m</t>
  </si>
  <si>
    <t xml:space="preserve">D160 mm skersmens plastikinių ilgavamzdžių priverstinis įtraukimas į esamą spaudiminės nuotekynės vamzdyną </t>
  </si>
  <si>
    <t xml:space="preserve">D200 mm skersmens plastikinių ilgavamzdžių priverstinis įtraukimas į esamą spaudiminės nuotekynės vamzdyną </t>
  </si>
  <si>
    <t xml:space="preserve">D160 mm skersmens plastikinių ilgavamzdžių laisvas įtraukimas į esamą spaudiminės nuotekynės vamzdyną </t>
  </si>
  <si>
    <t xml:space="preserve">D200 mm skersmens plastikinių ilgavamzdžių laisvas įtraukimas į esamą spaudiminės nuotekynės vamzdyną </t>
  </si>
  <si>
    <t xml:space="preserve">Šulinių žymėjimo ženklų pakeitimas </t>
  </si>
  <si>
    <t>kg</t>
  </si>
  <si>
    <t xml:space="preserve">Vamzdžio latako formavimas iš betono </t>
  </si>
  <si>
    <t xml:space="preserve">G/b šulinių D1000 mm įrengimas nuleidimo būdu </t>
  </si>
  <si>
    <t xml:space="preserve">G/b šulinių D1500 mm įrengimas nuleidimo būdu </t>
  </si>
  <si>
    <t xml:space="preserve">G/b šulinių D2000 mm įrengimas nuleidimo būdu </t>
  </si>
  <si>
    <t xml:space="preserve">G/b šulinių D3000 mm įrengimas nuleidimo būdu </t>
  </si>
  <si>
    <t xml:space="preserve">PE D110 mm vamzdžio tiesimas horizontalaus valdomo gręžimo būdu </t>
  </si>
  <si>
    <t xml:space="preserve">PE D160 mm vamzdžio tiesimas horizontalaus valdomo gręžimo būdu </t>
  </si>
  <si>
    <t xml:space="preserve">Asfaltbetonio dangos išardymas </t>
  </si>
  <si>
    <t xml:space="preserve">Metalinių šachtų įrengimas </t>
  </si>
  <si>
    <t>vnt</t>
  </si>
  <si>
    <t xml:space="preserve">Asfaltbetonio dangos atstatymas </t>
  </si>
  <si>
    <t xml:space="preserve">Vejos atstatymas </t>
  </si>
  <si>
    <t>Flanšinių trišakių montavimas DN150 mm</t>
  </si>
  <si>
    <t>Flanšinių trišakių montavimas DN200 mm</t>
  </si>
  <si>
    <t xml:space="preserve">Vejos bortų atstatymas </t>
  </si>
  <si>
    <t xml:space="preserve">Šaligatvio plytelių dangos atstatymas </t>
  </si>
  <si>
    <t xml:space="preserve">Gatvės bortų atstatymas </t>
  </si>
  <si>
    <t xml:space="preserve">Lauko akmenų grindinio atstatymas </t>
  </si>
  <si>
    <t xml:space="preserve">Tašytų akmenų dangos atstatymas </t>
  </si>
  <si>
    <t xml:space="preserve">Betono trinkelių dangos atstatymas </t>
  </si>
  <si>
    <t>Statybinių atliekų išvežimas</t>
  </si>
  <si>
    <t>Lyginamasis koeficientas</t>
  </si>
  <si>
    <t>Plastikinių šulinių D315 įrengimas (su šuliniu)</t>
  </si>
  <si>
    <t>Plastikinių šulinių D425 įrengimas (su šuliniu)</t>
  </si>
  <si>
    <t>Plastikinių šulinių D600 įrengimas (su šuliniu)</t>
  </si>
  <si>
    <t>Plieninio dėklo D325 mm įrengimas prakalimo būdu</t>
  </si>
  <si>
    <t>Plieninio dėklo D426 mm įrengimas prakalimo būdu</t>
  </si>
  <si>
    <t>Eil. Nr.</t>
  </si>
  <si>
    <t>Vnt. kaina, EUR be PVM</t>
  </si>
  <si>
    <t>Flanšinių alkūnių, perėjimų, movų, jungčių, adapterių montavimas DN150 mm</t>
  </si>
  <si>
    <t>Flanšinių alkūnių, perėjimų, movų, jungčių, adapterių montavimas DN200 mm</t>
  </si>
  <si>
    <t>Flanšinių alkūnių, perėjimų, movų, jungčių, adapterių montavimas DN100 mm</t>
  </si>
  <si>
    <t>Šulinio plieninių lypynių pakeitimas</t>
  </si>
  <si>
    <t>Nuotekų vamzdyno DN100 mm išvalymas hidrodinamine mašina</t>
  </si>
  <si>
    <t>Nuotekų vamzdyno DN150 mm išvalymas hidrodinamine mašina</t>
  </si>
  <si>
    <t>maš. val.</t>
  </si>
  <si>
    <t>Vandentiekio ketinių sklendžių pastatymas DN100 mm</t>
  </si>
  <si>
    <t>Iš viso EUR (be PVM):</t>
  </si>
  <si>
    <t>PVM</t>
  </si>
  <si>
    <t>Iš viso EUR (su PVM):</t>
  </si>
  <si>
    <t>Betoninės atramos (fasoninėms dalims ar uždaromajai armatūrai) įrengimas</t>
  </si>
  <si>
    <t>DARBŲ ĮKAINAI</t>
  </si>
  <si>
    <t>Iš viso: 4x5</t>
  </si>
  <si>
    <t>Vandentiekio vamzdyno DN32 mm atkarpos atstatymas atviru būdu, klojant PE vamzdžius</t>
  </si>
  <si>
    <t>Vandentiekio vamzdyno DN63 mm atkarpos atstatymas atviru būdu, klojant PE vamzdžius</t>
  </si>
  <si>
    <t>Žvyro dangos atstatymas</t>
  </si>
  <si>
    <t>D160 mm skersmens plastikinių trumpų vamzdžių laisvas įtraukimas į esamą savitakinį nuotekų vamzdyną</t>
  </si>
  <si>
    <t>D200 mm skersmens plastikinių trumpų vamzdžių laisvas įtraukimas į esamą savitakinį nuotekų vamzdyną</t>
  </si>
  <si>
    <t>D160 mm skersmens plastikinių trumpų vamzdžių priverstinis įtraukimas į esamą savitakinį nuotekų vamzdyną</t>
  </si>
  <si>
    <t>D200 mm skersmens plastikinių trumpų vamzdžių priverstinis įtraukimas į esamą savitakinį nuotekų vamzdyną</t>
  </si>
  <si>
    <t>Vandentiekio vamzdyno DN110 mm atkarpos atstatymas atviru būdu, klojant PE vamzdžius</t>
  </si>
  <si>
    <t>Spaudiminės nuotekynės DN110 mm atkarpos atstatymas atviru būdu</t>
  </si>
  <si>
    <t>Spaudiminės nuotekynės DN160 mm atkarpos atstatymas atviru būdu</t>
  </si>
  <si>
    <r>
      <t xml:space="preserve">m </t>
    </r>
    <r>
      <rPr>
        <vertAlign val="superscript"/>
        <sz val="10"/>
        <color theme="1"/>
        <rFont val="Calibri"/>
        <family val="2"/>
        <charset val="186"/>
        <scheme val="minor"/>
      </rPr>
      <t>3</t>
    </r>
  </si>
  <si>
    <r>
      <t xml:space="preserve">m </t>
    </r>
    <r>
      <rPr>
        <vertAlign val="superscript"/>
        <sz val="10"/>
        <color theme="1"/>
        <rFont val="Calibri"/>
        <family val="2"/>
        <charset val="186"/>
        <scheme val="minor"/>
      </rPr>
      <t>2</t>
    </r>
  </si>
  <si>
    <t>Vandentiekio įvadinių sklendžių su valdymo velenu ir kapa pastatymas DN 25</t>
  </si>
  <si>
    <t>Vandentiekio įvadinių sklendžių su valdymo velenu ir kapa pastatymas DN 32</t>
  </si>
  <si>
    <t>Vandentiekio įvadinių sklendžių su valdymo velenu ir kapa pastatymas DN 40</t>
  </si>
  <si>
    <t>Vandentiekio įvadinių sklendžių su valdymo velenu ir kapa pastatymas DN 50</t>
  </si>
  <si>
    <t>Vandentiekio įvadinių sklendžių su valdymo velenu ir kapa pastatymas DN 63</t>
  </si>
  <si>
    <t>Srieginių balnų su kieta apkaba pastatymasa DN 50</t>
  </si>
  <si>
    <t>Srieginių balnų su minkšta apkaba pastatymasa DN 50</t>
  </si>
  <si>
    <t>Srieginių balnų su minkšta apkaba pastatymasa DN 63</t>
  </si>
  <si>
    <t>Srieginių balnų su minkšta apkaba pastatymasa DN 110</t>
  </si>
  <si>
    <t>Elektromovinės PE fasoninės dalies, jungties pastatymas OD25 mm</t>
  </si>
  <si>
    <t>Elektromovinės PE fasoninės dalies, jungties pastatymas OD32 mm</t>
  </si>
  <si>
    <t>Elektromovinės PE fasoninės dalies, jungties pastatymas OD40 mm</t>
  </si>
  <si>
    <t>Elektromovinės PE fasoninės dalies, jungties pastatymas OD50mm</t>
  </si>
  <si>
    <t>Elektromovinės PE fasoninės dalies, jungties pastatymas OD63 mm</t>
  </si>
  <si>
    <t>Elektromovinės PE fasoninės dalies, jungties pastatymas OD110 mm</t>
  </si>
  <si>
    <t>Elektromovinės PE fasoninės dalies, jungties pastatymas OD160 mm</t>
  </si>
  <si>
    <t>Elektromovinės PE fasoninės dalies, jungties pastatymas OD200 mm</t>
  </si>
  <si>
    <t>D110 mm skersmens PE vamzdyno montavimas praeinamajame kanale įrengiant atramas ir apšiltinant vamzdžius t=30 mm demontuojant esamą</t>
  </si>
  <si>
    <t>D160 mm skersmens PE vamzdyno montavimas praeinamajame kanale įrengiant atramas ir apšiltinant vamzdžius t=30 mm demontuojant esamą</t>
  </si>
  <si>
    <t>t.</t>
  </si>
  <si>
    <t>m2</t>
  </si>
  <si>
    <t>Pe vandentiekio vamzdžių tempimui atsparių adapterių DN50 patatymas</t>
  </si>
  <si>
    <t>Pe vandentiekio vamzdžių tempimui atsparių adapterių DN65 pastatymas</t>
  </si>
  <si>
    <t>Pe vandentiekio vamzdžių tempimui atsparių adapterių DN100 pastatymas</t>
  </si>
  <si>
    <t>Skylių d-100mm L-1000mm gręžimas įvairiose konstrukcijos</t>
  </si>
  <si>
    <t>Vandentiekio vamzdyno DN75 mm atkarpos atstatymas atviru būdu, klojant PE vamzdžius</t>
  </si>
  <si>
    <t>D63 mm skersmens plastikinių ilgavamzdžių laisvas įtraukimas į esamą vandentiekio vamzdyną</t>
  </si>
  <si>
    <t>Archeologiniai žvalgymai</t>
  </si>
  <si>
    <t>Srieginių balnų su kieta apkaba pastatymasa DN 63</t>
  </si>
  <si>
    <t>Srieginių balnų su kieta apkaba pastatymasa DN 110</t>
  </si>
  <si>
    <t>PRIEDAS NR. 4</t>
  </si>
  <si>
    <t>Plieninio vamzdžio D50 sujungimas suvirinant</t>
  </si>
  <si>
    <t>Plieninio vamzdžio D60 sujungimas suvirinant</t>
  </si>
  <si>
    <t>Plieninio vamzdžio D70 sujungimas suvirinant</t>
  </si>
  <si>
    <t>Plieninio vamzdžio D80 sujungimas suvirinant</t>
  </si>
  <si>
    <t>Plieninio vamzdžio D100 sujungimas suvirinant</t>
  </si>
  <si>
    <t xml:space="preserve">Skylių d-200mm L-1000mm gręžimas įvairiose konstrukcijose </t>
  </si>
  <si>
    <t>D160 mm skersmens plastikinių ilgavamzdžių priverstinis įtraukimas į esamą savitakinį nuotekų vamzdyną</t>
  </si>
  <si>
    <t>D200 mm skersmens plastikinių ilgavamzdžių priverstinis įtraukimas į esamą savitakinį nuotekų vamzdyną</t>
  </si>
  <si>
    <t>Dėl 3 Pirkimo dalies "Nesudėtini statiniai"</t>
  </si>
  <si>
    <t>KONFIDENCIALU</t>
  </si>
  <si>
    <t>97,11</t>
  </si>
  <si>
    <t>34,50</t>
  </si>
  <si>
    <t>30,69</t>
  </si>
  <si>
    <t>33,41</t>
  </si>
  <si>
    <t>44,57</t>
  </si>
  <si>
    <t>51,33</t>
  </si>
  <si>
    <t>37,97</t>
  </si>
  <si>
    <t>60,77</t>
  </si>
  <si>
    <t>9,23</t>
  </si>
  <si>
    <t>10,99</t>
  </si>
  <si>
    <t>16,68</t>
  </si>
  <si>
    <t>be</t>
  </si>
  <si>
    <t>10,57</t>
  </si>
  <si>
    <t>29,18</t>
  </si>
  <si>
    <t>319,78</t>
  </si>
  <si>
    <t>59,35</t>
  </si>
  <si>
    <t>65,68</t>
  </si>
  <si>
    <t>80,14</t>
  </si>
  <si>
    <t>91,12</t>
  </si>
  <si>
    <t>52,06</t>
  </si>
  <si>
    <t>70,18</t>
  </si>
  <si>
    <t>86,16</t>
  </si>
  <si>
    <t>116,91</t>
  </si>
  <si>
    <t>30,33</t>
  </si>
  <si>
    <t>41,25</t>
  </si>
  <si>
    <t>25,06</t>
  </si>
  <si>
    <t>87,59</t>
  </si>
  <si>
    <t>118,41</t>
  </si>
  <si>
    <t>40,16</t>
  </si>
  <si>
    <t>56,04</t>
  </si>
  <si>
    <t>59,29</t>
  </si>
  <si>
    <t>2,99</t>
  </si>
  <si>
    <t>2,64</t>
  </si>
  <si>
    <t>27,49</t>
  </si>
  <si>
    <t>72,98</t>
  </si>
  <si>
    <t>49,95</t>
  </si>
  <si>
    <t>198,26</t>
  </si>
  <si>
    <t>143,22</t>
  </si>
  <si>
    <t>67,40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</si>
</sst>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&quot;Lt&quot;_-;\-* #,##0.00\ &quot;Lt&quot;_-;_-* &quot;-&quot;??\ &quot;Lt&quot;_-;_-@_-"/>
    <numFmt numFmtId="165" formatCode="0.0"/>
  </numFmts>
  <fonts count="16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Arial"/>
      <family val="2"/>
      <charset val="186"/>
    </font>
    <font>
      <sz val="11"/>
      <color theme="1"/>
      <name val="Calibri"/>
      <family val="2"/>
      <scheme val="minor"/>
    </font>
    <font>
      <sz val="10"/>
      <color indexed="8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1"/>
      <color theme="1"/>
      <name val="Calibri"/>
      <family val="2"/>
      <charset val="186"/>
      <scheme val="minor"/>
    </font>
    <font>
      <b/>
      <sz val="10"/>
      <name val="Calibri"/>
      <family val="2"/>
      <charset val="186"/>
      <scheme val="minor"/>
    </font>
    <font>
      <b/>
      <sz val="10"/>
      <color indexed="8"/>
      <name val="Calibri"/>
      <family val="2"/>
      <charset val="186"/>
      <scheme val="minor"/>
    </font>
    <font>
      <b/>
      <sz val="10"/>
      <color theme="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sz val="10"/>
      <name val="Calibri"/>
      <family val="2"/>
      <charset val="186"/>
      <scheme val="minor"/>
    </font>
    <font>
      <vertAlign val="superscript"/>
      <sz val="10"/>
      <color theme="1"/>
      <name val="Calibri"/>
      <family val="2"/>
      <charset val="186"/>
      <scheme val="minor"/>
    </font>
    <font>
      <sz val="10"/>
      <color indexed="8"/>
      <name val="Calibri"/>
      <family val="2"/>
      <charset val="186"/>
      <scheme val="minor"/>
    </font>
    <font>
      <b/>
      <sz val="10"/>
      <color indexed="8"/>
      <name val="Times New Roman"/>
      <family val="1"/>
      <charset val="186"/>
    </font>
    <font>
      <b/>
      <sz val="10"/>
      <color rgb="FFFF000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0" fontId="2" fillId="0" borderId="0"/>
    <xf numFmtId="0" fontId="1" fillId="0" borderId="0"/>
    <xf numFmtId="164" fontId="3" fillId="0" borderId="0" applyFont="0" applyFill="0" applyBorder="0" applyAlignment="0" applyProtection="0"/>
  </cellStyleXfs>
  <cellXfs count="37">
    <xf numFmtId="0" fontId="0" fillId="0" borderId="0" xfId="0"/>
    <xf numFmtId="0" fontId="4" fillId="0" borderId="0" xfId="1" applyFont="1" applyAlignment="1" applyProtection="1">
      <alignment horizontal="left" vertical="center"/>
      <protection locked="0"/>
    </xf>
    <xf numFmtId="0" fontId="4" fillId="0" borderId="0" xfId="1" applyFont="1" applyAlignment="1" applyProtection="1">
      <alignment horizontal="center" vertical="center"/>
      <protection locked="0"/>
    </xf>
    <xf numFmtId="165" fontId="4" fillId="0" borderId="0" xfId="1" applyNumberFormat="1" applyFont="1" applyAlignment="1" applyProtection="1">
      <alignment horizontal="center" vertical="center"/>
      <protection locked="0"/>
    </xf>
    <xf numFmtId="0" fontId="4" fillId="0" borderId="0" xfId="1" applyFont="1" applyProtection="1">
      <protection locked="0"/>
    </xf>
    <xf numFmtId="0" fontId="5" fillId="0" borderId="0" xfId="0" applyFont="1"/>
    <xf numFmtId="0" fontId="4" fillId="0" borderId="0" xfId="1" applyFont="1" applyAlignment="1" applyProtection="1">
      <alignment vertical="top" wrapText="1"/>
      <protection locked="0"/>
    </xf>
    <xf numFmtId="0" fontId="4" fillId="2" borderId="0" xfId="1" applyFont="1" applyFill="1" applyProtection="1">
      <protection locked="0"/>
    </xf>
    <xf numFmtId="0" fontId="7" fillId="2" borderId="1" xfId="1" applyFont="1" applyFill="1" applyBorder="1" applyAlignment="1" applyProtection="1">
      <alignment horizontal="center" vertical="center" wrapText="1"/>
    </xf>
    <xf numFmtId="0" fontId="7" fillId="2" borderId="1" xfId="1" applyFont="1" applyFill="1" applyBorder="1" applyAlignment="1" applyProtection="1">
      <alignment horizontal="left" vertical="center" wrapText="1"/>
    </xf>
    <xf numFmtId="165" fontId="8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justify" vertical="center" wrapText="1"/>
    </xf>
    <xf numFmtId="0" fontId="10" fillId="2" borderId="2" xfId="0" applyFont="1" applyFill="1" applyBorder="1" applyAlignment="1">
      <alignment horizontal="justify" vertical="center" wrapText="1"/>
    </xf>
    <xf numFmtId="0" fontId="4" fillId="0" borderId="0" xfId="1" applyFont="1" applyProtection="1">
      <protection locked="0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justify" vertical="center" wrapText="1"/>
    </xf>
    <xf numFmtId="4" fontId="11" fillId="2" borderId="1" xfId="1" applyNumberFormat="1" applyFont="1" applyFill="1" applyBorder="1" applyAlignment="1" applyProtection="1">
      <alignment horizontal="center" vertical="center"/>
    </xf>
    <xf numFmtId="0" fontId="10" fillId="0" borderId="1" xfId="0" applyFont="1" applyFill="1" applyBorder="1" applyAlignment="1">
      <alignment horizontal="justify" vertical="center" wrapText="1"/>
    </xf>
    <xf numFmtId="0" fontId="10" fillId="2" borderId="1" xfId="0" applyFont="1" applyFill="1" applyBorder="1" applyAlignment="1">
      <alignment horizontal="justify" vertical="center"/>
    </xf>
    <xf numFmtId="4" fontId="9" fillId="2" borderId="1" xfId="0" applyNumberFormat="1" applyFont="1" applyFill="1" applyBorder="1" applyAlignment="1">
      <alignment horizontal="center" vertical="center" wrapText="1"/>
    </xf>
    <xf numFmtId="4" fontId="13" fillId="2" borderId="1" xfId="1" applyNumberFormat="1" applyFont="1" applyFill="1" applyBorder="1" applyAlignment="1" applyProtection="1">
      <alignment horizontal="center" vertical="center"/>
      <protection locked="0"/>
    </xf>
    <xf numFmtId="4" fontId="13" fillId="2" borderId="1" xfId="1" applyNumberFormat="1" applyFont="1" applyFill="1" applyBorder="1" applyAlignment="1" applyProtection="1">
      <alignment horizontal="center"/>
      <protection locked="0"/>
    </xf>
    <xf numFmtId="4" fontId="4" fillId="0" borderId="0" xfId="1" applyNumberFormat="1" applyFont="1" applyAlignment="1" applyProtection="1">
      <alignment horizontal="center"/>
      <protection locked="0"/>
    </xf>
    <xf numFmtId="0" fontId="8" fillId="2" borderId="1" xfId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Alignment="1">
      <alignment horizontal="center" vertical="center"/>
    </xf>
    <xf numFmtId="2" fontId="4" fillId="0" borderId="1" xfId="1" applyNumberFormat="1" applyFont="1" applyBorder="1" applyAlignment="1" applyProtection="1">
      <alignment horizontal="center" vertical="center"/>
      <protection locked="0"/>
    </xf>
    <xf numFmtId="2" fontId="4" fillId="0" borderId="1" xfId="1" applyNumberFormat="1" applyFont="1" applyFill="1" applyBorder="1" applyAlignment="1" applyProtection="1">
      <alignment horizontal="center" vertical="center"/>
      <protection locked="0"/>
    </xf>
    <xf numFmtId="0" fontId="13" fillId="2" borderId="1" xfId="1" applyFont="1" applyFill="1" applyBorder="1" applyAlignment="1" applyProtection="1">
      <alignment horizontal="right" wrapText="1"/>
      <protection locked="0"/>
    </xf>
    <xf numFmtId="0" fontId="6" fillId="2" borderId="1" xfId="0" applyFont="1" applyFill="1" applyBorder="1" applyAlignment="1">
      <alignment horizontal="right" wrapText="1"/>
    </xf>
    <xf numFmtId="0" fontId="8" fillId="0" borderId="0" xfId="1" applyFont="1" applyAlignment="1" applyProtection="1">
      <alignment horizontal="left" vertical="center"/>
      <protection locked="0"/>
    </xf>
    <xf numFmtId="0" fontId="9" fillId="0" borderId="0" xfId="0" applyFont="1" applyAlignment="1"/>
    <xf numFmtId="1" fontId="8" fillId="0" borderId="0" xfId="1" applyNumberFormat="1" applyFont="1" applyAlignment="1" applyProtection="1">
      <alignment horizontal="right"/>
      <protection locked="0"/>
    </xf>
    <xf numFmtId="0" fontId="6" fillId="0" borderId="0" xfId="0" applyFont="1" applyAlignment="1"/>
    <xf numFmtId="3" fontId="14" fillId="0" borderId="0" xfId="1" applyNumberFormat="1" applyFont="1" applyAlignment="1" applyProtection="1">
      <alignment horizontal="right" wrapText="1"/>
      <protection locked="0"/>
    </xf>
    <xf numFmtId="4" fontId="15" fillId="0" borderId="3" xfId="1" applyNumberFormat="1" applyFont="1" applyBorder="1" applyAlignment="1" applyProtection="1">
      <alignment horizontal="right" vertical="center" wrapText="1"/>
    </xf>
  </cellXfs>
  <cellStyles count="5">
    <cellStyle name="Currency 2" xfId="4"/>
    <cellStyle name="Normal" xfId="0" builtinId="0"/>
    <cellStyle name="Normal 2" xfId="1"/>
    <cellStyle name="Normal 3" xfId="2"/>
    <cellStyle name="Normal 3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H145"/>
  <sheetViews>
    <sheetView tabSelected="1" view="pageBreakPreview" topLeftCell="A121" zoomScale="115" zoomScaleNormal="115" zoomScaleSheetLayoutView="115" workbookViewId="0">
      <selection activeCell="K144" sqref="K144"/>
    </sheetView>
  </sheetViews>
  <sheetFormatPr defaultColWidth="8.28515625" defaultRowHeight="12.75" x14ac:dyDescent="0.2"/>
  <cols>
    <col min="1" max="1" width="5.42578125" style="1" customWidth="1"/>
    <col min="2" max="2" width="60" style="6" customWidth="1"/>
    <col min="3" max="3" width="6.85546875" style="2" customWidth="1"/>
    <col min="4" max="4" width="11.7109375" style="3" customWidth="1"/>
    <col min="5" max="6" width="11.7109375" style="24" customWidth="1"/>
    <col min="7" max="7" width="13.7109375" style="4" hidden="1" customWidth="1"/>
    <col min="8" max="8" width="0" style="4" hidden="1" customWidth="1"/>
    <col min="9" max="16384" width="8.28515625" style="4"/>
  </cols>
  <sheetData>
    <row r="1" spans="1:8" ht="15" x14ac:dyDescent="0.25">
      <c r="A1" s="33" t="s">
        <v>146</v>
      </c>
      <c r="B1" s="34"/>
      <c r="C1" s="34"/>
      <c r="D1" s="34"/>
      <c r="E1" s="34"/>
      <c r="F1" s="34"/>
    </row>
    <row r="2" spans="1:8" ht="15" customHeight="1" x14ac:dyDescent="0.2">
      <c r="B2" s="35" t="s">
        <v>155</v>
      </c>
      <c r="C2" s="35"/>
      <c r="D2" s="35"/>
      <c r="E2" s="35"/>
      <c r="F2" s="35"/>
    </row>
    <row r="3" spans="1:8" x14ac:dyDescent="0.2">
      <c r="A3" s="31" t="s">
        <v>102</v>
      </c>
      <c r="B3" s="32"/>
      <c r="C3" s="32"/>
      <c r="D3" s="32"/>
      <c r="E3" s="32"/>
      <c r="F3" s="32"/>
    </row>
    <row r="4" spans="1:8" ht="15" customHeight="1" x14ac:dyDescent="0.2">
      <c r="A4" s="36" t="s">
        <v>156</v>
      </c>
      <c r="B4" s="36"/>
      <c r="C4" s="36"/>
      <c r="D4" s="36"/>
      <c r="E4" s="36"/>
      <c r="F4" s="36"/>
    </row>
    <row r="5" spans="1:8" ht="34.5" customHeight="1" x14ac:dyDescent="0.2">
      <c r="A5" s="8" t="s">
        <v>88</v>
      </c>
      <c r="B5" s="9" t="s">
        <v>0</v>
      </c>
      <c r="C5" s="25" t="s">
        <v>1</v>
      </c>
      <c r="D5" s="10" t="s">
        <v>82</v>
      </c>
      <c r="E5" s="21" t="s">
        <v>89</v>
      </c>
      <c r="F5" s="21" t="s">
        <v>103</v>
      </c>
      <c r="G5" s="2"/>
      <c r="H5" s="2"/>
    </row>
    <row r="6" spans="1:8" s="5" customFormat="1" x14ac:dyDescent="0.2">
      <c r="A6" s="11">
        <v>1</v>
      </c>
      <c r="B6" s="11">
        <v>2</v>
      </c>
      <c r="C6" s="11">
        <v>3</v>
      </c>
      <c r="D6" s="11">
        <v>4</v>
      </c>
      <c r="E6" s="11">
        <v>5</v>
      </c>
      <c r="F6" s="11">
        <v>6</v>
      </c>
      <c r="G6" s="26"/>
      <c r="H6" s="26"/>
    </row>
    <row r="7" spans="1:8" ht="25.5" x14ac:dyDescent="0.2">
      <c r="A7" s="12">
        <v>1</v>
      </c>
      <c r="B7" s="13" t="s">
        <v>3</v>
      </c>
      <c r="C7" s="12" t="s">
        <v>54</v>
      </c>
      <c r="D7" s="12">
        <v>0.01</v>
      </c>
      <c r="E7" s="27" t="s">
        <v>157</v>
      </c>
      <c r="F7" s="18">
        <f>ROUND(D7*E7,2)</f>
        <v>0.97</v>
      </c>
      <c r="G7" s="27" t="s">
        <v>157</v>
      </c>
      <c r="H7" s="2"/>
    </row>
    <row r="8" spans="1:8" ht="25.5" x14ac:dyDescent="0.2">
      <c r="A8" s="12">
        <v>2</v>
      </c>
      <c r="B8" s="13" t="s">
        <v>111</v>
      </c>
      <c r="C8" s="12" t="s">
        <v>54</v>
      </c>
      <c r="D8" s="12">
        <v>0.3</v>
      </c>
      <c r="E8" s="27" t="s">
        <v>158</v>
      </c>
      <c r="F8" s="18">
        <f t="shared" ref="F8:F71" si="0">ROUND(D8*E8,2)</f>
        <v>10.35</v>
      </c>
      <c r="G8" s="27" t="s">
        <v>158</v>
      </c>
      <c r="H8" s="2"/>
    </row>
    <row r="9" spans="1:8" ht="25.5" x14ac:dyDescent="0.2">
      <c r="A9" s="12">
        <v>3</v>
      </c>
      <c r="B9" s="13" t="s">
        <v>105</v>
      </c>
      <c r="C9" s="12" t="s">
        <v>54</v>
      </c>
      <c r="D9" s="12">
        <v>0.3</v>
      </c>
      <c r="E9" s="27" t="s">
        <v>159</v>
      </c>
      <c r="F9" s="18">
        <f t="shared" si="0"/>
        <v>9.2100000000000009</v>
      </c>
      <c r="G9" s="27" t="s">
        <v>159</v>
      </c>
      <c r="H9" s="2"/>
    </row>
    <row r="10" spans="1:8" x14ac:dyDescent="0.2">
      <c r="A10" s="12">
        <v>4</v>
      </c>
      <c r="B10" s="13" t="s">
        <v>112</v>
      </c>
      <c r="C10" s="12" t="s">
        <v>54</v>
      </c>
      <c r="D10" s="12">
        <v>0.2</v>
      </c>
      <c r="E10" s="27" t="s">
        <v>160</v>
      </c>
      <c r="F10" s="18">
        <f t="shared" si="0"/>
        <v>6.68</v>
      </c>
      <c r="G10" s="27" t="s">
        <v>160</v>
      </c>
      <c r="H10" s="2"/>
    </row>
    <row r="11" spans="1:8" x14ac:dyDescent="0.2">
      <c r="A11" s="12">
        <v>5</v>
      </c>
      <c r="B11" s="13" t="s">
        <v>113</v>
      </c>
      <c r="C11" s="12" t="s">
        <v>54</v>
      </c>
      <c r="D11" s="12">
        <v>0.2</v>
      </c>
      <c r="E11" s="27" t="s">
        <v>161</v>
      </c>
      <c r="F11" s="18">
        <f t="shared" si="0"/>
        <v>8.91</v>
      </c>
      <c r="G11" s="27" t="s">
        <v>161</v>
      </c>
      <c r="H11" s="2"/>
    </row>
    <row r="12" spans="1:8" x14ac:dyDescent="0.2">
      <c r="A12" s="16">
        <v>6</v>
      </c>
      <c r="B12" s="13" t="s">
        <v>4</v>
      </c>
      <c r="C12" s="12" t="s">
        <v>54</v>
      </c>
      <c r="D12" s="12">
        <v>0.4</v>
      </c>
      <c r="E12" s="27" t="s">
        <v>162</v>
      </c>
      <c r="F12" s="18">
        <f t="shared" si="0"/>
        <v>20.53</v>
      </c>
      <c r="G12" s="27" t="s">
        <v>162</v>
      </c>
      <c r="H12" s="2"/>
    </row>
    <row r="13" spans="1:8" x14ac:dyDescent="0.2">
      <c r="A13" s="16">
        <v>7</v>
      </c>
      <c r="B13" s="13" t="s">
        <v>5</v>
      </c>
      <c r="C13" s="12" t="s">
        <v>54</v>
      </c>
      <c r="D13" s="12">
        <v>0.4</v>
      </c>
      <c r="E13" s="27" t="s">
        <v>163</v>
      </c>
      <c r="F13" s="18">
        <f t="shared" si="0"/>
        <v>15.19</v>
      </c>
      <c r="G13" s="27" t="s">
        <v>163</v>
      </c>
      <c r="H13" s="2"/>
    </row>
    <row r="14" spans="1:8" x14ac:dyDescent="0.2">
      <c r="A14" s="16">
        <v>8</v>
      </c>
      <c r="B14" s="13" t="s">
        <v>6</v>
      </c>
      <c r="C14" s="12" t="s">
        <v>54</v>
      </c>
      <c r="D14" s="12">
        <v>0.5</v>
      </c>
      <c r="E14" s="27" t="s">
        <v>164</v>
      </c>
      <c r="F14" s="18">
        <f t="shared" si="0"/>
        <v>30.39</v>
      </c>
      <c r="G14" s="27" t="s">
        <v>164</v>
      </c>
      <c r="H14" s="2"/>
    </row>
    <row r="15" spans="1:8" ht="12.75" customHeight="1" x14ac:dyDescent="0.2">
      <c r="A15" s="16">
        <v>9</v>
      </c>
      <c r="B15" s="13" t="s">
        <v>92</v>
      </c>
      <c r="C15" s="12" t="s">
        <v>2</v>
      </c>
      <c r="D15" s="12">
        <v>1</v>
      </c>
      <c r="E15" s="27" t="s">
        <v>165</v>
      </c>
      <c r="F15" s="18">
        <f t="shared" si="0"/>
        <v>9.23</v>
      </c>
      <c r="G15" s="27" t="s">
        <v>165</v>
      </c>
      <c r="H15" s="2" t="s">
        <v>168</v>
      </c>
    </row>
    <row r="16" spans="1:8" ht="12.75" customHeight="1" x14ac:dyDescent="0.2">
      <c r="A16" s="16">
        <v>10</v>
      </c>
      <c r="B16" s="13" t="s">
        <v>90</v>
      </c>
      <c r="C16" s="12" t="s">
        <v>2</v>
      </c>
      <c r="D16" s="12">
        <v>0.3</v>
      </c>
      <c r="E16" s="27" t="s">
        <v>166</v>
      </c>
      <c r="F16" s="18">
        <f t="shared" si="0"/>
        <v>3.3</v>
      </c>
      <c r="G16" s="27" t="s">
        <v>166</v>
      </c>
      <c r="H16" s="2" t="s">
        <v>168</v>
      </c>
    </row>
    <row r="17" spans="1:8" ht="12.75" customHeight="1" x14ac:dyDescent="0.2">
      <c r="A17" s="16">
        <v>11</v>
      </c>
      <c r="B17" s="13" t="s">
        <v>91</v>
      </c>
      <c r="C17" s="12" t="s">
        <v>2</v>
      </c>
      <c r="D17" s="12">
        <v>0.5</v>
      </c>
      <c r="E17" s="27" t="s">
        <v>167</v>
      </c>
      <c r="F17" s="18">
        <f t="shared" si="0"/>
        <v>8.34</v>
      </c>
      <c r="G17" s="27" t="s">
        <v>167</v>
      </c>
      <c r="H17" s="2" t="s">
        <v>168</v>
      </c>
    </row>
    <row r="18" spans="1:8" x14ac:dyDescent="0.2">
      <c r="A18" s="16">
        <v>12</v>
      </c>
      <c r="B18" s="13" t="s">
        <v>73</v>
      </c>
      <c r="C18" s="12" t="s">
        <v>2</v>
      </c>
      <c r="D18" s="12">
        <v>0.5</v>
      </c>
      <c r="E18" s="27" t="s">
        <v>169</v>
      </c>
      <c r="F18" s="18">
        <f t="shared" si="0"/>
        <v>5.29</v>
      </c>
      <c r="G18" s="27" t="s">
        <v>169</v>
      </c>
      <c r="H18" s="2" t="s">
        <v>168</v>
      </c>
    </row>
    <row r="19" spans="1:8" x14ac:dyDescent="0.2">
      <c r="A19" s="16">
        <v>13</v>
      </c>
      <c r="B19" s="13" t="s">
        <v>74</v>
      </c>
      <c r="C19" s="12" t="s">
        <v>2</v>
      </c>
      <c r="D19" s="12">
        <v>0.3</v>
      </c>
      <c r="E19" s="27" t="s">
        <v>170</v>
      </c>
      <c r="F19" s="18">
        <f t="shared" si="0"/>
        <v>8.75</v>
      </c>
      <c r="G19" s="27" t="s">
        <v>170</v>
      </c>
      <c r="H19" s="2" t="s">
        <v>168</v>
      </c>
    </row>
    <row r="20" spans="1:8" ht="12.75" customHeight="1" x14ac:dyDescent="0.2">
      <c r="A20" s="16">
        <v>14</v>
      </c>
      <c r="B20" s="13" t="s">
        <v>101</v>
      </c>
      <c r="C20" s="12" t="s">
        <v>114</v>
      </c>
      <c r="D20" s="12">
        <v>0.3</v>
      </c>
      <c r="E20" s="27" t="s">
        <v>171</v>
      </c>
      <c r="F20" s="18">
        <f t="shared" si="0"/>
        <v>95.93</v>
      </c>
      <c r="G20" s="27" t="s">
        <v>171</v>
      </c>
      <c r="H20" s="2"/>
    </row>
    <row r="21" spans="1:8" x14ac:dyDescent="0.2">
      <c r="A21" s="16">
        <v>15</v>
      </c>
      <c r="B21" s="13" t="s">
        <v>7</v>
      </c>
      <c r="C21" s="12" t="s">
        <v>2</v>
      </c>
      <c r="D21" s="12">
        <v>0.05</v>
      </c>
      <c r="E21" s="27" t="s">
        <v>172</v>
      </c>
      <c r="F21" s="18">
        <f t="shared" si="0"/>
        <v>2.97</v>
      </c>
      <c r="G21" s="27" t="s">
        <v>172</v>
      </c>
      <c r="H21" s="2"/>
    </row>
    <row r="22" spans="1:8" x14ac:dyDescent="0.2">
      <c r="A22" s="16">
        <v>16</v>
      </c>
      <c r="B22" s="13" t="s">
        <v>8</v>
      </c>
      <c r="C22" s="12" t="s">
        <v>2</v>
      </c>
      <c r="D22" s="16">
        <v>0.05</v>
      </c>
      <c r="E22" s="27" t="s">
        <v>173</v>
      </c>
      <c r="F22" s="18">
        <f t="shared" si="0"/>
        <v>3.28</v>
      </c>
      <c r="G22" s="27" t="s">
        <v>173</v>
      </c>
      <c r="H22" s="2"/>
    </row>
    <row r="23" spans="1:8" x14ac:dyDescent="0.2">
      <c r="A23" s="16">
        <v>17</v>
      </c>
      <c r="B23" s="13" t="s">
        <v>9</v>
      </c>
      <c r="C23" s="12" t="s">
        <v>2</v>
      </c>
      <c r="D23" s="16">
        <v>0.05</v>
      </c>
      <c r="E23" s="27" t="s">
        <v>174</v>
      </c>
      <c r="F23" s="18">
        <f t="shared" si="0"/>
        <v>4.01</v>
      </c>
      <c r="G23" s="27" t="s">
        <v>174</v>
      </c>
      <c r="H23" s="2"/>
    </row>
    <row r="24" spans="1:8" x14ac:dyDescent="0.2">
      <c r="A24" s="16">
        <v>18</v>
      </c>
      <c r="B24" s="13" t="s">
        <v>10</v>
      </c>
      <c r="C24" s="12" t="s">
        <v>2</v>
      </c>
      <c r="D24" s="16">
        <v>0.05</v>
      </c>
      <c r="E24" s="27" t="s">
        <v>175</v>
      </c>
      <c r="F24" s="18">
        <f t="shared" si="0"/>
        <v>4.5599999999999996</v>
      </c>
      <c r="G24" s="27" t="s">
        <v>175</v>
      </c>
      <c r="H24" s="2"/>
    </row>
    <row r="25" spans="1:8" ht="25.5" x14ac:dyDescent="0.2">
      <c r="A25" s="16">
        <v>19</v>
      </c>
      <c r="B25" s="13" t="s">
        <v>11</v>
      </c>
      <c r="C25" s="12" t="s">
        <v>54</v>
      </c>
      <c r="D25" s="12">
        <v>0.7</v>
      </c>
      <c r="E25" s="27" t="s">
        <v>176</v>
      </c>
      <c r="F25" s="18">
        <f t="shared" si="0"/>
        <v>36.44</v>
      </c>
      <c r="G25" s="27" t="s">
        <v>176</v>
      </c>
      <c r="H25" s="2"/>
    </row>
    <row r="26" spans="1:8" ht="25.5" x14ac:dyDescent="0.2">
      <c r="A26" s="16">
        <v>20</v>
      </c>
      <c r="B26" s="13" t="s">
        <v>12</v>
      </c>
      <c r="C26" s="12" t="s">
        <v>54</v>
      </c>
      <c r="D26" s="12">
        <v>0.7</v>
      </c>
      <c r="E26" s="27" t="s">
        <v>177</v>
      </c>
      <c r="F26" s="18">
        <f t="shared" si="0"/>
        <v>49.13</v>
      </c>
      <c r="G26" s="27" t="s">
        <v>177</v>
      </c>
      <c r="H26" s="2"/>
    </row>
    <row r="27" spans="1:8" s="15" customFormat="1" ht="25.5" x14ac:dyDescent="0.2">
      <c r="A27" s="16">
        <v>21</v>
      </c>
      <c r="B27" s="17" t="s">
        <v>153</v>
      </c>
      <c r="C27" s="16" t="s">
        <v>54</v>
      </c>
      <c r="D27" s="16">
        <v>0.4</v>
      </c>
      <c r="E27" s="27" t="s">
        <v>178</v>
      </c>
      <c r="F27" s="18">
        <f t="shared" si="0"/>
        <v>34.46</v>
      </c>
      <c r="G27" s="27" t="s">
        <v>178</v>
      </c>
      <c r="H27" s="2"/>
    </row>
    <row r="28" spans="1:8" s="15" customFormat="1" ht="25.5" x14ac:dyDescent="0.2">
      <c r="A28" s="16">
        <v>22</v>
      </c>
      <c r="B28" s="17" t="s">
        <v>154</v>
      </c>
      <c r="C28" s="16" t="s">
        <v>54</v>
      </c>
      <c r="D28" s="16">
        <v>0.6</v>
      </c>
      <c r="E28" s="27" t="s">
        <v>179</v>
      </c>
      <c r="F28" s="18">
        <f t="shared" si="0"/>
        <v>70.150000000000006</v>
      </c>
      <c r="G28" s="27" t="s">
        <v>179</v>
      </c>
      <c r="H28" s="2"/>
    </row>
    <row r="29" spans="1:8" ht="25.5" x14ac:dyDescent="0.2">
      <c r="A29" s="16">
        <v>23</v>
      </c>
      <c r="B29" s="13" t="s">
        <v>13</v>
      </c>
      <c r="C29" s="12" t="s">
        <v>54</v>
      </c>
      <c r="D29" s="12">
        <v>0.2</v>
      </c>
      <c r="E29" s="27" t="s">
        <v>180</v>
      </c>
      <c r="F29" s="18">
        <f t="shared" si="0"/>
        <v>6.07</v>
      </c>
      <c r="G29" s="27" t="s">
        <v>180</v>
      </c>
      <c r="H29" s="2"/>
    </row>
    <row r="30" spans="1:8" s="15" customFormat="1" ht="25.5" x14ac:dyDescent="0.2">
      <c r="A30" s="16">
        <v>24</v>
      </c>
      <c r="B30" s="19" t="s">
        <v>142</v>
      </c>
      <c r="C30" s="16" t="s">
        <v>54</v>
      </c>
      <c r="D30" s="16">
        <v>1</v>
      </c>
      <c r="E30" s="27">
        <v>35.6</v>
      </c>
      <c r="F30" s="18">
        <f t="shared" si="0"/>
        <v>35.6</v>
      </c>
      <c r="G30" s="27">
        <v>35.6</v>
      </c>
      <c r="H30" s="2"/>
    </row>
    <row r="31" spans="1:8" ht="25.5" x14ac:dyDescent="0.2">
      <c r="A31" s="16">
        <v>25</v>
      </c>
      <c r="B31" s="13" t="s">
        <v>14</v>
      </c>
      <c r="C31" s="12" t="s">
        <v>54</v>
      </c>
      <c r="D31" s="12">
        <v>0.7</v>
      </c>
      <c r="E31" s="27" t="s">
        <v>181</v>
      </c>
      <c r="F31" s="18">
        <f t="shared" si="0"/>
        <v>28.88</v>
      </c>
      <c r="G31" s="27" t="s">
        <v>181</v>
      </c>
      <c r="H31" s="2"/>
    </row>
    <row r="32" spans="1:8" ht="25.5" x14ac:dyDescent="0.2">
      <c r="A32" s="16">
        <v>26</v>
      </c>
      <c r="B32" s="13" t="s">
        <v>15</v>
      </c>
      <c r="C32" s="12" t="s">
        <v>54</v>
      </c>
      <c r="D32" s="12">
        <v>0.02</v>
      </c>
      <c r="E32" s="27" t="s">
        <v>182</v>
      </c>
      <c r="F32" s="18">
        <f t="shared" si="0"/>
        <v>0.5</v>
      </c>
      <c r="G32" s="27" t="s">
        <v>182</v>
      </c>
      <c r="H32" s="2"/>
    </row>
    <row r="33" spans="1:8" ht="25.5" x14ac:dyDescent="0.2">
      <c r="A33" s="16">
        <v>27</v>
      </c>
      <c r="B33" s="13" t="s">
        <v>55</v>
      </c>
      <c r="C33" s="12" t="s">
        <v>54</v>
      </c>
      <c r="D33" s="16">
        <v>0.02</v>
      </c>
      <c r="E33" s="27" t="s">
        <v>183</v>
      </c>
      <c r="F33" s="18">
        <f t="shared" si="0"/>
        <v>1.75</v>
      </c>
      <c r="G33" s="27" t="s">
        <v>183</v>
      </c>
      <c r="H33" s="2"/>
    </row>
    <row r="34" spans="1:8" ht="25.5" x14ac:dyDescent="0.2">
      <c r="A34" s="16">
        <v>28</v>
      </c>
      <c r="B34" s="13" t="s">
        <v>56</v>
      </c>
      <c r="C34" s="12" t="s">
        <v>54</v>
      </c>
      <c r="D34" s="16">
        <v>0.02</v>
      </c>
      <c r="E34" s="27" t="s">
        <v>184</v>
      </c>
      <c r="F34" s="18">
        <f t="shared" si="0"/>
        <v>2.37</v>
      </c>
      <c r="G34" s="27" t="s">
        <v>184</v>
      </c>
      <c r="H34" s="2"/>
    </row>
    <row r="35" spans="1:8" ht="25.5" x14ac:dyDescent="0.2">
      <c r="A35" s="16">
        <v>29</v>
      </c>
      <c r="B35" s="13" t="s">
        <v>16</v>
      </c>
      <c r="C35" s="12" t="s">
        <v>54</v>
      </c>
      <c r="D35" s="16">
        <v>0.02</v>
      </c>
      <c r="E35" s="27" t="s">
        <v>185</v>
      </c>
      <c r="F35" s="18">
        <f t="shared" si="0"/>
        <v>0.8</v>
      </c>
      <c r="G35" s="27" t="s">
        <v>185</v>
      </c>
      <c r="H35" s="2"/>
    </row>
    <row r="36" spans="1:8" ht="25.5" x14ac:dyDescent="0.2">
      <c r="A36" s="16">
        <v>30</v>
      </c>
      <c r="B36" s="13" t="s">
        <v>57</v>
      </c>
      <c r="C36" s="12" t="s">
        <v>54</v>
      </c>
      <c r="D36" s="16">
        <v>0.02</v>
      </c>
      <c r="E36" s="27" t="s">
        <v>186</v>
      </c>
      <c r="F36" s="18">
        <f t="shared" si="0"/>
        <v>1.1200000000000001</v>
      </c>
      <c r="G36" s="27" t="s">
        <v>186</v>
      </c>
      <c r="H36" s="2"/>
    </row>
    <row r="37" spans="1:8" ht="25.5" x14ac:dyDescent="0.2">
      <c r="A37" s="16">
        <v>31</v>
      </c>
      <c r="B37" s="13" t="s">
        <v>58</v>
      </c>
      <c r="C37" s="12" t="s">
        <v>54</v>
      </c>
      <c r="D37" s="12">
        <v>0.02</v>
      </c>
      <c r="E37" s="27" t="s">
        <v>187</v>
      </c>
      <c r="F37" s="18">
        <f t="shared" si="0"/>
        <v>1.19</v>
      </c>
      <c r="G37" s="27" t="s">
        <v>187</v>
      </c>
      <c r="H37" s="2"/>
    </row>
    <row r="38" spans="1:8" x14ac:dyDescent="0.2">
      <c r="A38" s="16">
        <v>32</v>
      </c>
      <c r="B38" s="13" t="s">
        <v>94</v>
      </c>
      <c r="C38" s="12" t="s">
        <v>54</v>
      </c>
      <c r="D38" s="12">
        <v>0.3</v>
      </c>
      <c r="E38" s="27" t="s">
        <v>188</v>
      </c>
      <c r="F38" s="18">
        <f t="shared" si="0"/>
        <v>0.9</v>
      </c>
      <c r="G38" s="27" t="s">
        <v>188</v>
      </c>
      <c r="H38" s="2"/>
    </row>
    <row r="39" spans="1:8" x14ac:dyDescent="0.2">
      <c r="A39" s="16">
        <v>33</v>
      </c>
      <c r="B39" s="13" t="s">
        <v>95</v>
      </c>
      <c r="C39" s="12" t="s">
        <v>54</v>
      </c>
      <c r="D39" s="12">
        <v>0.3</v>
      </c>
      <c r="E39" s="27" t="s">
        <v>188</v>
      </c>
      <c r="F39" s="18">
        <f t="shared" si="0"/>
        <v>0.9</v>
      </c>
      <c r="G39" s="27" t="s">
        <v>188</v>
      </c>
      <c r="H39" s="2"/>
    </row>
    <row r="40" spans="1:8" x14ac:dyDescent="0.2">
      <c r="A40" s="16">
        <v>34</v>
      </c>
      <c r="B40" s="13" t="s">
        <v>17</v>
      </c>
      <c r="C40" s="12" t="s">
        <v>54</v>
      </c>
      <c r="D40" s="12">
        <v>0.3</v>
      </c>
      <c r="E40" s="27" t="s">
        <v>188</v>
      </c>
      <c r="F40" s="18">
        <f t="shared" si="0"/>
        <v>0.9</v>
      </c>
      <c r="G40" s="27" t="s">
        <v>188</v>
      </c>
      <c r="H40" s="2"/>
    </row>
    <row r="41" spans="1:8" ht="12.75" customHeight="1" x14ac:dyDescent="0.2">
      <c r="A41" s="16">
        <v>35</v>
      </c>
      <c r="B41" s="13" t="s">
        <v>18</v>
      </c>
      <c r="C41" s="12" t="s">
        <v>54</v>
      </c>
      <c r="D41" s="12">
        <v>0.4</v>
      </c>
      <c r="E41" s="27" t="s">
        <v>189</v>
      </c>
      <c r="F41" s="18">
        <f t="shared" si="0"/>
        <v>1.06</v>
      </c>
      <c r="G41" s="27" t="s">
        <v>189</v>
      </c>
      <c r="H41" s="2"/>
    </row>
    <row r="42" spans="1:8" ht="12.75" customHeight="1" x14ac:dyDescent="0.2">
      <c r="A42" s="16">
        <v>36</v>
      </c>
      <c r="B42" s="14" t="s">
        <v>19</v>
      </c>
      <c r="C42" s="12" t="s">
        <v>96</v>
      </c>
      <c r="D42" s="12">
        <v>0.2</v>
      </c>
      <c r="E42" s="27" t="s">
        <v>190</v>
      </c>
      <c r="F42" s="18">
        <f t="shared" si="0"/>
        <v>5.5</v>
      </c>
      <c r="G42" s="27" t="s">
        <v>190</v>
      </c>
      <c r="H42" s="2"/>
    </row>
    <row r="43" spans="1:8" ht="12.75" customHeight="1" x14ac:dyDescent="0.2">
      <c r="A43" s="16">
        <v>37</v>
      </c>
      <c r="B43" s="13" t="s">
        <v>20</v>
      </c>
      <c r="C43" s="12" t="s">
        <v>96</v>
      </c>
      <c r="D43" s="12">
        <v>0.4</v>
      </c>
      <c r="E43" s="27" t="s">
        <v>191</v>
      </c>
      <c r="F43" s="18">
        <f t="shared" si="0"/>
        <v>29.19</v>
      </c>
      <c r="G43" s="27" t="s">
        <v>191</v>
      </c>
      <c r="H43" s="2"/>
    </row>
    <row r="44" spans="1:8" ht="12.75" customHeight="1" x14ac:dyDescent="0.2">
      <c r="A44" s="16">
        <v>38</v>
      </c>
      <c r="B44" s="13" t="s">
        <v>93</v>
      </c>
      <c r="C44" s="12" t="s">
        <v>2</v>
      </c>
      <c r="D44" s="12">
        <v>0.4</v>
      </c>
      <c r="E44" s="27">
        <v>12</v>
      </c>
      <c r="F44" s="18">
        <f t="shared" si="0"/>
        <v>4.8</v>
      </c>
      <c r="G44" s="27">
        <v>12</v>
      </c>
      <c r="H44" s="2"/>
    </row>
    <row r="45" spans="1:8" ht="12.75" customHeight="1" x14ac:dyDescent="0.2">
      <c r="A45" s="16">
        <v>39</v>
      </c>
      <c r="B45" s="13" t="s">
        <v>21</v>
      </c>
      <c r="C45" s="12" t="s">
        <v>2</v>
      </c>
      <c r="D45" s="12">
        <v>0.5</v>
      </c>
      <c r="E45" s="27">
        <v>300</v>
      </c>
      <c r="F45" s="18">
        <f t="shared" si="0"/>
        <v>150</v>
      </c>
      <c r="G45" s="27">
        <v>300</v>
      </c>
      <c r="H45" s="2"/>
    </row>
    <row r="46" spans="1:8" ht="12.75" customHeight="1" x14ac:dyDescent="0.2">
      <c r="A46" s="16">
        <v>40</v>
      </c>
      <c r="B46" s="13" t="s">
        <v>59</v>
      </c>
      <c r="C46" s="12" t="s">
        <v>2</v>
      </c>
      <c r="D46" s="12">
        <v>0.5</v>
      </c>
      <c r="E46" s="27" t="s">
        <v>192</v>
      </c>
      <c r="F46" s="18">
        <f t="shared" si="0"/>
        <v>24.98</v>
      </c>
      <c r="G46" s="27" t="s">
        <v>192</v>
      </c>
      <c r="H46" s="2"/>
    </row>
    <row r="47" spans="1:8" ht="12.75" customHeight="1" x14ac:dyDescent="0.2">
      <c r="A47" s="16">
        <v>41</v>
      </c>
      <c r="B47" s="13" t="s">
        <v>22</v>
      </c>
      <c r="C47" s="12" t="s">
        <v>2</v>
      </c>
      <c r="D47" s="12">
        <v>0.5</v>
      </c>
      <c r="E47" s="27" t="s">
        <v>193</v>
      </c>
      <c r="F47" s="18">
        <f t="shared" si="0"/>
        <v>99.13</v>
      </c>
      <c r="G47" s="27" t="s">
        <v>193</v>
      </c>
      <c r="H47" s="2"/>
    </row>
    <row r="48" spans="1:8" ht="12.75" customHeight="1" x14ac:dyDescent="0.2">
      <c r="A48" s="16">
        <v>42</v>
      </c>
      <c r="B48" s="13" t="s">
        <v>23</v>
      </c>
      <c r="C48" s="12" t="s">
        <v>60</v>
      </c>
      <c r="D48" s="12">
        <v>0.5</v>
      </c>
      <c r="E48" s="27">
        <v>20</v>
      </c>
      <c r="F48" s="18">
        <f t="shared" si="0"/>
        <v>10</v>
      </c>
      <c r="G48" s="27">
        <v>20</v>
      </c>
      <c r="H48" s="2"/>
    </row>
    <row r="49" spans="1:8" ht="12.75" customHeight="1" x14ac:dyDescent="0.2">
      <c r="A49" s="16">
        <v>43</v>
      </c>
      <c r="B49" s="13" t="s">
        <v>61</v>
      </c>
      <c r="C49" s="12" t="s">
        <v>114</v>
      </c>
      <c r="D49" s="12">
        <v>0.7</v>
      </c>
      <c r="E49" s="27" t="s">
        <v>194</v>
      </c>
      <c r="F49" s="18">
        <f t="shared" si="0"/>
        <v>100.25</v>
      </c>
      <c r="G49" s="27" t="s">
        <v>194</v>
      </c>
      <c r="H49" s="2"/>
    </row>
    <row r="50" spans="1:8" ht="12.75" customHeight="1" x14ac:dyDescent="0.2">
      <c r="A50" s="16">
        <v>44</v>
      </c>
      <c r="B50" s="13" t="s">
        <v>24</v>
      </c>
      <c r="C50" s="12" t="s">
        <v>2</v>
      </c>
      <c r="D50" s="12">
        <v>0.7</v>
      </c>
      <c r="E50" s="27" t="s">
        <v>195</v>
      </c>
      <c r="F50" s="18">
        <f t="shared" si="0"/>
        <v>47.18</v>
      </c>
      <c r="G50" s="27" t="s">
        <v>195</v>
      </c>
      <c r="H50" s="2"/>
    </row>
    <row r="51" spans="1:8" ht="12.75" customHeight="1" x14ac:dyDescent="0.2">
      <c r="A51" s="16">
        <v>45</v>
      </c>
      <c r="B51" s="13" t="s">
        <v>25</v>
      </c>
      <c r="C51" s="12" t="s">
        <v>114</v>
      </c>
      <c r="D51" s="12">
        <v>0.5</v>
      </c>
      <c r="E51" s="27">
        <v>205.58</v>
      </c>
      <c r="F51" s="18">
        <f t="shared" si="0"/>
        <v>102.79</v>
      </c>
      <c r="G51" s="27">
        <v>205.58</v>
      </c>
      <c r="H51" s="2"/>
    </row>
    <row r="52" spans="1:8" ht="12.75" customHeight="1" x14ac:dyDescent="0.2">
      <c r="A52" s="16">
        <v>46</v>
      </c>
      <c r="B52" s="13" t="s">
        <v>26</v>
      </c>
      <c r="C52" s="12" t="s">
        <v>114</v>
      </c>
      <c r="D52" s="12">
        <v>0.5</v>
      </c>
      <c r="E52" s="27">
        <v>339.72</v>
      </c>
      <c r="F52" s="18">
        <f t="shared" si="0"/>
        <v>169.86</v>
      </c>
      <c r="G52" s="27">
        <v>339.72</v>
      </c>
      <c r="H52" s="2"/>
    </row>
    <row r="53" spans="1:8" ht="12.75" customHeight="1" x14ac:dyDescent="0.2">
      <c r="A53" s="16">
        <v>47</v>
      </c>
      <c r="B53" s="13" t="s">
        <v>27</v>
      </c>
      <c r="C53" s="12" t="s">
        <v>114</v>
      </c>
      <c r="D53" s="12">
        <v>0.5</v>
      </c>
      <c r="E53" s="27">
        <v>550.6</v>
      </c>
      <c r="F53" s="18">
        <f t="shared" si="0"/>
        <v>275.3</v>
      </c>
      <c r="G53" s="27">
        <v>550.6</v>
      </c>
      <c r="H53" s="2"/>
    </row>
    <row r="54" spans="1:8" ht="12.75" customHeight="1" x14ac:dyDescent="0.2">
      <c r="A54" s="16">
        <v>48</v>
      </c>
      <c r="B54" s="13" t="s">
        <v>62</v>
      </c>
      <c r="C54" s="12" t="s">
        <v>114</v>
      </c>
      <c r="D54" s="12">
        <v>0.7</v>
      </c>
      <c r="E54" s="27">
        <v>709.45</v>
      </c>
      <c r="F54" s="18">
        <f t="shared" si="0"/>
        <v>496.62</v>
      </c>
      <c r="G54" s="27">
        <v>709.45</v>
      </c>
      <c r="H54" s="2"/>
    </row>
    <row r="55" spans="1:8" ht="12.75" customHeight="1" x14ac:dyDescent="0.2">
      <c r="A55" s="16">
        <v>49</v>
      </c>
      <c r="B55" s="13" t="s">
        <v>63</v>
      </c>
      <c r="C55" s="12" t="s">
        <v>114</v>
      </c>
      <c r="D55" s="12">
        <v>1</v>
      </c>
      <c r="E55" s="27">
        <v>765.89</v>
      </c>
      <c r="F55" s="18">
        <f t="shared" si="0"/>
        <v>765.89</v>
      </c>
      <c r="G55" s="27">
        <v>765.89</v>
      </c>
      <c r="H55" s="2"/>
    </row>
    <row r="56" spans="1:8" ht="12.75" customHeight="1" x14ac:dyDescent="0.2">
      <c r="A56" s="16">
        <v>50</v>
      </c>
      <c r="B56" s="13" t="s">
        <v>64</v>
      </c>
      <c r="C56" s="12" t="s">
        <v>114</v>
      </c>
      <c r="D56" s="12">
        <v>1</v>
      </c>
      <c r="E56" s="27">
        <v>857.47</v>
      </c>
      <c r="F56" s="18">
        <f t="shared" si="0"/>
        <v>857.47</v>
      </c>
      <c r="G56" s="27">
        <v>857.47</v>
      </c>
      <c r="H56" s="2"/>
    </row>
    <row r="57" spans="1:8" ht="12.75" customHeight="1" x14ac:dyDescent="0.2">
      <c r="A57" s="16">
        <v>51</v>
      </c>
      <c r="B57" s="13" t="s">
        <v>65</v>
      </c>
      <c r="C57" s="12" t="s">
        <v>114</v>
      </c>
      <c r="D57" s="12">
        <v>2E-3</v>
      </c>
      <c r="E57" s="27">
        <v>1273.6500000000001</v>
      </c>
      <c r="F57" s="18">
        <f t="shared" si="0"/>
        <v>2.5499999999999998</v>
      </c>
      <c r="G57" s="27">
        <v>1273.6500000000001</v>
      </c>
      <c r="H57" s="2"/>
    </row>
    <row r="58" spans="1:8" ht="12.75" customHeight="1" x14ac:dyDescent="0.2">
      <c r="A58" s="16">
        <v>52</v>
      </c>
      <c r="B58" s="13" t="s">
        <v>28</v>
      </c>
      <c r="C58" s="12" t="s">
        <v>114</v>
      </c>
      <c r="D58" s="12">
        <v>2E-3</v>
      </c>
      <c r="E58" s="27">
        <v>960.69</v>
      </c>
      <c r="F58" s="18">
        <f t="shared" si="0"/>
        <v>1.92</v>
      </c>
      <c r="G58" s="27">
        <v>960.69</v>
      </c>
      <c r="H58" s="2"/>
    </row>
    <row r="59" spans="1:8" ht="12.75" customHeight="1" x14ac:dyDescent="0.2">
      <c r="A59" s="16">
        <v>53</v>
      </c>
      <c r="B59" s="13" t="s">
        <v>29</v>
      </c>
      <c r="C59" s="12" t="s">
        <v>114</v>
      </c>
      <c r="D59" s="12">
        <v>0.2</v>
      </c>
      <c r="E59" s="27">
        <v>217.14</v>
      </c>
      <c r="F59" s="18">
        <f t="shared" si="0"/>
        <v>43.43</v>
      </c>
      <c r="G59" s="27">
        <v>217.14</v>
      </c>
      <c r="H59" s="2"/>
    </row>
    <row r="60" spans="1:8" ht="12.75" customHeight="1" x14ac:dyDescent="0.2">
      <c r="A60" s="16">
        <v>54</v>
      </c>
      <c r="B60" s="13" t="s">
        <v>30</v>
      </c>
      <c r="C60" s="12" t="s">
        <v>114</v>
      </c>
      <c r="D60" s="12">
        <v>0.2</v>
      </c>
      <c r="E60" s="27">
        <v>268.91000000000003</v>
      </c>
      <c r="F60" s="18">
        <f t="shared" si="0"/>
        <v>53.78</v>
      </c>
      <c r="G60" s="27">
        <v>268.91000000000003</v>
      </c>
      <c r="H60" s="2"/>
    </row>
    <row r="61" spans="1:8" ht="12.75" customHeight="1" x14ac:dyDescent="0.2">
      <c r="A61" s="16">
        <v>55</v>
      </c>
      <c r="B61" s="13" t="s">
        <v>83</v>
      </c>
      <c r="C61" s="12" t="s">
        <v>2</v>
      </c>
      <c r="D61" s="16">
        <v>0.2</v>
      </c>
      <c r="E61" s="27">
        <v>549.86</v>
      </c>
      <c r="F61" s="18">
        <f t="shared" si="0"/>
        <v>109.97</v>
      </c>
      <c r="G61" s="27">
        <v>549.86</v>
      </c>
      <c r="H61" s="2"/>
    </row>
    <row r="62" spans="1:8" ht="12.75" customHeight="1" x14ac:dyDescent="0.2">
      <c r="A62" s="16">
        <v>56</v>
      </c>
      <c r="B62" s="13" t="s">
        <v>84</v>
      </c>
      <c r="C62" s="12" t="s">
        <v>2</v>
      </c>
      <c r="D62" s="16">
        <v>0.2</v>
      </c>
      <c r="E62" s="27">
        <v>695.52</v>
      </c>
      <c r="F62" s="18">
        <f t="shared" si="0"/>
        <v>139.1</v>
      </c>
      <c r="G62" s="27">
        <v>695.52</v>
      </c>
      <c r="H62" s="2"/>
    </row>
    <row r="63" spans="1:8" ht="12.75" customHeight="1" x14ac:dyDescent="0.2">
      <c r="A63" s="16">
        <v>57</v>
      </c>
      <c r="B63" s="13" t="s">
        <v>85</v>
      </c>
      <c r="C63" s="12" t="s">
        <v>2</v>
      </c>
      <c r="D63" s="16">
        <v>0.2</v>
      </c>
      <c r="E63" s="27">
        <v>948.02</v>
      </c>
      <c r="F63" s="18">
        <f t="shared" si="0"/>
        <v>189.6</v>
      </c>
      <c r="G63" s="27">
        <v>948.02</v>
      </c>
      <c r="H63" s="2"/>
    </row>
    <row r="64" spans="1:8" ht="12.75" customHeight="1" x14ac:dyDescent="0.2">
      <c r="A64" s="16">
        <v>58</v>
      </c>
      <c r="B64" s="13" t="s">
        <v>125</v>
      </c>
      <c r="C64" s="12" t="s">
        <v>2</v>
      </c>
      <c r="D64" s="12">
        <v>0.4</v>
      </c>
      <c r="E64" s="27">
        <v>38.479999999999997</v>
      </c>
      <c r="F64" s="18">
        <f t="shared" si="0"/>
        <v>15.39</v>
      </c>
      <c r="G64" s="27">
        <v>38.479999999999997</v>
      </c>
      <c r="H64" s="2"/>
    </row>
    <row r="65" spans="1:8" ht="12.75" customHeight="1" x14ac:dyDescent="0.2">
      <c r="A65" s="16">
        <v>59</v>
      </c>
      <c r="B65" s="13" t="s">
        <v>126</v>
      </c>
      <c r="C65" s="12" t="s">
        <v>2</v>
      </c>
      <c r="D65" s="16">
        <v>0.4</v>
      </c>
      <c r="E65" s="27">
        <v>38.479999999999997</v>
      </c>
      <c r="F65" s="18">
        <f t="shared" si="0"/>
        <v>15.39</v>
      </c>
      <c r="G65" s="27">
        <v>38.479999999999997</v>
      </c>
      <c r="H65" s="2"/>
    </row>
    <row r="66" spans="1:8" ht="12.75" customHeight="1" x14ac:dyDescent="0.2">
      <c r="A66" s="16">
        <v>60</v>
      </c>
      <c r="B66" s="13" t="s">
        <v>127</v>
      </c>
      <c r="C66" s="12" t="s">
        <v>2</v>
      </c>
      <c r="D66" s="16">
        <v>0.4</v>
      </c>
      <c r="E66" s="27">
        <v>38.479999999999997</v>
      </c>
      <c r="F66" s="18">
        <f t="shared" si="0"/>
        <v>15.39</v>
      </c>
      <c r="G66" s="27">
        <v>38.479999999999997</v>
      </c>
      <c r="H66" s="2"/>
    </row>
    <row r="67" spans="1:8" ht="12.75" customHeight="1" x14ac:dyDescent="0.2">
      <c r="A67" s="16">
        <v>61</v>
      </c>
      <c r="B67" s="13" t="s">
        <v>128</v>
      </c>
      <c r="C67" s="12" t="s">
        <v>2</v>
      </c>
      <c r="D67" s="16">
        <v>0.4</v>
      </c>
      <c r="E67" s="27">
        <v>38.479999999999997</v>
      </c>
      <c r="F67" s="18">
        <f t="shared" si="0"/>
        <v>15.39</v>
      </c>
      <c r="G67" s="27">
        <v>38.479999999999997</v>
      </c>
      <c r="H67" s="2"/>
    </row>
    <row r="68" spans="1:8" ht="12.75" customHeight="1" x14ac:dyDescent="0.2">
      <c r="A68" s="16">
        <v>62</v>
      </c>
      <c r="B68" s="13" t="s">
        <v>129</v>
      </c>
      <c r="C68" s="12" t="s">
        <v>2</v>
      </c>
      <c r="D68" s="16">
        <v>0.4</v>
      </c>
      <c r="E68" s="27">
        <v>38.479999999999997</v>
      </c>
      <c r="F68" s="18">
        <f t="shared" si="0"/>
        <v>15.39</v>
      </c>
      <c r="G68" s="27">
        <v>38.479999999999997</v>
      </c>
      <c r="H68" s="2"/>
    </row>
    <row r="69" spans="1:8" ht="12.75" customHeight="1" x14ac:dyDescent="0.2">
      <c r="A69" s="16">
        <v>63</v>
      </c>
      <c r="B69" s="13" t="s">
        <v>130</v>
      </c>
      <c r="C69" s="12" t="s">
        <v>2</v>
      </c>
      <c r="D69" s="16">
        <v>0.4</v>
      </c>
      <c r="E69" s="27">
        <v>54.1</v>
      </c>
      <c r="F69" s="18">
        <f t="shared" si="0"/>
        <v>21.64</v>
      </c>
      <c r="G69" s="27">
        <v>54.1</v>
      </c>
      <c r="H69" s="2"/>
    </row>
    <row r="70" spans="1:8" ht="12.75" customHeight="1" x14ac:dyDescent="0.2">
      <c r="A70" s="16">
        <v>64</v>
      </c>
      <c r="B70" s="13" t="s">
        <v>131</v>
      </c>
      <c r="C70" s="12" t="s">
        <v>2</v>
      </c>
      <c r="D70" s="12">
        <v>0.2</v>
      </c>
      <c r="E70" s="27">
        <v>78.349999999999994</v>
      </c>
      <c r="F70" s="18">
        <f t="shared" si="0"/>
        <v>15.67</v>
      </c>
      <c r="G70" s="27">
        <v>78.349999999999994</v>
      </c>
      <c r="H70" s="2"/>
    </row>
    <row r="71" spans="1:8" ht="12.75" customHeight="1" x14ac:dyDescent="0.2">
      <c r="A71" s="16">
        <v>65</v>
      </c>
      <c r="B71" s="13" t="s">
        <v>132</v>
      </c>
      <c r="C71" s="12" t="s">
        <v>2</v>
      </c>
      <c r="D71" s="12">
        <v>0.2</v>
      </c>
      <c r="E71" s="27">
        <v>98.56</v>
      </c>
      <c r="F71" s="18">
        <f t="shared" si="0"/>
        <v>19.71</v>
      </c>
      <c r="G71" s="27">
        <v>98.56</v>
      </c>
      <c r="H71" s="2"/>
    </row>
    <row r="72" spans="1:8" ht="12.75" customHeight="1" x14ac:dyDescent="0.2">
      <c r="A72" s="16">
        <v>66</v>
      </c>
      <c r="B72" s="13" t="s">
        <v>31</v>
      </c>
      <c r="C72" s="12" t="s">
        <v>2</v>
      </c>
      <c r="D72" s="12">
        <v>0.03</v>
      </c>
      <c r="E72" s="27">
        <v>33.18</v>
      </c>
      <c r="F72" s="18">
        <f t="shared" ref="F72:F135" si="1">ROUND(D72*E72,2)</f>
        <v>1</v>
      </c>
      <c r="G72" s="27">
        <v>33.18</v>
      </c>
      <c r="H72" s="2"/>
    </row>
    <row r="73" spans="1:8" ht="12.75" customHeight="1" x14ac:dyDescent="0.2">
      <c r="A73" s="16">
        <v>67</v>
      </c>
      <c r="B73" s="13" t="s">
        <v>32</v>
      </c>
      <c r="C73" s="12" t="s">
        <v>2</v>
      </c>
      <c r="D73" s="12">
        <v>0.03</v>
      </c>
      <c r="E73" s="27">
        <v>41.43</v>
      </c>
      <c r="F73" s="18">
        <f t="shared" si="1"/>
        <v>1.24</v>
      </c>
      <c r="G73" s="27">
        <v>41.43</v>
      </c>
      <c r="H73" s="2"/>
    </row>
    <row r="74" spans="1:8" ht="12.75" customHeight="1" x14ac:dyDescent="0.2">
      <c r="A74" s="16">
        <v>68</v>
      </c>
      <c r="B74" s="13" t="s">
        <v>33</v>
      </c>
      <c r="C74" s="12" t="s">
        <v>2</v>
      </c>
      <c r="D74" s="12">
        <v>0.04</v>
      </c>
      <c r="E74" s="27">
        <v>57.6</v>
      </c>
      <c r="F74" s="18">
        <f t="shared" si="1"/>
        <v>2.2999999999999998</v>
      </c>
      <c r="G74" s="27">
        <v>57.6</v>
      </c>
      <c r="H74" s="2"/>
    </row>
    <row r="75" spans="1:8" s="7" customFormat="1" ht="38.25" x14ac:dyDescent="0.2">
      <c r="A75" s="16">
        <v>69</v>
      </c>
      <c r="B75" s="20" t="s">
        <v>133</v>
      </c>
      <c r="C75" s="12" t="s">
        <v>54</v>
      </c>
      <c r="D75" s="12">
        <v>1.2</v>
      </c>
      <c r="E75" s="28">
        <v>125</v>
      </c>
      <c r="F75" s="18">
        <f t="shared" si="1"/>
        <v>150</v>
      </c>
      <c r="G75" s="28">
        <v>125</v>
      </c>
      <c r="H75" s="2"/>
    </row>
    <row r="76" spans="1:8" s="7" customFormat="1" ht="38.25" x14ac:dyDescent="0.2">
      <c r="A76" s="16">
        <v>70</v>
      </c>
      <c r="B76" s="20" t="s">
        <v>134</v>
      </c>
      <c r="C76" s="12" t="s">
        <v>54</v>
      </c>
      <c r="D76" s="12">
        <v>1.2</v>
      </c>
      <c r="E76" s="28">
        <v>145</v>
      </c>
      <c r="F76" s="18">
        <f t="shared" si="1"/>
        <v>174</v>
      </c>
      <c r="G76" s="28">
        <v>145</v>
      </c>
      <c r="H76" s="2"/>
    </row>
    <row r="77" spans="1:8" x14ac:dyDescent="0.2">
      <c r="A77" s="16">
        <v>71</v>
      </c>
      <c r="B77" s="13" t="s">
        <v>86</v>
      </c>
      <c r="C77" s="12" t="s">
        <v>54</v>
      </c>
      <c r="D77" s="12">
        <v>0.02</v>
      </c>
      <c r="E77" s="27">
        <v>156.01</v>
      </c>
      <c r="F77" s="18">
        <f t="shared" si="1"/>
        <v>3.12</v>
      </c>
      <c r="G77" s="27">
        <v>156.01</v>
      </c>
      <c r="H77" s="2"/>
    </row>
    <row r="78" spans="1:8" x14ac:dyDescent="0.2">
      <c r="A78" s="16">
        <v>72</v>
      </c>
      <c r="B78" s="13" t="s">
        <v>87</v>
      </c>
      <c r="C78" s="12" t="s">
        <v>54</v>
      </c>
      <c r="D78" s="12">
        <v>0.02</v>
      </c>
      <c r="E78" s="27">
        <v>171.62</v>
      </c>
      <c r="F78" s="18">
        <f t="shared" si="1"/>
        <v>3.43</v>
      </c>
      <c r="G78" s="27">
        <v>171.62</v>
      </c>
      <c r="H78" s="2"/>
    </row>
    <row r="79" spans="1:8" x14ac:dyDescent="0.2">
      <c r="A79" s="16">
        <v>73</v>
      </c>
      <c r="B79" s="13" t="s">
        <v>66</v>
      </c>
      <c r="C79" s="12" t="s">
        <v>54</v>
      </c>
      <c r="D79" s="12">
        <v>2E-3</v>
      </c>
      <c r="E79" s="27">
        <v>85.13</v>
      </c>
      <c r="F79" s="18">
        <f t="shared" si="1"/>
        <v>0.17</v>
      </c>
      <c r="G79" s="27">
        <v>85.13</v>
      </c>
      <c r="H79" s="2"/>
    </row>
    <row r="80" spans="1:8" x14ac:dyDescent="0.2">
      <c r="A80" s="16">
        <v>74</v>
      </c>
      <c r="B80" s="13" t="s">
        <v>67</v>
      </c>
      <c r="C80" s="12" t="s">
        <v>54</v>
      </c>
      <c r="D80" s="12">
        <v>2E-3</v>
      </c>
      <c r="E80" s="27">
        <v>97.72</v>
      </c>
      <c r="F80" s="18">
        <f t="shared" si="1"/>
        <v>0.2</v>
      </c>
      <c r="G80" s="27">
        <v>97.72</v>
      </c>
      <c r="H80" s="2"/>
    </row>
    <row r="81" spans="1:8" ht="12.75" customHeight="1" x14ac:dyDescent="0.2">
      <c r="A81" s="16">
        <v>75</v>
      </c>
      <c r="B81" s="13" t="s">
        <v>68</v>
      </c>
      <c r="C81" s="12" t="s">
        <v>115</v>
      </c>
      <c r="D81" s="12">
        <v>2.8</v>
      </c>
      <c r="E81" s="28">
        <v>10.57</v>
      </c>
      <c r="F81" s="18">
        <f t="shared" si="1"/>
        <v>29.6</v>
      </c>
      <c r="G81" s="28">
        <v>10.57</v>
      </c>
      <c r="H81" s="2"/>
    </row>
    <row r="82" spans="1:8" ht="12.75" customHeight="1" x14ac:dyDescent="0.2">
      <c r="A82" s="16">
        <v>76</v>
      </c>
      <c r="B82" s="13" t="s">
        <v>34</v>
      </c>
      <c r="C82" s="12" t="s">
        <v>115</v>
      </c>
      <c r="D82" s="12">
        <v>2.8</v>
      </c>
      <c r="E82" s="28">
        <v>12.38</v>
      </c>
      <c r="F82" s="18">
        <f t="shared" si="1"/>
        <v>34.659999999999997</v>
      </c>
      <c r="G82" s="28">
        <v>12.38</v>
      </c>
      <c r="H82" s="2"/>
    </row>
    <row r="83" spans="1:8" ht="12.75" customHeight="1" x14ac:dyDescent="0.2">
      <c r="A83" s="16">
        <v>77</v>
      </c>
      <c r="B83" s="13" t="s">
        <v>35</v>
      </c>
      <c r="C83" s="12" t="s">
        <v>115</v>
      </c>
      <c r="D83" s="12">
        <v>2E-3</v>
      </c>
      <c r="E83" s="28">
        <v>12.38</v>
      </c>
      <c r="F83" s="18">
        <f t="shared" si="1"/>
        <v>0.02</v>
      </c>
      <c r="G83" s="28">
        <v>12.38</v>
      </c>
      <c r="H83" s="2"/>
    </row>
    <row r="84" spans="1:8" ht="12.75" customHeight="1" x14ac:dyDescent="0.2">
      <c r="A84" s="16">
        <v>78</v>
      </c>
      <c r="B84" s="13" t="s">
        <v>36</v>
      </c>
      <c r="C84" s="12" t="s">
        <v>115</v>
      </c>
      <c r="D84" s="12">
        <v>2E-3</v>
      </c>
      <c r="E84" s="28">
        <v>12.38</v>
      </c>
      <c r="F84" s="18">
        <f t="shared" si="1"/>
        <v>0.02</v>
      </c>
      <c r="G84" s="28">
        <v>12.38</v>
      </c>
      <c r="H84" s="2"/>
    </row>
    <row r="85" spans="1:8" ht="12.75" customHeight="1" x14ac:dyDescent="0.2">
      <c r="A85" s="16">
        <v>79</v>
      </c>
      <c r="B85" s="13" t="s">
        <v>37</v>
      </c>
      <c r="C85" s="12" t="s">
        <v>54</v>
      </c>
      <c r="D85" s="12">
        <v>2.8</v>
      </c>
      <c r="E85" s="28">
        <v>8.1199999999999992</v>
      </c>
      <c r="F85" s="18">
        <f t="shared" si="1"/>
        <v>22.74</v>
      </c>
      <c r="G85" s="28">
        <v>8.1199999999999992</v>
      </c>
      <c r="H85" s="2"/>
    </row>
    <row r="86" spans="1:8" ht="12.75" customHeight="1" x14ac:dyDescent="0.2">
      <c r="A86" s="16">
        <v>80</v>
      </c>
      <c r="B86" s="13" t="s">
        <v>38</v>
      </c>
      <c r="C86" s="12" t="s">
        <v>115</v>
      </c>
      <c r="D86" s="12">
        <v>2.8</v>
      </c>
      <c r="E86" s="28">
        <v>7.03</v>
      </c>
      <c r="F86" s="18">
        <f t="shared" si="1"/>
        <v>19.68</v>
      </c>
      <c r="G86" s="28">
        <v>7.03</v>
      </c>
      <c r="H86" s="2"/>
    </row>
    <row r="87" spans="1:8" ht="12.75" customHeight="1" x14ac:dyDescent="0.2">
      <c r="A87" s="16">
        <v>81</v>
      </c>
      <c r="B87" s="13" t="s">
        <v>39</v>
      </c>
      <c r="C87" s="12" t="s">
        <v>54</v>
      </c>
      <c r="D87" s="12">
        <v>2.8</v>
      </c>
      <c r="E87" s="28">
        <v>8.1199999999999992</v>
      </c>
      <c r="F87" s="18">
        <f t="shared" si="1"/>
        <v>22.74</v>
      </c>
      <c r="G87" s="28">
        <v>8.1199999999999992</v>
      </c>
      <c r="H87" s="2"/>
    </row>
    <row r="88" spans="1:8" ht="12.75" customHeight="1" x14ac:dyDescent="0.2">
      <c r="A88" s="16">
        <v>82</v>
      </c>
      <c r="B88" s="13" t="s">
        <v>40</v>
      </c>
      <c r="C88" s="12" t="s">
        <v>114</v>
      </c>
      <c r="D88" s="12">
        <v>4</v>
      </c>
      <c r="E88" s="28">
        <v>24.01</v>
      </c>
      <c r="F88" s="18">
        <f t="shared" si="1"/>
        <v>96.04</v>
      </c>
      <c r="G88" s="28">
        <v>24.01</v>
      </c>
      <c r="H88" s="2"/>
    </row>
    <row r="89" spans="1:8" ht="12.75" customHeight="1" x14ac:dyDescent="0.2">
      <c r="A89" s="16">
        <v>83</v>
      </c>
      <c r="B89" s="13" t="s">
        <v>69</v>
      </c>
      <c r="C89" s="12" t="s">
        <v>114</v>
      </c>
      <c r="D89" s="12">
        <v>4</v>
      </c>
      <c r="E89" s="28">
        <v>90</v>
      </c>
      <c r="F89" s="18">
        <f t="shared" si="1"/>
        <v>360</v>
      </c>
      <c r="G89" s="28">
        <v>90</v>
      </c>
      <c r="H89" s="2"/>
    </row>
    <row r="90" spans="1:8" ht="12.75" customHeight="1" x14ac:dyDescent="0.2">
      <c r="A90" s="16">
        <v>84</v>
      </c>
      <c r="B90" s="13" t="s">
        <v>41</v>
      </c>
      <c r="C90" s="12" t="s">
        <v>70</v>
      </c>
      <c r="D90" s="12">
        <v>2E-3</v>
      </c>
      <c r="E90" s="28">
        <v>5009.66</v>
      </c>
      <c r="F90" s="18">
        <f t="shared" si="1"/>
        <v>10.02</v>
      </c>
      <c r="G90" s="28">
        <v>5009.66</v>
      </c>
      <c r="H90" s="2"/>
    </row>
    <row r="91" spans="1:8" ht="12.75" customHeight="1" x14ac:dyDescent="0.2">
      <c r="A91" s="16">
        <v>85</v>
      </c>
      <c r="B91" s="13" t="s">
        <v>42</v>
      </c>
      <c r="C91" s="12" t="s">
        <v>114</v>
      </c>
      <c r="D91" s="12">
        <v>2E-3</v>
      </c>
      <c r="E91" s="28">
        <v>300</v>
      </c>
      <c r="F91" s="18">
        <f t="shared" si="1"/>
        <v>0.6</v>
      </c>
      <c r="G91" s="28">
        <v>300</v>
      </c>
      <c r="H91" s="2"/>
    </row>
    <row r="92" spans="1:8" ht="12.75" customHeight="1" x14ac:dyDescent="0.2">
      <c r="A92" s="16">
        <v>86</v>
      </c>
      <c r="B92" s="13" t="s">
        <v>43</v>
      </c>
      <c r="C92" s="12" t="s">
        <v>114</v>
      </c>
      <c r="D92" s="12">
        <v>0.05</v>
      </c>
      <c r="E92" s="28">
        <v>0.72</v>
      </c>
      <c r="F92" s="18">
        <f t="shared" si="1"/>
        <v>0.04</v>
      </c>
      <c r="G92" s="28">
        <v>0.72</v>
      </c>
      <c r="H92" s="2"/>
    </row>
    <row r="93" spans="1:8" ht="12.75" customHeight="1" x14ac:dyDescent="0.2">
      <c r="A93" s="16">
        <v>87</v>
      </c>
      <c r="B93" s="13" t="s">
        <v>44</v>
      </c>
      <c r="C93" s="12" t="s">
        <v>114</v>
      </c>
      <c r="D93" s="12">
        <v>2.8</v>
      </c>
      <c r="E93" s="27">
        <v>34.869999999999997</v>
      </c>
      <c r="F93" s="18">
        <f t="shared" si="1"/>
        <v>97.64</v>
      </c>
      <c r="G93" s="27">
        <v>34.869999999999997</v>
      </c>
      <c r="H93" s="2"/>
    </row>
    <row r="94" spans="1:8" ht="12.75" customHeight="1" x14ac:dyDescent="0.2">
      <c r="A94" s="16">
        <v>88</v>
      </c>
      <c r="B94" s="13" t="s">
        <v>45</v>
      </c>
      <c r="C94" s="12" t="s">
        <v>114</v>
      </c>
      <c r="D94" s="12">
        <v>2.8</v>
      </c>
      <c r="E94" s="27">
        <v>2.19</v>
      </c>
      <c r="F94" s="18">
        <f t="shared" si="1"/>
        <v>6.13</v>
      </c>
      <c r="G94" s="27">
        <v>2.19</v>
      </c>
      <c r="H94" s="2"/>
    </row>
    <row r="95" spans="1:8" ht="12.75" customHeight="1" x14ac:dyDescent="0.2">
      <c r="A95" s="16">
        <v>89</v>
      </c>
      <c r="B95" s="13" t="s">
        <v>46</v>
      </c>
      <c r="C95" s="12" t="s">
        <v>114</v>
      </c>
      <c r="D95" s="12">
        <v>2.8</v>
      </c>
      <c r="E95" s="27">
        <v>2.79</v>
      </c>
      <c r="F95" s="18">
        <f t="shared" si="1"/>
        <v>7.81</v>
      </c>
      <c r="G95" s="27">
        <v>2.79</v>
      </c>
      <c r="H95" s="2"/>
    </row>
    <row r="96" spans="1:8" ht="12.75" customHeight="1" x14ac:dyDescent="0.2">
      <c r="A96" s="16">
        <v>90</v>
      </c>
      <c r="B96" s="13" t="s">
        <v>47</v>
      </c>
      <c r="C96" s="12" t="s">
        <v>114</v>
      </c>
      <c r="D96" s="12">
        <v>0.4</v>
      </c>
      <c r="E96" s="27">
        <v>3.66</v>
      </c>
      <c r="F96" s="18">
        <f t="shared" si="1"/>
        <v>1.46</v>
      </c>
      <c r="G96" s="27">
        <v>3.66</v>
      </c>
      <c r="H96" s="2"/>
    </row>
    <row r="97" spans="1:8" ht="12.75" customHeight="1" x14ac:dyDescent="0.2">
      <c r="A97" s="16">
        <v>91</v>
      </c>
      <c r="B97" s="13" t="s">
        <v>48</v>
      </c>
      <c r="C97" s="12" t="s">
        <v>114</v>
      </c>
      <c r="D97" s="12">
        <v>0.4</v>
      </c>
      <c r="E97" s="27">
        <v>4.51</v>
      </c>
      <c r="F97" s="18">
        <f t="shared" si="1"/>
        <v>1.8</v>
      </c>
      <c r="G97" s="27">
        <v>4.51</v>
      </c>
      <c r="H97" s="2"/>
    </row>
    <row r="98" spans="1:8" ht="12.75" customHeight="1" x14ac:dyDescent="0.2">
      <c r="A98" s="16">
        <v>92</v>
      </c>
      <c r="B98" s="13" t="s">
        <v>49</v>
      </c>
      <c r="C98" s="12" t="s">
        <v>114</v>
      </c>
      <c r="D98" s="12">
        <v>0.7</v>
      </c>
      <c r="E98" s="27">
        <v>5.36</v>
      </c>
      <c r="F98" s="18">
        <f t="shared" si="1"/>
        <v>3.75</v>
      </c>
      <c r="G98" s="27">
        <v>5.36</v>
      </c>
      <c r="H98" s="2"/>
    </row>
    <row r="99" spans="1:8" ht="12.75" customHeight="1" x14ac:dyDescent="0.2">
      <c r="A99" s="16">
        <v>93</v>
      </c>
      <c r="B99" s="13" t="s">
        <v>50</v>
      </c>
      <c r="C99" s="12" t="s">
        <v>114</v>
      </c>
      <c r="D99" s="12">
        <v>0.7</v>
      </c>
      <c r="E99" s="27">
        <v>7.48</v>
      </c>
      <c r="F99" s="18">
        <f t="shared" si="1"/>
        <v>5.24</v>
      </c>
      <c r="G99" s="27">
        <v>7.48</v>
      </c>
      <c r="H99" s="2"/>
    </row>
    <row r="100" spans="1:8" ht="25.5" x14ac:dyDescent="0.2">
      <c r="A100" s="16">
        <v>94</v>
      </c>
      <c r="B100" s="13" t="s">
        <v>51</v>
      </c>
      <c r="C100" s="12" t="s">
        <v>114</v>
      </c>
      <c r="D100" s="12">
        <v>2.8</v>
      </c>
      <c r="E100" s="27">
        <v>12.39</v>
      </c>
      <c r="F100" s="18">
        <f t="shared" si="1"/>
        <v>34.69</v>
      </c>
      <c r="G100" s="27">
        <v>12.39</v>
      </c>
      <c r="H100" s="2"/>
    </row>
    <row r="101" spans="1:8" ht="25.5" x14ac:dyDescent="0.2">
      <c r="A101" s="16">
        <v>95</v>
      </c>
      <c r="B101" s="13" t="s">
        <v>52</v>
      </c>
      <c r="C101" s="12" t="s">
        <v>114</v>
      </c>
      <c r="D101" s="12">
        <v>2.8</v>
      </c>
      <c r="E101" s="27">
        <v>3.35</v>
      </c>
      <c r="F101" s="18">
        <f t="shared" si="1"/>
        <v>9.3800000000000008</v>
      </c>
      <c r="G101" s="27">
        <v>3.35</v>
      </c>
      <c r="H101" s="2"/>
    </row>
    <row r="102" spans="1:8" ht="38.25" x14ac:dyDescent="0.2">
      <c r="A102" s="16">
        <v>96</v>
      </c>
      <c r="B102" s="13" t="s">
        <v>53</v>
      </c>
      <c r="C102" s="12" t="s">
        <v>114</v>
      </c>
      <c r="D102" s="12">
        <v>1.4</v>
      </c>
      <c r="E102" s="27">
        <v>25.67</v>
      </c>
      <c r="F102" s="18">
        <f t="shared" si="1"/>
        <v>35.94</v>
      </c>
      <c r="G102" s="27">
        <v>25.67</v>
      </c>
      <c r="H102" s="2"/>
    </row>
    <row r="103" spans="1:8" ht="12.75" customHeight="1" x14ac:dyDescent="0.2">
      <c r="A103" s="16">
        <v>97</v>
      </c>
      <c r="B103" s="13" t="s">
        <v>71</v>
      </c>
      <c r="C103" s="12" t="s">
        <v>115</v>
      </c>
      <c r="D103" s="12">
        <v>2.8</v>
      </c>
      <c r="E103" s="27">
        <v>38.31</v>
      </c>
      <c r="F103" s="18">
        <f t="shared" si="1"/>
        <v>107.27</v>
      </c>
      <c r="G103" s="27">
        <v>38.31</v>
      </c>
      <c r="H103" s="2"/>
    </row>
    <row r="104" spans="1:8" ht="12.75" customHeight="1" x14ac:dyDescent="0.2">
      <c r="A104" s="16">
        <v>98</v>
      </c>
      <c r="B104" s="13" t="s">
        <v>80</v>
      </c>
      <c r="C104" s="12" t="s">
        <v>115</v>
      </c>
      <c r="D104" s="12">
        <v>2.8</v>
      </c>
      <c r="E104" s="27">
        <v>22.43</v>
      </c>
      <c r="F104" s="18">
        <f t="shared" si="1"/>
        <v>62.8</v>
      </c>
      <c r="G104" s="27">
        <v>22.43</v>
      </c>
      <c r="H104" s="2"/>
    </row>
    <row r="105" spans="1:8" ht="12.75" customHeight="1" x14ac:dyDescent="0.2">
      <c r="A105" s="16">
        <v>99</v>
      </c>
      <c r="B105" s="13" t="s">
        <v>79</v>
      </c>
      <c r="C105" s="12" t="s">
        <v>115</v>
      </c>
      <c r="D105" s="12">
        <v>2E-3</v>
      </c>
      <c r="E105" s="27">
        <v>48.01</v>
      </c>
      <c r="F105" s="18">
        <f t="shared" si="1"/>
        <v>0.1</v>
      </c>
      <c r="G105" s="27">
        <v>48.01</v>
      </c>
      <c r="H105" s="2"/>
    </row>
    <row r="106" spans="1:8" ht="12.75" customHeight="1" x14ac:dyDescent="0.2">
      <c r="A106" s="16">
        <v>100</v>
      </c>
      <c r="B106" s="13" t="s">
        <v>78</v>
      </c>
      <c r="C106" s="12" t="s">
        <v>115</v>
      </c>
      <c r="D106" s="12">
        <v>2E-3</v>
      </c>
      <c r="E106" s="27">
        <v>43.01</v>
      </c>
      <c r="F106" s="18">
        <f t="shared" si="1"/>
        <v>0.09</v>
      </c>
      <c r="G106" s="27">
        <v>43.01</v>
      </c>
      <c r="H106" s="2"/>
    </row>
    <row r="107" spans="1:8" ht="12.75" customHeight="1" x14ac:dyDescent="0.2">
      <c r="A107" s="16">
        <v>101</v>
      </c>
      <c r="B107" s="13" t="s">
        <v>77</v>
      </c>
      <c r="C107" s="12" t="s">
        <v>54</v>
      </c>
      <c r="D107" s="12">
        <v>2.5</v>
      </c>
      <c r="E107" s="27">
        <v>23.19</v>
      </c>
      <c r="F107" s="18">
        <f t="shared" si="1"/>
        <v>57.98</v>
      </c>
      <c r="G107" s="27">
        <v>23.19</v>
      </c>
      <c r="H107" s="2"/>
    </row>
    <row r="108" spans="1:8" ht="12.75" customHeight="1" x14ac:dyDescent="0.2">
      <c r="A108" s="16">
        <v>102</v>
      </c>
      <c r="B108" s="13" t="s">
        <v>76</v>
      </c>
      <c r="C108" s="12" t="s">
        <v>115</v>
      </c>
      <c r="D108" s="12">
        <v>2.5</v>
      </c>
      <c r="E108" s="27">
        <v>25.53</v>
      </c>
      <c r="F108" s="18">
        <f t="shared" si="1"/>
        <v>63.83</v>
      </c>
      <c r="G108" s="27">
        <v>25.53</v>
      </c>
      <c r="H108" s="2"/>
    </row>
    <row r="109" spans="1:8" ht="12.75" customHeight="1" x14ac:dyDescent="0.2">
      <c r="A109" s="16">
        <v>103</v>
      </c>
      <c r="B109" s="13" t="s">
        <v>75</v>
      </c>
      <c r="C109" s="12" t="s">
        <v>54</v>
      </c>
      <c r="D109" s="12">
        <v>2.5</v>
      </c>
      <c r="E109" s="27">
        <v>13.38</v>
      </c>
      <c r="F109" s="18">
        <f t="shared" si="1"/>
        <v>33.450000000000003</v>
      </c>
      <c r="G109" s="27">
        <v>13.38</v>
      </c>
      <c r="H109" s="2"/>
    </row>
    <row r="110" spans="1:8" ht="12.75" customHeight="1" x14ac:dyDescent="0.2">
      <c r="A110" s="16">
        <v>104</v>
      </c>
      <c r="B110" s="13" t="s">
        <v>72</v>
      </c>
      <c r="C110" s="12" t="s">
        <v>115</v>
      </c>
      <c r="D110" s="12">
        <v>2.5</v>
      </c>
      <c r="E110" s="27">
        <v>9.92</v>
      </c>
      <c r="F110" s="18">
        <f t="shared" si="1"/>
        <v>24.8</v>
      </c>
      <c r="G110" s="27">
        <v>9.92</v>
      </c>
      <c r="H110" s="2"/>
    </row>
    <row r="111" spans="1:8" ht="12.75" customHeight="1" x14ac:dyDescent="0.2">
      <c r="A111" s="16">
        <v>105</v>
      </c>
      <c r="B111" s="13" t="s">
        <v>106</v>
      </c>
      <c r="C111" s="12" t="s">
        <v>136</v>
      </c>
      <c r="D111" s="12">
        <v>1.4</v>
      </c>
      <c r="E111" s="27">
        <v>32.89</v>
      </c>
      <c r="F111" s="18">
        <f t="shared" si="1"/>
        <v>46.05</v>
      </c>
      <c r="G111" s="27">
        <v>32.89</v>
      </c>
      <c r="H111" s="2"/>
    </row>
    <row r="112" spans="1:8" ht="12.75" customHeight="1" x14ac:dyDescent="0.2">
      <c r="A112" s="16">
        <v>106</v>
      </c>
      <c r="B112" s="13" t="s">
        <v>121</v>
      </c>
      <c r="C112" s="12" t="s">
        <v>2</v>
      </c>
      <c r="D112" s="12">
        <v>0.4</v>
      </c>
      <c r="E112" s="28">
        <v>2.62</v>
      </c>
      <c r="F112" s="18">
        <f t="shared" si="1"/>
        <v>1.05</v>
      </c>
      <c r="G112" s="28">
        <v>2.62</v>
      </c>
      <c r="H112" s="2"/>
    </row>
    <row r="113" spans="1:8" ht="12.75" customHeight="1" x14ac:dyDescent="0.2">
      <c r="A113" s="16">
        <v>107</v>
      </c>
      <c r="B113" s="13" t="s">
        <v>144</v>
      </c>
      <c r="C113" s="12" t="s">
        <v>2</v>
      </c>
      <c r="D113" s="12">
        <v>0.4</v>
      </c>
      <c r="E113" s="28">
        <v>3</v>
      </c>
      <c r="F113" s="18">
        <f t="shared" si="1"/>
        <v>1.2</v>
      </c>
      <c r="G113" s="28">
        <v>3</v>
      </c>
      <c r="H113" s="2"/>
    </row>
    <row r="114" spans="1:8" ht="12.75" customHeight="1" x14ac:dyDescent="0.2">
      <c r="A114" s="16">
        <v>108</v>
      </c>
      <c r="B114" s="13" t="s">
        <v>145</v>
      </c>
      <c r="C114" s="12" t="s">
        <v>2</v>
      </c>
      <c r="D114" s="12">
        <v>0.4</v>
      </c>
      <c r="E114" s="28">
        <v>4</v>
      </c>
      <c r="F114" s="18">
        <f t="shared" si="1"/>
        <v>1.6</v>
      </c>
      <c r="G114" s="28">
        <v>4</v>
      </c>
      <c r="H114" s="2"/>
    </row>
    <row r="115" spans="1:8" ht="12.75" customHeight="1" x14ac:dyDescent="0.2">
      <c r="A115" s="16">
        <v>109</v>
      </c>
      <c r="B115" s="13" t="s">
        <v>122</v>
      </c>
      <c r="C115" s="12" t="s">
        <v>2</v>
      </c>
      <c r="D115" s="12">
        <v>0.4</v>
      </c>
      <c r="E115" s="27">
        <v>2.62</v>
      </c>
      <c r="F115" s="18">
        <f t="shared" si="1"/>
        <v>1.05</v>
      </c>
      <c r="G115" s="27">
        <v>2.62</v>
      </c>
      <c r="H115" s="2"/>
    </row>
    <row r="116" spans="1:8" ht="12.75" customHeight="1" x14ac:dyDescent="0.2">
      <c r="A116" s="16">
        <v>110</v>
      </c>
      <c r="B116" s="13" t="s">
        <v>123</v>
      </c>
      <c r="C116" s="12" t="s">
        <v>2</v>
      </c>
      <c r="D116" s="12">
        <v>0.4</v>
      </c>
      <c r="E116" s="28">
        <v>3</v>
      </c>
      <c r="F116" s="18">
        <f t="shared" si="1"/>
        <v>1.2</v>
      </c>
      <c r="G116" s="28">
        <v>3</v>
      </c>
      <c r="H116" s="2"/>
    </row>
    <row r="117" spans="1:8" ht="12.75" customHeight="1" x14ac:dyDescent="0.2">
      <c r="A117" s="16">
        <v>111</v>
      </c>
      <c r="B117" s="13" t="s">
        <v>124</v>
      </c>
      <c r="C117" s="12" t="s">
        <v>2</v>
      </c>
      <c r="D117" s="12">
        <v>0.4</v>
      </c>
      <c r="E117" s="28">
        <v>4</v>
      </c>
      <c r="F117" s="18">
        <f t="shared" si="1"/>
        <v>1.6</v>
      </c>
      <c r="G117" s="28">
        <v>4</v>
      </c>
      <c r="H117" s="2"/>
    </row>
    <row r="118" spans="1:8" ht="12.75" customHeight="1" x14ac:dyDescent="0.2">
      <c r="A118" s="16">
        <v>112</v>
      </c>
      <c r="B118" s="13" t="s">
        <v>137</v>
      </c>
      <c r="C118" s="12" t="s">
        <v>2</v>
      </c>
      <c r="D118" s="12">
        <v>0.02</v>
      </c>
      <c r="E118" s="27">
        <v>6.79</v>
      </c>
      <c r="F118" s="18">
        <f t="shared" si="1"/>
        <v>0.14000000000000001</v>
      </c>
      <c r="G118" s="27">
        <v>6.79</v>
      </c>
      <c r="H118" s="2"/>
    </row>
    <row r="119" spans="1:8" ht="12.75" customHeight="1" x14ac:dyDescent="0.2">
      <c r="A119" s="16">
        <v>113</v>
      </c>
      <c r="B119" s="13" t="s">
        <v>138</v>
      </c>
      <c r="C119" s="12" t="s">
        <v>2</v>
      </c>
      <c r="D119" s="16">
        <v>0.02</v>
      </c>
      <c r="E119" s="27">
        <v>6.79</v>
      </c>
      <c r="F119" s="18">
        <f t="shared" si="1"/>
        <v>0.14000000000000001</v>
      </c>
      <c r="G119" s="27">
        <v>6.79</v>
      </c>
      <c r="H119" s="2"/>
    </row>
    <row r="120" spans="1:8" ht="12.75" customHeight="1" x14ac:dyDescent="0.2">
      <c r="A120" s="16">
        <v>114</v>
      </c>
      <c r="B120" s="13" t="s">
        <v>139</v>
      </c>
      <c r="C120" s="12" t="s">
        <v>2</v>
      </c>
      <c r="D120" s="12">
        <v>0.5</v>
      </c>
      <c r="E120" s="27">
        <v>6.79</v>
      </c>
      <c r="F120" s="18">
        <f t="shared" si="1"/>
        <v>3.4</v>
      </c>
      <c r="G120" s="27">
        <v>6.79</v>
      </c>
      <c r="H120" s="2"/>
    </row>
    <row r="121" spans="1:8" ht="12.75" customHeight="1" x14ac:dyDescent="0.2">
      <c r="A121" s="16">
        <v>115</v>
      </c>
      <c r="B121" s="13" t="s">
        <v>120</v>
      </c>
      <c r="C121" s="12" t="s">
        <v>2</v>
      </c>
      <c r="D121" s="12">
        <v>0.2</v>
      </c>
      <c r="E121" s="27">
        <v>31.5</v>
      </c>
      <c r="F121" s="18">
        <f t="shared" si="1"/>
        <v>6.3</v>
      </c>
      <c r="G121" s="27">
        <v>31.5</v>
      </c>
      <c r="H121" s="2"/>
    </row>
    <row r="122" spans="1:8" ht="12.75" customHeight="1" x14ac:dyDescent="0.2">
      <c r="A122" s="16">
        <v>116</v>
      </c>
      <c r="B122" s="13" t="s">
        <v>119</v>
      </c>
      <c r="C122" s="12" t="s">
        <v>2</v>
      </c>
      <c r="D122" s="16">
        <v>0.2</v>
      </c>
      <c r="E122" s="27">
        <v>26.64</v>
      </c>
      <c r="F122" s="18">
        <f t="shared" si="1"/>
        <v>5.33</v>
      </c>
      <c r="G122" s="27">
        <v>26.64</v>
      </c>
      <c r="H122" s="2"/>
    </row>
    <row r="123" spans="1:8" ht="12.75" customHeight="1" x14ac:dyDescent="0.2">
      <c r="A123" s="16">
        <v>117</v>
      </c>
      <c r="B123" s="13" t="s">
        <v>118</v>
      </c>
      <c r="C123" s="12" t="s">
        <v>2</v>
      </c>
      <c r="D123" s="16">
        <v>0.2</v>
      </c>
      <c r="E123" s="27">
        <v>22.92</v>
      </c>
      <c r="F123" s="18">
        <f t="shared" si="1"/>
        <v>4.58</v>
      </c>
      <c r="G123" s="27">
        <v>22.92</v>
      </c>
      <c r="H123" s="2"/>
    </row>
    <row r="124" spans="1:8" ht="12.75" customHeight="1" x14ac:dyDescent="0.2">
      <c r="A124" s="16">
        <v>118</v>
      </c>
      <c r="B124" s="13" t="s">
        <v>117</v>
      </c>
      <c r="C124" s="12" t="s">
        <v>2</v>
      </c>
      <c r="D124" s="12">
        <v>0.4</v>
      </c>
      <c r="E124" s="27">
        <v>21.91</v>
      </c>
      <c r="F124" s="18">
        <f t="shared" si="1"/>
        <v>8.76</v>
      </c>
      <c r="G124" s="27">
        <v>21.91</v>
      </c>
      <c r="H124" s="2"/>
    </row>
    <row r="125" spans="1:8" ht="12.75" customHeight="1" x14ac:dyDescent="0.2">
      <c r="A125" s="16">
        <v>119</v>
      </c>
      <c r="B125" s="13" t="s">
        <v>116</v>
      </c>
      <c r="C125" s="12" t="s">
        <v>2</v>
      </c>
      <c r="D125" s="12">
        <v>0.06</v>
      </c>
      <c r="E125" s="27">
        <v>21.91</v>
      </c>
      <c r="F125" s="18">
        <f t="shared" si="1"/>
        <v>1.31</v>
      </c>
      <c r="G125" s="27">
        <v>21.91</v>
      </c>
      <c r="H125" s="2"/>
    </row>
    <row r="126" spans="1:8" ht="12.75" customHeight="1" x14ac:dyDescent="0.2">
      <c r="A126" s="16">
        <v>120</v>
      </c>
      <c r="B126" s="13" t="s">
        <v>97</v>
      </c>
      <c r="C126" s="12" t="s">
        <v>2</v>
      </c>
      <c r="D126" s="12">
        <v>2.8</v>
      </c>
      <c r="E126" s="27">
        <v>33.380000000000003</v>
      </c>
      <c r="F126" s="18">
        <f t="shared" si="1"/>
        <v>93.46</v>
      </c>
      <c r="G126" s="27">
        <v>33.380000000000003</v>
      </c>
      <c r="H126" s="2"/>
    </row>
    <row r="127" spans="1:8" ht="25.5" x14ac:dyDescent="0.2">
      <c r="A127" s="16">
        <v>121</v>
      </c>
      <c r="B127" s="13" t="s">
        <v>104</v>
      </c>
      <c r="C127" s="12" t="s">
        <v>54</v>
      </c>
      <c r="D127" s="12">
        <v>0.5</v>
      </c>
      <c r="E127" s="27">
        <v>22.81</v>
      </c>
      <c r="F127" s="18">
        <f t="shared" si="1"/>
        <v>11.41</v>
      </c>
      <c r="G127" s="27">
        <v>22.81</v>
      </c>
      <c r="H127" s="2"/>
    </row>
    <row r="128" spans="1:8" ht="25.5" x14ac:dyDescent="0.2">
      <c r="A128" s="16">
        <v>122</v>
      </c>
      <c r="B128" s="13" t="s">
        <v>141</v>
      </c>
      <c r="C128" s="12" t="s">
        <v>54</v>
      </c>
      <c r="D128" s="12">
        <v>0.5</v>
      </c>
      <c r="E128" s="27">
        <v>24.39</v>
      </c>
      <c r="F128" s="18">
        <f t="shared" si="1"/>
        <v>12.2</v>
      </c>
      <c r="G128" s="27">
        <v>24.39</v>
      </c>
      <c r="H128" s="2"/>
    </row>
    <row r="129" spans="1:8" ht="25.5" x14ac:dyDescent="0.2">
      <c r="A129" s="16">
        <v>123</v>
      </c>
      <c r="B129" s="13" t="s">
        <v>107</v>
      </c>
      <c r="C129" s="12" t="s">
        <v>54</v>
      </c>
      <c r="D129" s="12">
        <v>0.2</v>
      </c>
      <c r="E129" s="27">
        <v>57.24</v>
      </c>
      <c r="F129" s="18">
        <f t="shared" si="1"/>
        <v>11.45</v>
      </c>
      <c r="G129" s="27">
        <v>57.24</v>
      </c>
      <c r="H129" s="2"/>
    </row>
    <row r="130" spans="1:8" ht="25.5" x14ac:dyDescent="0.2">
      <c r="A130" s="16">
        <v>124</v>
      </c>
      <c r="B130" s="13" t="s">
        <v>108</v>
      </c>
      <c r="C130" s="12" t="s">
        <v>54</v>
      </c>
      <c r="D130" s="12">
        <v>0.3</v>
      </c>
      <c r="E130" s="27">
        <v>56.1</v>
      </c>
      <c r="F130" s="18">
        <f t="shared" si="1"/>
        <v>16.829999999999998</v>
      </c>
      <c r="G130" s="27">
        <v>56.1</v>
      </c>
      <c r="H130" s="2"/>
    </row>
    <row r="131" spans="1:8" ht="25.5" x14ac:dyDescent="0.2">
      <c r="A131" s="16">
        <v>125</v>
      </c>
      <c r="B131" s="13" t="s">
        <v>109</v>
      </c>
      <c r="C131" s="12" t="s">
        <v>54</v>
      </c>
      <c r="D131" s="12">
        <v>0.3</v>
      </c>
      <c r="E131" s="27">
        <v>130.41999999999999</v>
      </c>
      <c r="F131" s="18">
        <f t="shared" si="1"/>
        <v>39.130000000000003</v>
      </c>
      <c r="G131" s="27">
        <v>130.41999999999999</v>
      </c>
      <c r="H131" s="2"/>
    </row>
    <row r="132" spans="1:8" ht="25.5" x14ac:dyDescent="0.2">
      <c r="A132" s="16">
        <v>126</v>
      </c>
      <c r="B132" s="13" t="s">
        <v>110</v>
      </c>
      <c r="C132" s="12" t="s">
        <v>54</v>
      </c>
      <c r="D132" s="12">
        <v>0.3</v>
      </c>
      <c r="E132" s="27">
        <v>149.34</v>
      </c>
      <c r="F132" s="18">
        <f t="shared" si="1"/>
        <v>44.8</v>
      </c>
      <c r="G132" s="27">
        <v>149.34</v>
      </c>
      <c r="H132" s="2"/>
    </row>
    <row r="133" spans="1:8" s="15" customFormat="1" x14ac:dyDescent="0.2">
      <c r="A133" s="16">
        <v>127</v>
      </c>
      <c r="B133" s="17" t="s">
        <v>147</v>
      </c>
      <c r="C133" s="16" t="s">
        <v>70</v>
      </c>
      <c r="D133" s="16">
        <v>0.3</v>
      </c>
      <c r="E133" s="27">
        <v>4.0199999999999996</v>
      </c>
      <c r="F133" s="18">
        <f t="shared" si="1"/>
        <v>1.21</v>
      </c>
      <c r="G133" s="27">
        <v>4.0199999999999996</v>
      </c>
      <c r="H133" s="2"/>
    </row>
    <row r="134" spans="1:8" s="15" customFormat="1" x14ac:dyDescent="0.2">
      <c r="A134" s="16">
        <v>128</v>
      </c>
      <c r="B134" s="17" t="s">
        <v>148</v>
      </c>
      <c r="C134" s="16" t="s">
        <v>70</v>
      </c>
      <c r="D134" s="16">
        <v>0.3</v>
      </c>
      <c r="E134" s="27">
        <v>6.4</v>
      </c>
      <c r="F134" s="18">
        <f t="shared" si="1"/>
        <v>1.92</v>
      </c>
      <c r="G134" s="27">
        <v>6.4</v>
      </c>
      <c r="H134" s="2"/>
    </row>
    <row r="135" spans="1:8" s="15" customFormat="1" x14ac:dyDescent="0.2">
      <c r="A135" s="16">
        <v>129</v>
      </c>
      <c r="B135" s="17" t="s">
        <v>149</v>
      </c>
      <c r="C135" s="16" t="s">
        <v>70</v>
      </c>
      <c r="D135" s="16">
        <v>0.3</v>
      </c>
      <c r="E135" s="27">
        <v>6.4</v>
      </c>
      <c r="F135" s="18">
        <f t="shared" si="1"/>
        <v>1.92</v>
      </c>
      <c r="G135" s="27">
        <v>6.4</v>
      </c>
      <c r="H135" s="2"/>
    </row>
    <row r="136" spans="1:8" s="15" customFormat="1" x14ac:dyDescent="0.2">
      <c r="A136" s="16">
        <v>130</v>
      </c>
      <c r="B136" s="17" t="s">
        <v>150</v>
      </c>
      <c r="C136" s="16" t="s">
        <v>70</v>
      </c>
      <c r="D136" s="16">
        <v>0.3</v>
      </c>
      <c r="E136" s="27">
        <v>9.89</v>
      </c>
      <c r="F136" s="18">
        <f t="shared" ref="F136:F141" si="2">ROUND(D136*E136,2)</f>
        <v>2.97</v>
      </c>
      <c r="G136" s="27">
        <v>9.89</v>
      </c>
      <c r="H136" s="2"/>
    </row>
    <row r="137" spans="1:8" s="15" customFormat="1" x14ac:dyDescent="0.2">
      <c r="A137" s="16">
        <v>131</v>
      </c>
      <c r="B137" s="17" t="s">
        <v>151</v>
      </c>
      <c r="C137" s="16" t="s">
        <v>70</v>
      </c>
      <c r="D137" s="16">
        <v>0.3</v>
      </c>
      <c r="E137" s="27">
        <v>11.62</v>
      </c>
      <c r="F137" s="18">
        <f t="shared" si="2"/>
        <v>3.49</v>
      </c>
      <c r="G137" s="27">
        <v>11.62</v>
      </c>
      <c r="H137" s="2"/>
    </row>
    <row r="138" spans="1:8" x14ac:dyDescent="0.2">
      <c r="A138" s="16">
        <v>132</v>
      </c>
      <c r="B138" s="13" t="s">
        <v>140</v>
      </c>
      <c r="C138" s="12" t="s">
        <v>54</v>
      </c>
      <c r="D138" s="12">
        <v>0.03</v>
      </c>
      <c r="E138" s="27">
        <v>64.790000000000006</v>
      </c>
      <c r="F138" s="18">
        <f t="shared" si="2"/>
        <v>1.94</v>
      </c>
      <c r="G138" s="27">
        <v>64.790000000000006</v>
      </c>
      <c r="H138" s="2"/>
    </row>
    <row r="139" spans="1:8" x14ac:dyDescent="0.2">
      <c r="A139" s="16">
        <v>133</v>
      </c>
      <c r="B139" s="19" t="s">
        <v>152</v>
      </c>
      <c r="C139" s="12" t="s">
        <v>54</v>
      </c>
      <c r="D139" s="12">
        <v>0.03</v>
      </c>
      <c r="E139" s="27">
        <v>129.58000000000001</v>
      </c>
      <c r="F139" s="18">
        <f t="shared" si="2"/>
        <v>3.89</v>
      </c>
      <c r="G139" s="27">
        <v>129.58000000000001</v>
      </c>
      <c r="H139" s="2"/>
    </row>
    <row r="140" spans="1:8" x14ac:dyDescent="0.2">
      <c r="A140" s="16">
        <v>134</v>
      </c>
      <c r="B140" s="13" t="s">
        <v>81</v>
      </c>
      <c r="C140" s="12" t="s">
        <v>135</v>
      </c>
      <c r="D140" s="12">
        <v>2.8</v>
      </c>
      <c r="E140" s="27">
        <v>20.02</v>
      </c>
      <c r="F140" s="18">
        <f t="shared" si="2"/>
        <v>56.06</v>
      </c>
      <c r="G140" s="27">
        <v>20.02</v>
      </c>
      <c r="H140" s="2"/>
    </row>
    <row r="141" spans="1:8" x14ac:dyDescent="0.2">
      <c r="A141" s="16">
        <v>135</v>
      </c>
      <c r="B141" s="13" t="s">
        <v>143</v>
      </c>
      <c r="C141" s="12" t="s">
        <v>136</v>
      </c>
      <c r="D141" s="12">
        <v>4</v>
      </c>
      <c r="E141" s="27">
        <v>150</v>
      </c>
      <c r="F141" s="18">
        <f t="shared" si="2"/>
        <v>600</v>
      </c>
      <c r="G141" s="27">
        <v>150</v>
      </c>
      <c r="H141" s="2"/>
    </row>
    <row r="142" spans="1:8" x14ac:dyDescent="0.2">
      <c r="A142" s="12"/>
      <c r="B142" s="13"/>
      <c r="C142" s="12"/>
      <c r="D142" s="12">
        <f>SUM(D7:D141)</f>
        <v>99.999999999999972</v>
      </c>
      <c r="E142" s="18"/>
      <c r="F142" s="18"/>
    </row>
    <row r="143" spans="1:8" ht="15" x14ac:dyDescent="0.25">
      <c r="A143" s="29" t="s">
        <v>98</v>
      </c>
      <c r="B143" s="30"/>
      <c r="C143" s="30"/>
      <c r="D143" s="30"/>
      <c r="E143" s="23">
        <f>SUM(E7:E142)</f>
        <v>16941.400000000005</v>
      </c>
      <c r="F143" s="23">
        <f>SUM(F7:F142)</f>
        <v>6805.5600000000068</v>
      </c>
    </row>
    <row r="144" spans="1:8" ht="15" x14ac:dyDescent="0.25">
      <c r="A144" s="29" t="s">
        <v>99</v>
      </c>
      <c r="B144" s="30"/>
      <c r="C144" s="30"/>
      <c r="D144" s="30"/>
      <c r="E144" s="23"/>
      <c r="F144" s="22">
        <f>ROUND(F143*0.21,2)</f>
        <v>1429.17</v>
      </c>
    </row>
    <row r="145" spans="1:6" ht="15" x14ac:dyDescent="0.25">
      <c r="A145" s="29" t="s">
        <v>100</v>
      </c>
      <c r="B145" s="30"/>
      <c r="C145" s="30"/>
      <c r="D145" s="30"/>
      <c r="E145" s="23"/>
      <c r="F145" s="22">
        <f>F143+F144</f>
        <v>8234.7300000000068</v>
      </c>
    </row>
  </sheetData>
  <autoFilter ref="A6:F145"/>
  <mergeCells count="7">
    <mergeCell ref="A145:D145"/>
    <mergeCell ref="A3:F3"/>
    <mergeCell ref="A1:F1"/>
    <mergeCell ref="A143:D143"/>
    <mergeCell ref="A144:D144"/>
    <mergeCell ref="B2:F2"/>
    <mergeCell ref="A4:F4"/>
  </mergeCells>
  <printOptions horizontalCentered="1"/>
  <pageMargins left="0.51181102362204722" right="0.19685039370078741" top="0.35433070866141736" bottom="0.39370078740157483" header="0.31496062992125984" footer="0.31496062992125984"/>
  <pageSetup paperSize="9" scale="75" fitToHeight="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Pirkimų dokumentas" ma:contentTypeID="0x0101008029EB588A33574C8C4332B53EDD6B9300BDE0E97BD24BAC49ACAAE78DD400DE40" ma:contentTypeVersion="9" ma:contentTypeDescription="Pirkimų dokumentas." ma:contentTypeScope="" ma:versionID="23b88e8869c3ea308e6b35416d6e92a5">
  <xsd:schema xmlns:xsd="http://www.w3.org/2001/XMLSchema" xmlns:xs="http://www.w3.org/2001/XMLSchema" xmlns:p="http://schemas.microsoft.com/office/2006/metadata/properties" xmlns:ns2="7d3ccfc8-0174-48be-b2c7-759d9617ea65" targetNamespace="http://schemas.microsoft.com/office/2006/metadata/properties" ma:root="true" ma:fieldsID="c8448da67fb598c5dbba6beebe8994cb" ns2:_="">
    <xsd:import namespace="7d3ccfc8-0174-48be-b2c7-759d9617ea65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3ccfc8-0174-48be-b2c7-759d9617ea65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7d3ccfc8-0174-48be-b2c7-759d9617ea65">4Z6MPDUXFVQC-140-1870</_dlc_DocId>
    <_dlc_DocIdUrl xmlns="7d3ccfc8-0174-48be-b2c7-759d9617ea65">
      <Url>http://vac.corp.rst.lt/pirkimai/uzsakovai/LESTO/_layouts/15/DocIdRedir.aspx?ID=4Z6MPDUXFVQC-140-1870</Url>
      <Description>4Z6MPDUXFVQC-140-1870</Description>
    </_dlc_DocIdUrl>
  </documentManagement>
</p:properties>
</file>

<file path=customXml/itemProps1.xml><?xml version="1.0" encoding="utf-8"?>
<ds:datastoreItem xmlns:ds="http://schemas.openxmlformats.org/officeDocument/2006/customXml" ds:itemID="{B3A2B5D6-760A-4FC1-8750-9DC600249DC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07BDA58-E165-4B15-A2FE-32059E413B2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d3ccfc8-0174-48be-b2c7-759d9617ea6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241648A-DA43-4FEF-A93B-98B1779B533D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65F872A1-33EE-4D07-B72E-5464E9C05ADE}">
  <ds:schemaRefs>
    <ds:schemaRef ds:uri="http://purl.org/dc/terms/"/>
    <ds:schemaRef ds:uri="http://schemas.microsoft.com/office/infopath/2007/PartnerControls"/>
    <ds:schemaRef ds:uri="http://purl.org/dc/dcmitype/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7d3ccfc8-0174-48be-b2c7-759d9617ea65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Priedas</vt:lpstr>
      <vt:lpstr>Priedas!Print_Area</vt:lpstr>
      <vt:lpstr>Priedas!Print_Titles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dmigrs</dc:creator>
  <cp:lastModifiedBy>Jurga Palubinskienė</cp:lastModifiedBy>
  <cp:lastPrinted>2019-11-02T20:41:40Z</cp:lastPrinted>
  <dcterms:created xsi:type="dcterms:W3CDTF">2011-08-31T11:30:20Z</dcterms:created>
  <dcterms:modified xsi:type="dcterms:W3CDTF">2019-11-05T06:17:04Z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0x0101008029EB588A33574C8C4332B53EDD6B9300BDE0E97BD24BAC49ACAAE78DD400DE40</vt:lpwstr>
  </property>
  <property fmtid="{D5CDD505-2E9C-101B-9397-08002B2CF9AE}" pid="3" name="_dlc_DocIdItemGuid">
    <vt:lpwstr>ae4a00b1-1498-4a04-9c3f-8dbb90aae2a4</vt:lpwstr>
  </property>
</Properties>
</file>