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zygimantasu\Desktop\Oro navigacija\"/>
    </mc:Choice>
  </mc:AlternateContent>
  <xr:revisionPtr revIDLastSave="0" documentId="13_ncr:1_{5278E2C8-6F68-4397-AC82-979DBDCE6FF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2" i="1" l="1"/>
  <c r="G311" i="1"/>
  <c r="G310" i="1"/>
  <c r="G7" i="1" l="1"/>
  <c r="G291" i="1"/>
  <c r="G290" i="1"/>
  <c r="G362" i="1" l="1"/>
  <c r="G363" i="1"/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2" i="1" s="1"/>
  <c r="G56" i="1"/>
  <c r="G55" i="1" s="1"/>
  <c r="G58" i="1"/>
  <c r="G59" i="1"/>
  <c r="G60" i="1"/>
  <c r="G61" i="1"/>
  <c r="G64" i="1"/>
  <c r="G63" i="1" s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30" i="1"/>
  <c r="G131" i="1"/>
  <c r="G132" i="1"/>
  <c r="G133" i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80" i="1"/>
  <c r="G281" i="1"/>
  <c r="G283" i="1"/>
  <c r="G284" i="1"/>
  <c r="G285" i="1"/>
  <c r="G286" i="1"/>
  <c r="G287" i="1"/>
  <c r="G288" i="1"/>
  <c r="G289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4" i="1"/>
  <c r="G413" i="1" s="1"/>
  <c r="G415" i="1"/>
  <c r="G279" i="1" l="1"/>
  <c r="G282" i="1"/>
  <c r="G309" i="1"/>
  <c r="G119" i="1"/>
  <c r="G84" i="1"/>
  <c r="G65" i="1"/>
  <c r="G62" i="1" s="1"/>
  <c r="G57" i="1"/>
  <c r="G54" i="1" s="1"/>
  <c r="G347" i="1"/>
  <c r="G327" i="1"/>
  <c r="G98" i="1"/>
  <c r="G8" i="1"/>
  <c r="G80" i="1"/>
  <c r="G17" i="1"/>
  <c r="G37" i="1"/>
  <c r="G164" i="1"/>
  <c r="G223" i="1"/>
  <c r="G129" i="1"/>
  <c r="G140" i="1"/>
  <c r="G209" i="1"/>
  <c r="G178" i="1"/>
  <c r="G275" i="1"/>
  <c r="G222" i="1" l="1"/>
  <c r="G128" i="1"/>
  <c r="G416" i="1" l="1"/>
  <c r="G417" i="1" s="1"/>
  <c r="G418" i="1" s="1"/>
</calcChain>
</file>

<file path=xl/sharedStrings.xml><?xml version="1.0" encoding="utf-8"?>
<sst xmlns="http://schemas.openxmlformats.org/spreadsheetml/2006/main" count="1581" uniqueCount="1168">
  <si>
    <t>Eil. Nr.</t>
  </si>
  <si>
    <t>Pavadinimas</t>
  </si>
  <si>
    <t>Mato vnt.</t>
  </si>
  <si>
    <t>1.</t>
  </si>
  <si>
    <t>KABELIAI</t>
  </si>
  <si>
    <t>1.1.</t>
  </si>
  <si>
    <t>Galios kabeliai</t>
  </si>
  <si>
    <t>1.1.1.</t>
  </si>
  <si>
    <t>Kabelis CYKY 5x16 mm2 arba lygiavertis</t>
  </si>
  <si>
    <t>m</t>
  </si>
  <si>
    <t>1.1.2.</t>
  </si>
  <si>
    <t>Kabelis YKY 5x25 RM arba lygiavertis</t>
  </si>
  <si>
    <t>1.1.3.</t>
  </si>
  <si>
    <t>Kabelis YKY 5x35 RM arba lygiavertis</t>
  </si>
  <si>
    <t>1.1.4.</t>
  </si>
  <si>
    <t xml:space="preserve">Kabelis AYKY 4x16 arba lygiavertis 4x16 (1-AYKY-J) </t>
  </si>
  <si>
    <t>1.1.5.</t>
  </si>
  <si>
    <t xml:space="preserve">Kabelis AYKY 4x25 arba lygiavertis 4x16 (1-AYKY-J) </t>
  </si>
  <si>
    <t>1.1.6.</t>
  </si>
  <si>
    <t>Kabelis AYKY 4x35 arba lygiavertis</t>
  </si>
  <si>
    <t>1.1.7.</t>
  </si>
  <si>
    <t>Kabelis AYKY 4x50 arba lygiavertis</t>
  </si>
  <si>
    <t>1.1.8.</t>
  </si>
  <si>
    <t>Kabelis AYKY 4x70 arba lygiavertis</t>
  </si>
  <si>
    <t>1.2.</t>
  </si>
  <si>
    <t>Instaliaciniai monolitiniai kabeliai</t>
  </si>
  <si>
    <t>1.2.1.</t>
  </si>
  <si>
    <t>Kabelis CYKY 5x1,5 mm2 arba lygiavertis</t>
  </si>
  <si>
    <t>1.2.2.</t>
  </si>
  <si>
    <t>Kabelis CYKY 5x2,5 mm2 arba lygiavertis</t>
  </si>
  <si>
    <t>1.2.3.</t>
  </si>
  <si>
    <t>Kabelis CYKY 5x4 mm2 arba lygiavertis</t>
  </si>
  <si>
    <t>1.2.4.</t>
  </si>
  <si>
    <t>Kabelis CYKY 5x6 mm2 arba lygiavertis</t>
  </si>
  <si>
    <t>1.2.5.</t>
  </si>
  <si>
    <t>Kabelis CYKY 5x10 mm2 arba lygiavertis</t>
  </si>
  <si>
    <t>1.2.6.</t>
  </si>
  <si>
    <t>Kabelis CYKY 3x1,5mm2 arba lygiavertis</t>
  </si>
  <si>
    <t>1.2.7.</t>
  </si>
  <si>
    <t>Kabelis CYKY 3x2,5mm2 arba lygiavertis</t>
  </si>
  <si>
    <t>1.2.8.</t>
  </si>
  <si>
    <t>Kabelis CYKY 3x4 mm2 arba lygiavertis</t>
  </si>
  <si>
    <t>1.2.9.</t>
  </si>
  <si>
    <t>Kabelis flameblocker EXQ light 3 * 2,5 mm2, 500 V arba lygiavertis</t>
  </si>
  <si>
    <t>1.2.10.</t>
  </si>
  <si>
    <t>Kabelis flameblocker EXQ light 3 * 1,5 mm2, 500 V arba lygiavertis</t>
  </si>
  <si>
    <t>1.2.11.</t>
  </si>
  <si>
    <t>Kabelis YDYp 3x1,5mm2 arba lygiavertis</t>
  </si>
  <si>
    <t>1.2.12.</t>
  </si>
  <si>
    <t>Kabelis YDYp 3x2,5mm2 arba lygiavertis</t>
  </si>
  <si>
    <t>1.2.13.</t>
  </si>
  <si>
    <t>Kabelis NYM-J 3x1,5mm2 arba lygiavertis</t>
  </si>
  <si>
    <t>1.2.14.</t>
  </si>
  <si>
    <t>Kabelis NYM-J 3x2,5mm2 arba lygiavertis</t>
  </si>
  <si>
    <t>1.2.15.</t>
  </si>
  <si>
    <t>Kabelis NYM-J 3x4mm2 arba lygiavertis</t>
  </si>
  <si>
    <t>1.2.16.</t>
  </si>
  <si>
    <t>Kabelis NYM-J 5x2,5mm2 arba lygiavertis</t>
  </si>
  <si>
    <t>1.2.17.</t>
  </si>
  <si>
    <t>Kabelis NYM-J 5x4mm2 arba lygiavertis</t>
  </si>
  <si>
    <t>1.2.18.</t>
  </si>
  <si>
    <t>Kabelis NYM-J 5x6mm2 arba lygiavertis</t>
  </si>
  <si>
    <t>1.2.19.</t>
  </si>
  <si>
    <t>Kabelis NYM-J 5x10mm2 arba lygiavertis</t>
  </si>
  <si>
    <t>1.3.</t>
  </si>
  <si>
    <t>Lankstieji laidai ir kabeliai</t>
  </si>
  <si>
    <t>1.3.1.</t>
  </si>
  <si>
    <t>Kabelis H03VV-F (OMY) 3x1mm2 arba lygiavertis</t>
  </si>
  <si>
    <t>1.3.2.</t>
  </si>
  <si>
    <t>Kabelis H03VV-F (OMY) 3x1,5mm2 arba lygiavertis</t>
  </si>
  <si>
    <t>1.3.3.</t>
  </si>
  <si>
    <t>Kabelis H05VV-F (OWY) 3x2,5mm2 arba lygiavertis</t>
  </si>
  <si>
    <t>1.3.4.</t>
  </si>
  <si>
    <t>Kabelis H05VV-F (OWY) 3x4mm2 arba lygiavertis</t>
  </si>
  <si>
    <t>1.3.5.</t>
  </si>
  <si>
    <t>Kabelis H05VV-F (OWY) 5x1,5mm2 arba lygiavertis</t>
  </si>
  <si>
    <t>1.3.6.</t>
  </si>
  <si>
    <t>Kabelis H05VV-F (OWY) 5x2,5mm2 arba lygiavertis</t>
  </si>
  <si>
    <t>1.3.7.</t>
  </si>
  <si>
    <t>Kabelis H05VV-F (OWY) 5x4mm2 arba lygiavertis</t>
  </si>
  <si>
    <t>1.3.8.</t>
  </si>
  <si>
    <t>Kabelis H05VV-F (OWY) 5x6mm2 arba lygiavertis</t>
  </si>
  <si>
    <t>1.3.9.</t>
  </si>
  <si>
    <t>Kabelis H05VV-F (OWY) 5x10mm2 arba lygiavertis</t>
  </si>
  <si>
    <t>1.3.10.</t>
  </si>
  <si>
    <t>Geltonai žalias lankstus viengyslis daugiavielis laidas H07V-K (LgY) 1x10 mm2 arba lygiavertis</t>
  </si>
  <si>
    <t>1.3.11.</t>
  </si>
  <si>
    <t>Geltonai žalias lankstus viengyslis daugiavielis laidas H07V-K (LgY) 1x16 mm2 arba lygiavertis</t>
  </si>
  <si>
    <t>1.3.12.</t>
  </si>
  <si>
    <t>Geltonai žalias lankstus viengyslis daugiavielis laidas H07V-K (LgY) 1x6 mm2 arba lygiavertis</t>
  </si>
  <si>
    <t>1.3.13.</t>
  </si>
  <si>
    <t>Geltonai žalias lankstus viengyslis daugiavielis laidas H07V-K (LgY) 1x4 mm2 arba lygiavertis</t>
  </si>
  <si>
    <t>1.3.14.</t>
  </si>
  <si>
    <t>Geltonai žalias lankstus viengyslis daugiavielis laidas H07V-K (LgY) 1x2,5 mm2 arba lygiavertis</t>
  </si>
  <si>
    <t>1.4.</t>
  </si>
  <si>
    <t>Specialiosios paskirties kabeliai</t>
  </si>
  <si>
    <t>1.4.1.</t>
  </si>
  <si>
    <t>Kabelis 5x1,5 (N)HXH E90, 0,6/1kV arba lygiavertis</t>
  </si>
  <si>
    <t>2.</t>
  </si>
  <si>
    <t>VALDYMO KABELIAI</t>
  </si>
  <si>
    <t>2.1.</t>
  </si>
  <si>
    <t>Valdymo kabeliai</t>
  </si>
  <si>
    <t>2.1.1.</t>
  </si>
  <si>
    <t>Kontrolinis daugiavielis kabelis JZ-500 14x1.5 arba lygiavertis</t>
  </si>
  <si>
    <t>2.2.</t>
  </si>
  <si>
    <t>2.2.1.</t>
  </si>
  <si>
    <t>Ryšio kabelis 50x2x0.5 mm2, atsparus UV</t>
  </si>
  <si>
    <t>2.2.2.</t>
  </si>
  <si>
    <t>Ryšio kabelis 20x2x0.5 mm2, atsparus UV</t>
  </si>
  <si>
    <t>2.2.3.</t>
  </si>
  <si>
    <t>UTP 4x2x0.5 mm2 5-tos kategorijos kompiuterinis vidaus kabelis</t>
  </si>
  <si>
    <t>2.2.4.</t>
  </si>
  <si>
    <t>Kabelis kompiuterinis Cat.7 S/FTP 4P</t>
  </si>
  <si>
    <t>3.</t>
  </si>
  <si>
    <t>KABELIŲ PRIEDAI</t>
  </si>
  <si>
    <t>3.1.</t>
  </si>
  <si>
    <t>Izoliacija</t>
  </si>
  <si>
    <t>3.1.1.</t>
  </si>
  <si>
    <t>Izoliacija 19mm x 20m</t>
  </si>
  <si>
    <t>Vnt.</t>
  </si>
  <si>
    <t>3.2.</t>
  </si>
  <si>
    <t>Movos</t>
  </si>
  <si>
    <t>3.2.1.</t>
  </si>
  <si>
    <t>Galinė vidaus mova kabeliui 4x10-35 mm2 (su varžtiniais antgaliais)</t>
  </si>
  <si>
    <t>kompl.</t>
  </si>
  <si>
    <t>3.2.2.</t>
  </si>
  <si>
    <t>Galinė vidaus mova kabeliui 4x50-95 mm2 (su varžtiniais antgaliais)</t>
  </si>
  <si>
    <t>3.2.3.</t>
  </si>
  <si>
    <t>Galinė vidaus mova 5x10-35 mm2 (su varžtiniais antgaliais)</t>
  </si>
  <si>
    <t>3.2.4.</t>
  </si>
  <si>
    <t>Galinė vidaus mova 5x50-95 mm2 (su varžtiniais antgaliais)</t>
  </si>
  <si>
    <t>3.2.5.</t>
  </si>
  <si>
    <t>Jungiamoji mova 4x16-50 mm2 su varžtiniais sujungikliais</t>
  </si>
  <si>
    <t>3.2.6.</t>
  </si>
  <si>
    <t>Jungiamoji mova 5x10-50 mm2 su varžtiniais sujungikliais</t>
  </si>
  <si>
    <t>3.2.7.</t>
  </si>
  <si>
    <t>Jungiamoji mova 4x50-95 mm2 su varžtiniais sujungikliais</t>
  </si>
  <si>
    <t>3.2.8.</t>
  </si>
  <si>
    <t>4-35 mm2 4-ių pirštų kabelinė pirštinė</t>
  </si>
  <si>
    <t>3.2.9.</t>
  </si>
  <si>
    <t>25-150 mm2 4-ių pirštų kabelinė pirštinė</t>
  </si>
  <si>
    <t>3.2.10.</t>
  </si>
  <si>
    <t>6-35 mm2 5-ių pirštų kabelinė pirštinė</t>
  </si>
  <si>
    <t>3.2.11.</t>
  </si>
  <si>
    <t>25-50 mm2 5-ių pirštų kabelinė pirštinė</t>
  </si>
  <si>
    <t>3.2.12.</t>
  </si>
  <si>
    <t>27/7.5 mm juodas termovamzdelis su klijais</t>
  </si>
  <si>
    <t>3.2.13.</t>
  </si>
  <si>
    <t>38/12 mm juodas termovamzdelis su klijais</t>
  </si>
  <si>
    <t>3.2.14.</t>
  </si>
  <si>
    <t>19/6 mm juodas termovamzdelis su klijais</t>
  </si>
  <si>
    <t>3.3.</t>
  </si>
  <si>
    <t>Žymėjimo priemonės</t>
  </si>
  <si>
    <t>3.3.1.</t>
  </si>
  <si>
    <t>Signalinė juosta "Kabelis"</t>
  </si>
  <si>
    <t>3.3.2.</t>
  </si>
  <si>
    <t>Signalinė juosta "STOP"</t>
  </si>
  <si>
    <t>3.3.3.</t>
  </si>
  <si>
    <t>Apsauginė juosta kabeliui</t>
  </si>
  <si>
    <t>3.4.</t>
  </si>
  <si>
    <t>Antgaliai</t>
  </si>
  <si>
    <t>3.4.1.</t>
  </si>
  <si>
    <t>Presuojamas antgalis 6/M6 AL/CU (alavuotas)</t>
  </si>
  <si>
    <t>3.4.2.</t>
  </si>
  <si>
    <t>presuojamas antgalis 10/M6 AL/CU (alavuotas)</t>
  </si>
  <si>
    <t>3.4.3.</t>
  </si>
  <si>
    <t>Presuojamas antgalis 16/M8 AL/CU (alavuotas)</t>
  </si>
  <si>
    <t>3.4.4.</t>
  </si>
  <si>
    <t>Presuojamas antgalis 25/M8 AL/CU (alavuotas)</t>
  </si>
  <si>
    <t>3.4.5.</t>
  </si>
  <si>
    <t>Presuojamas antgalis 35/M8 AL/CU (alavuotas)</t>
  </si>
  <si>
    <t>3.4.6.</t>
  </si>
  <si>
    <t>Presuojamas antgalis 50/M8 AL/CU (alavuotas)</t>
  </si>
  <si>
    <t>3.4.7.</t>
  </si>
  <si>
    <t>Presuojama sujungimo gilzė 1.5-2.5 mm2 AL/CU (alavuota)</t>
  </si>
  <si>
    <t>3.4.8.</t>
  </si>
  <si>
    <t>Presuojama sujungimo gilzė 4-6 mm2 AL/CU (alavuota)</t>
  </si>
  <si>
    <t>3.4.9.</t>
  </si>
  <si>
    <t>Presuojama sujungimo gilzė 10 mm2 AL/CU (alavuota)</t>
  </si>
  <si>
    <t>3.4.10.</t>
  </si>
  <si>
    <t>Presuojama sujungimo gilzė 16 mm2 AL/CU (alavuota)</t>
  </si>
  <si>
    <t>3.4.11.</t>
  </si>
  <si>
    <t>Presuojama sujungimo gilzė 25 mm2 AL/CU (alavuota)</t>
  </si>
  <si>
    <t>3.4.12.</t>
  </si>
  <si>
    <t>Presuojama sujungimo gilzė 35 mm2 AL/CU (alavuota)</t>
  </si>
  <si>
    <t>3.4.13.</t>
  </si>
  <si>
    <t>Presuojama sujungimo gilzė 50 mm2 AL/CU (alavuota)</t>
  </si>
  <si>
    <t>3.5.</t>
  </si>
  <si>
    <t>Kabelių tiesimo konstrukcijos</t>
  </si>
  <si>
    <t>3.5.1.</t>
  </si>
  <si>
    <t>KGR50H30/2 130105 Perforuotas kanalas arba lygiavertis</t>
  </si>
  <si>
    <t>3.5.2.</t>
  </si>
  <si>
    <t>DKD300H50/3 kabelinės kopėtėlės arba lygiavertės</t>
  </si>
  <si>
    <t>3.5.3.</t>
  </si>
  <si>
    <t>KF09050/019004 gofruotas vamzdis D50/d41, su viela, arba lygiavertis</t>
  </si>
  <si>
    <t>3.5.4.</t>
  </si>
  <si>
    <t>Vamzdis gofruotas diametras 20</t>
  </si>
  <si>
    <t>3.5.5.</t>
  </si>
  <si>
    <t>Vamzdis gofruotas diametras 25</t>
  </si>
  <si>
    <t>3.5.6.</t>
  </si>
  <si>
    <t>Vamzdis gofruotas diametras 32</t>
  </si>
  <si>
    <t>3.5.7.</t>
  </si>
  <si>
    <t>PVC instaliacinis kanalas 15x10</t>
  </si>
  <si>
    <t>3.5.8.</t>
  </si>
  <si>
    <t>PVC instaliacinis kanalas 17x17</t>
  </si>
  <si>
    <t>3.5.9.</t>
  </si>
  <si>
    <t>PVC instaliacinis kanalas 20x10</t>
  </si>
  <si>
    <t>3.5.10.</t>
  </si>
  <si>
    <t>PVC instaliacinis kanalas 20x20</t>
  </si>
  <si>
    <t>3.5.11.</t>
  </si>
  <si>
    <t>PVC instaliacinis kanalas 25x15</t>
  </si>
  <si>
    <t>3.5.12.</t>
  </si>
  <si>
    <t>PVC instaliacinis kanalas 40x20</t>
  </si>
  <si>
    <t>3.5.13.</t>
  </si>
  <si>
    <t>Lygus PVC instaliacinis vamzdis diametras 25</t>
  </si>
  <si>
    <t>3.5.14.</t>
  </si>
  <si>
    <t xml:space="preserve">Tiesus sujungimas 25 diametro instaliaciniam vamzdžiui </t>
  </si>
  <si>
    <t>3.5.15.</t>
  </si>
  <si>
    <t>25 diametro vamzdžio laikiklis</t>
  </si>
  <si>
    <t xml:space="preserve">3.5.16. </t>
  </si>
  <si>
    <t>Kanalas pagrindas + dangtis</t>
  </si>
  <si>
    <t>3.5.17.</t>
  </si>
  <si>
    <t>Kanalas 2650 grindinis</t>
  </si>
  <si>
    <t>3.5.18.</t>
  </si>
  <si>
    <t xml:space="preserve">Lovelis vielinis GRM 55x300x3000 arba lygiavertis </t>
  </si>
  <si>
    <t>3.5.19.</t>
  </si>
  <si>
    <t>Kanalas GK-53165RW 2sk.53x165 s/d baltas arba lygiavertis</t>
  </si>
  <si>
    <t>3.5.20.</t>
  </si>
  <si>
    <t>Kanalas GK-53100RW baltas arba lygiavertis</t>
  </si>
  <si>
    <t>4.</t>
  </si>
  <si>
    <t>ŽAIBOSAUGA</t>
  </si>
  <si>
    <t>4.1.</t>
  </si>
  <si>
    <t>Įžeminimo strypas</t>
  </si>
  <si>
    <t>4.2.</t>
  </si>
  <si>
    <t>Įžeminimo strypo sujungimo mova</t>
  </si>
  <si>
    <t>4.3.</t>
  </si>
  <si>
    <t>Kalimo galvutė įžeminimo strypams</t>
  </si>
  <si>
    <t>4.4.</t>
  </si>
  <si>
    <t>Kryžminis sujungimas</t>
  </si>
  <si>
    <t>4.5.</t>
  </si>
  <si>
    <t>Potencialų išlyginimo šyna, Cu/Zn</t>
  </si>
  <si>
    <t>4.6.</t>
  </si>
  <si>
    <t>Cinkuota viela</t>
  </si>
  <si>
    <t>4.7.</t>
  </si>
  <si>
    <t>Viršįtampių ribotuvas 1P</t>
  </si>
  <si>
    <t>4.8.</t>
  </si>
  <si>
    <t>Viršįtampių ribotuvas 3P+NPE</t>
  </si>
  <si>
    <t>5.</t>
  </si>
  <si>
    <t>INSTALIACIJOS MEDŽIAGOS</t>
  </si>
  <si>
    <t>5.1.</t>
  </si>
  <si>
    <t>Gnybtai</t>
  </si>
  <si>
    <t>5.1.1.</t>
  </si>
  <si>
    <t>Universali laidų jungtis</t>
  </si>
  <si>
    <t>5.1.2.</t>
  </si>
  <si>
    <t>5.1.3.</t>
  </si>
  <si>
    <t>Užsukama jungtis "susuktukas"</t>
  </si>
  <si>
    <t>5.1.4.</t>
  </si>
  <si>
    <t xml:space="preserve">įžeminimo gnybtas </t>
  </si>
  <si>
    <t>5.1.5.</t>
  </si>
  <si>
    <t>5.1.6.</t>
  </si>
  <si>
    <t>Gnybtų kaladėlė 12x4mm2</t>
  </si>
  <si>
    <t>5.1.7.</t>
  </si>
  <si>
    <t>Gnybtų kaladėlė 12x10mm2</t>
  </si>
  <si>
    <t>5.1.8.</t>
  </si>
  <si>
    <t>Gnybtų kaladėlė 12x16mm2</t>
  </si>
  <si>
    <t>5.1.9.</t>
  </si>
  <si>
    <t>KS741 paskirstymo gnybtas 2x25+14x4mm2 76A/450V DIN arba lygiavertis</t>
  </si>
  <si>
    <t>5.1.10.</t>
  </si>
  <si>
    <t>KS251 paskirstymo gnybtas 4xCU25mm2 400V arba lygiavertis</t>
  </si>
  <si>
    <t>5.2.</t>
  </si>
  <si>
    <t>Tvirtinimo medžiagos</t>
  </si>
  <si>
    <t>5.2.1.</t>
  </si>
  <si>
    <t>DIN bėgelis perforuotas</t>
  </si>
  <si>
    <t>5.2.2.</t>
  </si>
  <si>
    <t>Dirželiai atsparūs UV (100vnt.)</t>
  </si>
  <si>
    <t>Pak.</t>
  </si>
  <si>
    <t>5.2.3.</t>
  </si>
  <si>
    <t>5.2.4.</t>
  </si>
  <si>
    <t>5.2.5.</t>
  </si>
  <si>
    <t>Dirželiai (100vnt.)</t>
  </si>
  <si>
    <t>5.2.6.</t>
  </si>
  <si>
    <t>5.2.7.</t>
  </si>
  <si>
    <t>5.2.8.</t>
  </si>
  <si>
    <t>5.2.9.</t>
  </si>
  <si>
    <t>5.2.10.</t>
  </si>
  <si>
    <t>5.2.11.</t>
  </si>
  <si>
    <t>5.2.12.</t>
  </si>
  <si>
    <t>5.2.13.</t>
  </si>
  <si>
    <t>Dvipusė lipnioji juosta</t>
  </si>
  <si>
    <t>5.2.14.</t>
  </si>
  <si>
    <t>5.2.15.</t>
  </si>
  <si>
    <t>5.2.16.</t>
  </si>
  <si>
    <t>5.2.17.</t>
  </si>
  <si>
    <t>5.2.18.</t>
  </si>
  <si>
    <t>5.2.19.</t>
  </si>
  <si>
    <t>5.2.20.</t>
  </si>
  <si>
    <t>5.2.21.</t>
  </si>
  <si>
    <t>5.2.22.</t>
  </si>
  <si>
    <t>5.2.23.</t>
  </si>
  <si>
    <t>5.3.</t>
  </si>
  <si>
    <t>Dėžutės</t>
  </si>
  <si>
    <t>5.3.1.</t>
  </si>
  <si>
    <t>Instaliacinė dėžutė su dangteliu, gipskartonio sienai</t>
  </si>
  <si>
    <t>5.3.2.</t>
  </si>
  <si>
    <t>Instaliacinė dėžutė 2 vietų, gipskartonio sienai</t>
  </si>
  <si>
    <t>5.3.3.</t>
  </si>
  <si>
    <t>Instaliacinė dėžutė 3 vietų, gipskartonio sienai</t>
  </si>
  <si>
    <t>5.3.4.</t>
  </si>
  <si>
    <t>Instaliacinė dėžutė gipskartonio sienai, sujungiama</t>
  </si>
  <si>
    <t>Instaliacinė dėžutė ~100x100x40mm gipskartonio sienai</t>
  </si>
  <si>
    <t>5.3.5</t>
  </si>
  <si>
    <t>Instaliacinė dėžutė su dangteliu į mūrą</t>
  </si>
  <si>
    <t>5.3.6.</t>
  </si>
  <si>
    <t>Instaliacinė dėžutė sujungiama į mūrą</t>
  </si>
  <si>
    <t>5.3.7.</t>
  </si>
  <si>
    <t xml:space="preserve">Dangtelis spyruoklinis universalus </t>
  </si>
  <si>
    <t>5.3.8.</t>
  </si>
  <si>
    <t>Instaliacinė dėžutė potinkinė ~118x96x50mm į mūrą</t>
  </si>
  <si>
    <t>5.3.9.</t>
  </si>
  <si>
    <t>Virštinkinė paskirstymo dėžutė ~100x100x40,IP ≥ 54</t>
  </si>
  <si>
    <t>5.3.10.</t>
  </si>
  <si>
    <t>Hermetinė instaliacinė dėžutė ~150x116x67mm IP ≥ 65</t>
  </si>
  <si>
    <t>5.3.11.</t>
  </si>
  <si>
    <t>Dėžutė hermetinė ~80x42x37 IP≥54</t>
  </si>
  <si>
    <t>5.3.12.</t>
  </si>
  <si>
    <t>Dėžutė hermetinė ~75x75x37 IP≥54</t>
  </si>
  <si>
    <t>5.4.</t>
  </si>
  <si>
    <t>Jungikliai, kištukiniai lizdai, kištukai, lizdų blokai, ilgikliai, šakotuvai</t>
  </si>
  <si>
    <t>5.4.1.</t>
  </si>
  <si>
    <t>Virštinkinis jungiklis 1 klavišo</t>
  </si>
  <si>
    <t>5.4.2.</t>
  </si>
  <si>
    <t>Virštinkinis jungiklis 2 klavišo</t>
  </si>
  <si>
    <t>5.4.3.</t>
  </si>
  <si>
    <t>Potinkinis jungiklis 1 klavišo su rėmeliu</t>
  </si>
  <si>
    <t>5.4.4.</t>
  </si>
  <si>
    <t>Potinkinis jungiklis 2 klavišu su rėmeliu</t>
  </si>
  <si>
    <t>5.4.5.</t>
  </si>
  <si>
    <t>Potinkinis kištukinis 2 vietų lizdas su įžeminimu, su rėmeliu</t>
  </si>
  <si>
    <t>5.4.6.</t>
  </si>
  <si>
    <t>Potinkinis kištukinis lizdas su rėmeliu</t>
  </si>
  <si>
    <t>5.4.7.</t>
  </si>
  <si>
    <t>Potinkinis kištukinis lizdas su rėmeliu, su užsklanda</t>
  </si>
  <si>
    <t>5.4.8.</t>
  </si>
  <si>
    <t>Potinkinis kištukinis lizdas su rėmeliu, su dangteliu</t>
  </si>
  <si>
    <t>5.4.9.</t>
  </si>
  <si>
    <t>Virštinkinis kištukinis 2 vietų lizdas su įžeminimu, su užsklanda, su dangteliu</t>
  </si>
  <si>
    <t>5.4.10.</t>
  </si>
  <si>
    <t>Virštinkinis kištukinis lizdas su įžeminimu, su užsklanda, su dangteliu</t>
  </si>
  <si>
    <t>5.4.11.</t>
  </si>
  <si>
    <t>Virštinkinis 4 vietų kištukinių lizdų blokas su įžeminimu 16A/230 V, baltos spalvos</t>
  </si>
  <si>
    <t>5.4.12.</t>
  </si>
  <si>
    <t>Virštinkinis 6 vietų kištukinių lizdų blokas su įžeminimu 16A/230 V, baltos spalvos</t>
  </si>
  <si>
    <t>5.4.13.</t>
  </si>
  <si>
    <t>Sieninis 5P kištukinis lizdas, 16 A</t>
  </si>
  <si>
    <t>5.4.14.</t>
  </si>
  <si>
    <t>Sieninis 5P kištukinis lizdas, 32 A</t>
  </si>
  <si>
    <t>5.4.15.</t>
  </si>
  <si>
    <t>Jungiamasis kištukinis lizdas, 16 A</t>
  </si>
  <si>
    <t>5.4.16.</t>
  </si>
  <si>
    <t>Jungiamasis kištukinis lizdas, 32 A</t>
  </si>
  <si>
    <t>5.4.17.</t>
  </si>
  <si>
    <t>Jungiamasis kištukas, 16 A</t>
  </si>
  <si>
    <t>5.4.18.</t>
  </si>
  <si>
    <t>Jungiamasis kištukas, 32 A</t>
  </si>
  <si>
    <t>5.4.19.</t>
  </si>
  <si>
    <t>Kištukas su įžeminimu</t>
  </si>
  <si>
    <t>5.4.20.</t>
  </si>
  <si>
    <t>Ilgiklis 3 lizdų, 3m, su įžeminimu, 16A/250V, laidas 3x1,5mm2, baltos spalvos</t>
  </si>
  <si>
    <t>5.4.21.</t>
  </si>
  <si>
    <t>Ilgiklis 5 lizdų, 3m, su įžeminimu, 16A/250V, laidas 3x1,5mm2, baltos spalvos</t>
  </si>
  <si>
    <t>5.4.22.</t>
  </si>
  <si>
    <t>Ilgiklis 3 lizdų, 5m, su įžeminimu, 16A/250V, laidas 3x1,5mm2, baltos spalvos</t>
  </si>
  <si>
    <t>5.4.23.</t>
  </si>
  <si>
    <t>Ilgiklis 5 lizdų, 5m, su įžeminimu, 16A/250V, laidas 3x1,5mm2, baltos spalvos</t>
  </si>
  <si>
    <t>5.4.24.</t>
  </si>
  <si>
    <t>Šakotuvas / kištukas 3 vietų su įžeminimu</t>
  </si>
  <si>
    <t>5.4.25.</t>
  </si>
  <si>
    <t>Ilgiklis 4 lizdų, 3m, su įžeminimu, 16A/250V, laidas 3x1,5mm2, baltos spalvos, su USB įkrovimo lizdu</t>
  </si>
  <si>
    <t>5.4.26.</t>
  </si>
  <si>
    <t>Lizdas 45x45 keturgubas 45°, raudonas, Mosaic Legrand arba lygiavertis</t>
  </si>
  <si>
    <t>vnt.</t>
  </si>
  <si>
    <t>5.4.27.</t>
  </si>
  <si>
    <t>5.4.28.</t>
  </si>
  <si>
    <t>Lizdas 45x45 keturgubas 45°, baltas, Mosaic Legrand arba lygiavertis</t>
  </si>
  <si>
    <t>5.4.29.</t>
  </si>
  <si>
    <t>Lizdas 45x45mm dvigubas 45°, baltas, Mosaic LEGRAND arba lygiavertis</t>
  </si>
  <si>
    <t>5.4.30.</t>
  </si>
  <si>
    <t>Modulinis kištukinis lizdas 2P+Ž montuojamas ant DIN bėgelio</t>
  </si>
  <si>
    <t>5.5.</t>
  </si>
  <si>
    <t>Davikliai, relės</t>
  </si>
  <si>
    <t>5.5.1.</t>
  </si>
  <si>
    <t>Virštinkinis (paviršinis) judesio daviklis</t>
  </si>
  <si>
    <t>5.5.2.</t>
  </si>
  <si>
    <t>Įleistinis judesio daviklis</t>
  </si>
  <si>
    <t>5.5.3.</t>
  </si>
  <si>
    <t>Virštinkinis būvio daviklis</t>
  </si>
  <si>
    <t>5.5.4.</t>
  </si>
  <si>
    <t>Įleistinis būvio daviklis</t>
  </si>
  <si>
    <t>5.5.5.</t>
  </si>
  <si>
    <t>Relė foto su jutikliu</t>
  </si>
  <si>
    <t>5.5.6.</t>
  </si>
  <si>
    <t>Relė foto</t>
  </si>
  <si>
    <t>5.5.7.</t>
  </si>
  <si>
    <t>Rėlė laiko elektroninė</t>
  </si>
  <si>
    <t>5.5.8.</t>
  </si>
  <si>
    <t>Fazės dingimo, asimetrijos ir eiliškumo jutiklis</t>
  </si>
  <si>
    <t>5.5.9.</t>
  </si>
  <si>
    <t>Judesio jutiklis Steinel IS 3360 MX  DALI sistema arba lygiavertis</t>
  </si>
  <si>
    <t>Judesio jutiklis Steinel IS 345 MX DALI sistema arba lygiavertis</t>
  </si>
  <si>
    <t>5.5.10.</t>
  </si>
  <si>
    <t>Judesio jutiklis Steinel IS 3360 MX  LiveLink (DALI) sistema arba lygiavertis</t>
  </si>
  <si>
    <t>5.5.11.</t>
  </si>
  <si>
    <t>Judesio jutiklis Steinel IS 345 MX  LiveLink (DALI) sistema arba lygiavertis</t>
  </si>
  <si>
    <t>6.</t>
  </si>
  <si>
    <t>MODULINIAI APARATAI</t>
  </si>
  <si>
    <t>6.1.</t>
  </si>
  <si>
    <t>Automatiniai išjungikliai, kirtikliai, diferencinės srovės apsaugos</t>
  </si>
  <si>
    <t>6.1.1.</t>
  </si>
  <si>
    <t>Automatas 1P 6A B (6kA)</t>
  </si>
  <si>
    <t>6.1.2.</t>
  </si>
  <si>
    <t>Automatas 1P 10 A B (6kA)</t>
  </si>
  <si>
    <t>6.1.3.</t>
  </si>
  <si>
    <t>Automatas 1P 16 A B (6kA)</t>
  </si>
  <si>
    <t>6.1.4.</t>
  </si>
  <si>
    <t>Automatas 1P 20 A B (6kA)</t>
  </si>
  <si>
    <t>6.1.5.</t>
  </si>
  <si>
    <t>Automatas 1P 25 A B (6kA)</t>
  </si>
  <si>
    <t>6.1.6.</t>
  </si>
  <si>
    <t>Automatas 1P 10 A C (6kA)</t>
  </si>
  <si>
    <t>6.1.7.</t>
  </si>
  <si>
    <t>Automatas 1P 16 A C (6kA)</t>
  </si>
  <si>
    <t>6.1.8.</t>
  </si>
  <si>
    <t>Automatas 1P 20 A C (6kA)</t>
  </si>
  <si>
    <t>6.1.9.</t>
  </si>
  <si>
    <t>Automatas 1P 25 A C (6kA)</t>
  </si>
  <si>
    <t>6.1.10.</t>
  </si>
  <si>
    <t>Automatas 1P 32 A C (6kA)</t>
  </si>
  <si>
    <t>6.1.11.</t>
  </si>
  <si>
    <t>Automatas 3P 10 A C (6kA)</t>
  </si>
  <si>
    <t>6.1.12.</t>
  </si>
  <si>
    <t>Automatas 3P 16 A C (6kA)</t>
  </si>
  <si>
    <t>6.1.13.</t>
  </si>
  <si>
    <t>Automatas 3P 20 A C (6kA)</t>
  </si>
  <si>
    <t>6.1.14.</t>
  </si>
  <si>
    <t>Automatas 3P 25 A C (6kA)</t>
  </si>
  <si>
    <t>6.1.15.</t>
  </si>
  <si>
    <t>Automatas 3P 32 A C (6kA)</t>
  </si>
  <si>
    <t>6.1.16.</t>
  </si>
  <si>
    <t>Automatas 3P 40 A C (6kA)</t>
  </si>
  <si>
    <t>6.1.17.</t>
  </si>
  <si>
    <t>Automatas 3P 50 A C (6kA)</t>
  </si>
  <si>
    <t>6.1.18.</t>
  </si>
  <si>
    <t>Automatas 3P 63 A C (6kA)</t>
  </si>
  <si>
    <t>6.1.19.</t>
  </si>
  <si>
    <t>Automatas 3P 80 A C (6kA)</t>
  </si>
  <si>
    <t>6.1.20.</t>
  </si>
  <si>
    <t>Automatas 3P 100 A C (6kA)</t>
  </si>
  <si>
    <t>6.1.21.</t>
  </si>
  <si>
    <t>Automatas 3P 10 A D (6kA)</t>
  </si>
  <si>
    <t>6.1.22.</t>
  </si>
  <si>
    <t>Automatas 3P 16 A D (6kA)</t>
  </si>
  <si>
    <t>6.1.23.</t>
  </si>
  <si>
    <t>Automatas 3P 20 A D (6kA)</t>
  </si>
  <si>
    <t>6.1.24.</t>
  </si>
  <si>
    <t>Automatas 3P 25 A D (6kA)</t>
  </si>
  <si>
    <t>6.1.25.</t>
  </si>
  <si>
    <t>Automatas 2P 10 A B (10kA)</t>
  </si>
  <si>
    <t>6.1.26.</t>
  </si>
  <si>
    <t>Automatas 2P 16 A B (10kA)</t>
  </si>
  <si>
    <t>6.1.27.</t>
  </si>
  <si>
    <t>Automatas 2P 25 A B (10kA)</t>
  </si>
  <si>
    <t>6.1.28.</t>
  </si>
  <si>
    <t>Automatas 2P 10 A C (10kA)</t>
  </si>
  <si>
    <t>6.1.29.</t>
  </si>
  <si>
    <t>Automatas 2P 16 A C (10kA)</t>
  </si>
  <si>
    <t>6.1.30.</t>
  </si>
  <si>
    <t>Automatas 2P 25 A C (10kA)</t>
  </si>
  <si>
    <t>6.1.31.</t>
  </si>
  <si>
    <t>Kirtiklis 1P 32A</t>
  </si>
  <si>
    <t>6.1.32.</t>
  </si>
  <si>
    <t>Kirtiklis 1P 63A</t>
  </si>
  <si>
    <t>6.1.33.</t>
  </si>
  <si>
    <t>Kirtiklis 3 P 40A</t>
  </si>
  <si>
    <t>6.1.34.</t>
  </si>
  <si>
    <t>Kirtiklis 3 P 63A</t>
  </si>
  <si>
    <t>6.1.35.</t>
  </si>
  <si>
    <t>Kirtiklis 3 P 100A</t>
  </si>
  <si>
    <t>6.1.36.</t>
  </si>
  <si>
    <t>Srovės nuotekio relė 25A 2polis 30mA 230 V AC</t>
  </si>
  <si>
    <t>6.1.37.</t>
  </si>
  <si>
    <t>Srovės nuotekio relė 16A 2polis 10mA 230 V AC</t>
  </si>
  <si>
    <t>6.1.38.</t>
  </si>
  <si>
    <t>Srovės nuotekio relė 25A 4polis 30 mA 400 V AC</t>
  </si>
  <si>
    <t>6.1.39.</t>
  </si>
  <si>
    <t>Srovės nuotekio relė 40A 4polis 30 mA 400 V AC</t>
  </si>
  <si>
    <t>6.1.40.</t>
  </si>
  <si>
    <t>Srovės nuotekio relė 63A 4polis 30 mA 400 V AC</t>
  </si>
  <si>
    <t>6.1.41.</t>
  </si>
  <si>
    <t>Srovės nuotėkio jungiklis su automatu 16A  B 2polis 30mA 230 V AC</t>
  </si>
  <si>
    <t>6.1.42.</t>
  </si>
  <si>
    <t>Srovės nuotėkio jungiklis su automatu 25A  B 2polis 30mA 230 V AC</t>
  </si>
  <si>
    <t>6.1.43.</t>
  </si>
  <si>
    <t>Srovės nuotėkio jungiklis su automatu 16A  C 2polis 30mA 230 V AC</t>
  </si>
  <si>
    <t>6.1.44.</t>
  </si>
  <si>
    <t>Srovės nuotėkio jungiklis su automatu 25A  C 2polis 30mA 230 V AC</t>
  </si>
  <si>
    <t>6.1.45.</t>
  </si>
  <si>
    <t>Srovės nuotėkio jungiklis su automatu 16A  C 4 polis 30mA 400 V AC</t>
  </si>
  <si>
    <t>6.1.46.</t>
  </si>
  <si>
    <t>Srovės nuotėkio jungiklis su automatu 20A  C 4 polis 30mA 400 V AC</t>
  </si>
  <si>
    <t>6.1.47.</t>
  </si>
  <si>
    <t>Srovės nuotėkio jungiklis su automatu 32A  C 4 polis 30mA 400 V AC</t>
  </si>
  <si>
    <t>6.1.48.</t>
  </si>
  <si>
    <t>Šyna komutacinė 12 modulių (1pol.), 10 mm²</t>
  </si>
  <si>
    <t>6.1.49.</t>
  </si>
  <si>
    <t>Šyna komutacinė 12 modulių (3pol.), 10 mm²</t>
  </si>
  <si>
    <t>6.1.50.</t>
  </si>
  <si>
    <t>Šyna komutacinė 12 modulių (1pol.), 16 mm²</t>
  </si>
  <si>
    <t>6.1.51.</t>
  </si>
  <si>
    <t>Šyna komutacinė 12 modulių (3pol.), 16 mm²</t>
  </si>
  <si>
    <t>6.2.</t>
  </si>
  <si>
    <t>Nuolatinės srovės šaltiniai</t>
  </si>
  <si>
    <t>6.2.1.</t>
  </si>
  <si>
    <t xml:space="preserve">Nuolatinės srovės šaltinis 24V, 5A </t>
  </si>
  <si>
    <t>6.2.2.</t>
  </si>
  <si>
    <t xml:space="preserve">Nuolatinės srovės šaltinis 24V, 10A </t>
  </si>
  <si>
    <t>6.2.3.</t>
  </si>
  <si>
    <t xml:space="preserve">Nuolatinės srovės šaltinis 24V, 20A </t>
  </si>
  <si>
    <t>6.3.</t>
  </si>
  <si>
    <t>Elektros tinklo analizatoriai</t>
  </si>
  <si>
    <t>6.3.1.</t>
  </si>
  <si>
    <t>6.3.2.</t>
  </si>
  <si>
    <t>Elektros energijos komercinės apskaitos prietaisai</t>
  </si>
  <si>
    <t xml:space="preserve"> Elektroniniai elektros energijos komercinės apskaitos prietaisai</t>
  </si>
  <si>
    <t>6.3.3.</t>
  </si>
  <si>
    <t>6.3.4.</t>
  </si>
  <si>
    <t>TAL-0.72 50/5A srovės transformatorius su šyna arba lygiavertis</t>
  </si>
  <si>
    <t>6.3.5.</t>
  </si>
  <si>
    <t>TAL-0.72 100/5A srovės transformatorius su šyna arba lygiavertis</t>
  </si>
  <si>
    <t>6.3.6.</t>
  </si>
  <si>
    <t>TAL-0.72 200/5A srovės transformatorius su pereinamąja šyna arba lygiavertis</t>
  </si>
  <si>
    <t>6.3.7.</t>
  </si>
  <si>
    <t>Srovės ir įtampos antrinių grandinių bandymo jungtimis BG</t>
  </si>
  <si>
    <t>6.4.</t>
  </si>
  <si>
    <t>Šviestuvai, lempos</t>
  </si>
  <si>
    <t>6.4.1.</t>
  </si>
  <si>
    <t xml:space="preserve">LED evakuacinis šviestuvas paviršinio montavimo </t>
  </si>
  <si>
    <t>6.4.2.</t>
  </si>
  <si>
    <t xml:space="preserve">LED evakuacinis šviestuvas dvipusis lubinis </t>
  </si>
  <si>
    <t>6.4.3.</t>
  </si>
  <si>
    <t>Įleidžiamas šviestuvas LED panelė</t>
  </si>
  <si>
    <t>6.4.4.</t>
  </si>
  <si>
    <t>Hermetinis LED šviestuvas</t>
  </si>
  <si>
    <t>6.4.5.</t>
  </si>
  <si>
    <t>LED prožektorius</t>
  </si>
  <si>
    <t>LED lempa</t>
  </si>
  <si>
    <t xml:space="preserve">6.4.5. </t>
  </si>
  <si>
    <t>6.4.6.</t>
  </si>
  <si>
    <t>Liuminescencinė lempa</t>
  </si>
  <si>
    <t>6.4.7.</t>
  </si>
  <si>
    <t>6.4.8.</t>
  </si>
  <si>
    <t>6.4.9.</t>
  </si>
  <si>
    <t>Kaitrinė lempa</t>
  </si>
  <si>
    <t>6.4.10.</t>
  </si>
  <si>
    <t>Kompaktinė lempa</t>
  </si>
  <si>
    <t>6.4.11.</t>
  </si>
  <si>
    <t>6.4.12.</t>
  </si>
  <si>
    <t>6.4.13.</t>
  </si>
  <si>
    <t>6.4.14.</t>
  </si>
  <si>
    <t>Starteris S10 4-65W SIN 220-240V</t>
  </si>
  <si>
    <t>6.4.15.</t>
  </si>
  <si>
    <t>Starteris S2 4-22W SER 220-240V</t>
  </si>
  <si>
    <t>6.5</t>
  </si>
  <si>
    <t>Moduliniai elektros paskirstymo skydai</t>
  </si>
  <si>
    <t>6.5.1.</t>
  </si>
  <si>
    <t>24 modulių elektros paskirstymo skydai.</t>
  </si>
  <si>
    <t>6.5.2.</t>
  </si>
  <si>
    <t>36 modulių elektros paskirstymo skydai</t>
  </si>
  <si>
    <t>6.5.3.</t>
  </si>
  <si>
    <t>48 modulių elektros paskirstymo skydai</t>
  </si>
  <si>
    <t>6.5.4.</t>
  </si>
  <si>
    <t>Hermetinis paskirstymo skydas 6 modulių</t>
  </si>
  <si>
    <t>6.5.5.</t>
  </si>
  <si>
    <t>Hermetinis paskirstymo skydas 12 modulių</t>
  </si>
  <si>
    <t>6.5.6.</t>
  </si>
  <si>
    <t>Hermetinis paskirstymo skydas 24 modulių</t>
  </si>
  <si>
    <t>6.5.7.</t>
  </si>
  <si>
    <t>Hermetinis paskirstymo skydas 36 modulių</t>
  </si>
  <si>
    <t>6.5.8.</t>
  </si>
  <si>
    <t>Potinkinis paskirstymo skydas 8 modulių</t>
  </si>
  <si>
    <t>6.5.9.</t>
  </si>
  <si>
    <t>Potinkinis paskirstymo skydas 12 modulių</t>
  </si>
  <si>
    <t>6.5.10.</t>
  </si>
  <si>
    <t xml:space="preserve">Potinkinis paskirstymo skydas 24 modulių </t>
  </si>
  <si>
    <t>6.5.11.</t>
  </si>
  <si>
    <t>Potinkinis paskirstymo skydas 36 modulių</t>
  </si>
  <si>
    <t>6.5.12.</t>
  </si>
  <si>
    <t>Virštinkinis paskyrstymo skydelis 8 modulių</t>
  </si>
  <si>
    <t>6.5.13.</t>
  </si>
  <si>
    <t>Virštinkinis paskyrstymo skydelis 12 modulių</t>
  </si>
  <si>
    <t>6.5.14.</t>
  </si>
  <si>
    <t>Virštinkinis paskyrstymo skydelis 24 modulių</t>
  </si>
  <si>
    <t>6.5.15.</t>
  </si>
  <si>
    <t>Virštinkinis paskyrstymo skydelis 36 modulių</t>
  </si>
  <si>
    <t>6.5.16.</t>
  </si>
  <si>
    <t>Įvadinis apskaitos skydas (ĮAS) 1 fazės vienam elektros skaitikliui</t>
  </si>
  <si>
    <t>6.5.17.</t>
  </si>
  <si>
    <t>Įvadinis apskaitos skydas (ĮAS) 3 fazių vienam elektros skaitikliui</t>
  </si>
  <si>
    <t>6.6.</t>
  </si>
  <si>
    <t>19“ spintų priedai.</t>
  </si>
  <si>
    <t>6.6.1.</t>
  </si>
  <si>
    <t>Lentyna 19“ spintai, reguliuojamo gylio.</t>
  </si>
  <si>
    <t>6.6.2.</t>
  </si>
  <si>
    <t>Lentyna 19“ spintai, ištraukiama.</t>
  </si>
  <si>
    <t>6.6.3.</t>
  </si>
  <si>
    <t>Lentyna 19“ spintai.</t>
  </si>
  <si>
    <t>6.6.4.</t>
  </si>
  <si>
    <t>Montavimo panelė su DIN bėgeliu.</t>
  </si>
  <si>
    <t>6.6.5.</t>
  </si>
  <si>
    <t>LSA plintų montavimo panelė 3U.</t>
  </si>
  <si>
    <t>6.6.6.</t>
  </si>
  <si>
    <t>LSA plintų montavimo panelė 1U.</t>
  </si>
  <si>
    <t>6.6.7.</t>
  </si>
  <si>
    <t>Uždengimo panelė 1U.</t>
  </si>
  <si>
    <t>6.6.8.</t>
  </si>
  <si>
    <t>Uždengimo panelė 2U.</t>
  </si>
  <si>
    <t>6.6.9.</t>
  </si>
  <si>
    <t>Uždengimo panelė 3U.</t>
  </si>
  <si>
    <t>6.6.10.</t>
  </si>
  <si>
    <t>Uždengimo panelė 4U.</t>
  </si>
  <si>
    <t>6.6.11.</t>
  </si>
  <si>
    <t>Uždengimo panelė 5U.</t>
  </si>
  <si>
    <t>6.6.12.</t>
  </si>
  <si>
    <t>Elektros lizdų  modulis, montuojamas 19‘ spintoje</t>
  </si>
  <si>
    <t>6.6.13.</t>
  </si>
  <si>
    <t>Elektros lizdų modulis, montuojamas 19‘ spintoje. Su matavimo funkcija.</t>
  </si>
  <si>
    <t>6.6.14.</t>
  </si>
  <si>
    <t>Elektros lizdų modulis, montuojamas 19‘ spintoje. Su matavimo funkcija ir valdymu.</t>
  </si>
  <si>
    <t>6.6.15.</t>
  </si>
  <si>
    <t>Elektros lizdų modulis, montuojamas 19‘ spintoje</t>
  </si>
  <si>
    <t>6.6.16.</t>
  </si>
  <si>
    <t>Elektros laidai su IEC C20-C19 jungtimis ir apsauginiu fiksavimu.</t>
  </si>
  <si>
    <t>6.6.17.</t>
  </si>
  <si>
    <t>6.6.18.</t>
  </si>
  <si>
    <t>Elektros laidai su IEC C13-C14 jungtimis ir apsauginiu fiksavimu.</t>
  </si>
  <si>
    <t>6.6.19.</t>
  </si>
  <si>
    <t>7.</t>
  </si>
  <si>
    <t>Įrankiai.</t>
  </si>
  <si>
    <t>7.1.</t>
  </si>
  <si>
    <t>Akumuliatorinis smūginis gręžtuvas 18V</t>
  </si>
  <si>
    <t xml:space="preserve"> Vnt.</t>
  </si>
  <si>
    <t>7.2.</t>
  </si>
  <si>
    <t>Akumuliatorinis suktuvas 18V</t>
  </si>
  <si>
    <t>7.3.</t>
  </si>
  <si>
    <t>Akumuliatorinis perforatorius 18V SDS-PLUS 1,2J LED</t>
  </si>
  <si>
    <t>7.4.</t>
  </si>
  <si>
    <t>Elektriko izoliuotų atsuktuvų rinkinys WIPPH K arba lygiavertis</t>
  </si>
  <si>
    <t xml:space="preserve">7.5. </t>
  </si>
  <si>
    <t>HAUPA krepšys"VDE" 1000 V su įrankiais arba lygiavertis</t>
  </si>
  <si>
    <t>7.6.</t>
  </si>
  <si>
    <t>Kaltas plokščias SDS-MAX 24x600mm</t>
  </si>
  <si>
    <t>7.7.</t>
  </si>
  <si>
    <t>Elektriko raktų KNIPEX 9800 rinkinys (8 raktai) arba lygiavertis</t>
  </si>
  <si>
    <t xml:space="preserve"> Kompl.</t>
  </si>
  <si>
    <t>7.8.</t>
  </si>
  <si>
    <t>Izoliuotas veržliaraktis elektrikui kilpinis 8mm</t>
  </si>
  <si>
    <t>7.9.</t>
  </si>
  <si>
    <t>Izoliuotas veržliaraktis elektrikui kilpinis 9mm</t>
  </si>
  <si>
    <t>7.10.</t>
  </si>
  <si>
    <t>Izoliuotas veržliaraktis elektrikui kilpinis 10mm</t>
  </si>
  <si>
    <t>7.11.</t>
  </si>
  <si>
    <t>Izoliuotas veržliaraktis elektrikui kilpinis 12mm</t>
  </si>
  <si>
    <t>7.12.</t>
  </si>
  <si>
    <t>Izoliuotas veržliaraktis elektrikui kilpinis 11mm</t>
  </si>
  <si>
    <t>7.13.</t>
  </si>
  <si>
    <t>Izoliuotas veržliaraktis elektrikui kilpinis 13mm</t>
  </si>
  <si>
    <t>7.14.</t>
  </si>
  <si>
    <t>Izoliuotas veržliaraktis elektrikui kilpinis 14mm</t>
  </si>
  <si>
    <t>7.15.</t>
  </si>
  <si>
    <t>Izoliuotas veržliaraktis elektrikui kilpinis 17mm</t>
  </si>
  <si>
    <t>7.16.</t>
  </si>
  <si>
    <t>Izoliuotas veržliaraktis elektrikui kilpinis 19mm</t>
  </si>
  <si>
    <t>Izoliuota rankena elektrikui T-tipo 200mm, 3/8" VDE</t>
  </si>
  <si>
    <t>7.17.</t>
  </si>
  <si>
    <t>Izoliuota rankena elektrikui T-tipo 200mm, 1/2"</t>
  </si>
  <si>
    <t>7.18.</t>
  </si>
  <si>
    <t>Galvutė izoliuota 8 mm, 3/8"</t>
  </si>
  <si>
    <t>7.19.</t>
  </si>
  <si>
    <t>Galvutė izoliuota 10 mm, 3/8"</t>
  </si>
  <si>
    <t>7.20.</t>
  </si>
  <si>
    <t>Galvutė izoliuota 11 mm, 3/8"</t>
  </si>
  <si>
    <t>7.21.</t>
  </si>
  <si>
    <t>Galvutė izoliuota 12 mm, 3/8"</t>
  </si>
  <si>
    <t>7.22.</t>
  </si>
  <si>
    <t>Galvutė izoliuota 13 mm, 3/8"</t>
  </si>
  <si>
    <t>7.23.</t>
  </si>
  <si>
    <t>Galvutė izoliuota 14 mm, 3/8"</t>
  </si>
  <si>
    <t>7.24.</t>
  </si>
  <si>
    <t>Galvutė izoliuota 16 mm, 3/8"</t>
  </si>
  <si>
    <t>7.25.</t>
  </si>
  <si>
    <t>Galvutė izoliuota 17 mm, 3/8"</t>
  </si>
  <si>
    <t>7.26.</t>
  </si>
  <si>
    <t>Galvutė izoliuota 18 mm, 3/8"</t>
  </si>
  <si>
    <t>7.27.</t>
  </si>
  <si>
    <t>Galvutė izoliuota 19 mm, 3/8"</t>
  </si>
  <si>
    <t>7.28.</t>
  </si>
  <si>
    <t>Galvutė izoliuota 21 mm, 3/8"</t>
  </si>
  <si>
    <t>7.29.</t>
  </si>
  <si>
    <t>Galvutė izoliuota 22 mm, 3/8"</t>
  </si>
  <si>
    <t>7.30.</t>
  </si>
  <si>
    <t>Izoliuotas antgalis elektrikui (šešiakampis) H4x120mm, 1/2"</t>
  </si>
  <si>
    <t>7.31.</t>
  </si>
  <si>
    <t>Izoliuotas antgalis elektrikui (šešiakampis) H5x120mm, 1/2"</t>
  </si>
  <si>
    <t>7.32.</t>
  </si>
  <si>
    <t>Izoliuotas antgalis elektrikui (šešiakampis) H6x120mm, 1/2"</t>
  </si>
  <si>
    <t>7.33.</t>
  </si>
  <si>
    <t>Izoliuotas antgalis elektrikui (šešiakampis) H8x120mm, 1/2"</t>
  </si>
  <si>
    <t>7.34.</t>
  </si>
  <si>
    <t>Izoliuotas antgalis elektrikui (šešiakampis) H10x120mm, 1/2"</t>
  </si>
  <si>
    <t>7.35.</t>
  </si>
  <si>
    <t>Izoliuotas raktas L-tipo 6-kampis 3 mm</t>
  </si>
  <si>
    <t>7.36.</t>
  </si>
  <si>
    <t>Izoliuotas raktas L-tipo 6-kampis 4 mm</t>
  </si>
  <si>
    <t>7.37.</t>
  </si>
  <si>
    <t>Izoliuotas raktas L-tipo 6-kampis 5 mm</t>
  </si>
  <si>
    <t>7.38.</t>
  </si>
  <si>
    <t>Izoliuotas raktas L-tipo 6-kampis 6 mm</t>
  </si>
  <si>
    <t>7.39.</t>
  </si>
  <si>
    <t>Izoliuotas raktas L-tipo 6-kampis 8 mm</t>
  </si>
  <si>
    <t>7.40.</t>
  </si>
  <si>
    <t>Izoliuotas raktas L-tipo 6-kampis 10 mm</t>
  </si>
  <si>
    <t>7.41.</t>
  </si>
  <si>
    <t>Izoliuotas raktas L-tipo 6-kampis 12 mm</t>
  </si>
  <si>
    <t>7.42.</t>
  </si>
  <si>
    <t>Izoliacijos nuėmėjas 0.2-6mm2</t>
  </si>
  <si>
    <t>7.43.</t>
  </si>
  <si>
    <t>Izoliacijos nuėmiklis</t>
  </si>
  <si>
    <t>7.44.</t>
  </si>
  <si>
    <t>Žnyplės (replės kandiklis)</t>
  </si>
  <si>
    <t>7.45.</t>
  </si>
  <si>
    <t>Replės 1000V 205mm plokščios kombinuotos</t>
  </si>
  <si>
    <t>7.46.</t>
  </si>
  <si>
    <t>Įtampos testeris  6-380 V</t>
  </si>
  <si>
    <t>7.47.</t>
  </si>
  <si>
    <t>Indukcinis įtampos testeris | 90-1000 V</t>
  </si>
  <si>
    <t>7.48.</t>
  </si>
  <si>
    <t>Atsuktuvas indikatorius 100 - 500V, TUV/GS 140 mm</t>
  </si>
  <si>
    <t>7.49.</t>
  </si>
  <si>
    <t>Termometras infraraud. sp</t>
  </si>
  <si>
    <t>7.50.</t>
  </si>
  <si>
    <t>Šešiabriaunių raktų komplektas 2-10mm (8vnt)</t>
  </si>
  <si>
    <t>7.51.</t>
  </si>
  <si>
    <t>Plokščių/žvaigž.raktų rinkinys 6-22mm (12)</t>
  </si>
  <si>
    <t>7.52.</t>
  </si>
  <si>
    <t>Dielektriniai KALIOŠAI su patikra</t>
  </si>
  <si>
    <t>7.53.</t>
  </si>
  <si>
    <t>Ženklas lipdukas "Įtampa" 280mm</t>
  </si>
  <si>
    <t>7.54.</t>
  </si>
  <si>
    <t>Ženklas lipdukas "Įtampa" 160mm</t>
  </si>
  <si>
    <t>7.55.</t>
  </si>
  <si>
    <t>Ženklas lipdukas "Įtampa" 80mm</t>
  </si>
  <si>
    <t>7.56.</t>
  </si>
  <si>
    <t>Ženklas lipdukas "Įtampa" 50mm</t>
  </si>
  <si>
    <t>7.57.</t>
  </si>
  <si>
    <t>Pirštinės dielektrinės ELSEC 5; 0 kl. (maks. 1000V)</t>
  </si>
  <si>
    <t>7.58.</t>
  </si>
  <si>
    <t>Kilnojamas įžemiklis 0,4 kV šinoms</t>
  </si>
  <si>
    <t>7.59.</t>
  </si>
  <si>
    <t>Lipdukas elektros skydinė</t>
  </si>
  <si>
    <t>7.60.</t>
  </si>
  <si>
    <t>Plakatas Stok! Įtampa</t>
  </si>
  <si>
    <t>7.61.</t>
  </si>
  <si>
    <t>Plakatas Nejungti! Įrenginiuose dirbama</t>
  </si>
  <si>
    <t>7.62.</t>
  </si>
  <si>
    <t>Ženklas Itampa 220V, lipdukas  33x73mm</t>
  </si>
  <si>
    <t>7.63.</t>
  </si>
  <si>
    <t>Standartinis darbų saugos ženklas (įžeminimo taškas), kurio išmatavimai 20 mm</t>
  </si>
  <si>
    <t>7.64.</t>
  </si>
  <si>
    <t>Ženklas Įjungta-išjungta, lipdukas 12vnt po 40x40mm</t>
  </si>
  <si>
    <t>8.</t>
  </si>
  <si>
    <t>Tinklo komutatoriai, nuoseklaus prievado serveriai</t>
  </si>
  <si>
    <t>8.1.1.</t>
  </si>
  <si>
    <t>Valdomas dviejų nuoseklių sąsajų komutatorius</t>
  </si>
  <si>
    <t>8.1.2.</t>
  </si>
  <si>
    <t>Valdomas keturių nuoseklių sąsajų komutatorius</t>
  </si>
  <si>
    <t>Ryšio ir duomenų perdavimo kabeliai</t>
  </si>
  <si>
    <t>Lizdas 45x45mm dvigubas 45°,raudonas, Mosaic LEGRAND arba lygiavertis</t>
  </si>
  <si>
    <t>Preliminarus kiekis</t>
  </si>
  <si>
    <t>Mato vnt. kaina EUR, be PVM</t>
  </si>
  <si>
    <r>
      <rPr>
        <b/>
        <sz val="10"/>
        <color theme="1"/>
        <rFont val="Calibri"/>
        <family val="2"/>
        <charset val="186"/>
        <scheme val="minor"/>
      </rPr>
      <t xml:space="preserve">Siūlomos prekės gamintojas, modelis </t>
    </r>
    <r>
      <rPr>
        <sz val="10"/>
        <color theme="1"/>
        <rFont val="Calibri"/>
        <family val="2"/>
        <charset val="186"/>
        <scheme val="minor"/>
      </rPr>
      <t>(</t>
    </r>
    <r>
      <rPr>
        <i/>
        <sz val="10"/>
        <color theme="1"/>
        <rFont val="Calibri"/>
        <family val="2"/>
        <charset val="186"/>
        <scheme val="minor"/>
      </rPr>
      <t>jei toks suteiktas</t>
    </r>
    <r>
      <rPr>
        <sz val="10"/>
        <color theme="1"/>
        <rFont val="Calibri"/>
        <family val="2"/>
        <charset val="186"/>
        <scheme val="minor"/>
      </rPr>
      <t>)</t>
    </r>
  </si>
  <si>
    <t>Kaina, EUR be PVM (G=ExF)</t>
  </si>
  <si>
    <t>PVM</t>
  </si>
  <si>
    <t>VISO, Eur su PVM</t>
  </si>
  <si>
    <t>Viso, Eur be PVM</t>
  </si>
  <si>
    <t>Lipni aikštelė dirželiui (100vnt.)</t>
  </si>
  <si>
    <t>Prisukama aikštelė (100vnt.) dirželiui ~7.8mm</t>
  </si>
  <si>
    <t>TC 5-7 apkaba apvaliam laidui (100vnt.) arba lygiavertis</t>
  </si>
  <si>
    <t>TC 7-10 apkaba apvaliam laidui(100vnt.) arba lygiavertis</t>
  </si>
  <si>
    <t>TC 8-12 apkaba apvaliam laidui(100vnt.) arba lygiavertis</t>
  </si>
  <si>
    <t>TC 10-14 apkaba apvaliam laidui(100vnt.) arba lygiavertis</t>
  </si>
  <si>
    <t>TC 14-20 apkaba apvaliam laidui(100vnt.) arba lygiavertis</t>
  </si>
  <si>
    <t>TC 18-22 apkaba apvaliam laidui(50vnt.) arba lygiavertis</t>
  </si>
  <si>
    <t>TC 22-26 apkaba apvaliam laidui (50 vnt.) arba lygiavertis</t>
  </si>
  <si>
    <t>TC 5x8 apkaba plokščiam laidui(100vnt.) arba lygiavertis</t>
  </si>
  <si>
    <t>TC 6x10 apkaba plokščiam laidui(100vnt.) arba lygiavertis</t>
  </si>
  <si>
    <t>TC 7x14 apkaba plokščiam laidui (100vnt.) arba lygiavertis</t>
  </si>
  <si>
    <t>SIŪLOMŲ PREKIŲ KAINOS</t>
  </si>
  <si>
    <t>Zpas WZ-3074-83-00-011</t>
  </si>
  <si>
    <t>Zpas WZ-5841-14-01-011</t>
  </si>
  <si>
    <t>Zpas WZ-SB00-49-04-011</t>
  </si>
  <si>
    <t>Zpas WZ-SB00-33-03-011</t>
  </si>
  <si>
    <t>Zpas WZ-SB00-33-04-011</t>
  </si>
  <si>
    <t>Zpas WZ-SB00-33-05-011</t>
  </si>
  <si>
    <t>Zpas WZ-SB00-33-02-011</t>
  </si>
  <si>
    <t>Zpas WZ-SB00-33-01-011</t>
  </si>
  <si>
    <t>16363TLD3U</t>
  </si>
  <si>
    <t>Zpas WNK-803-160</t>
  </si>
  <si>
    <t>Protec 051141</t>
  </si>
  <si>
    <t>SDS-MAX 24x600mm</t>
  </si>
  <si>
    <t>Haupa krepšys VDE</t>
  </si>
  <si>
    <t>Cimco 112520</t>
  </si>
  <si>
    <t>Cimco 112531</t>
  </si>
  <si>
    <t>Cimco 112529</t>
  </si>
  <si>
    <t>Cimco 112526</t>
  </si>
  <si>
    <t>Cimco 112525</t>
  </si>
  <si>
    <t>Cimco 112523</t>
  </si>
  <si>
    <t>Cimco 112522</t>
  </si>
  <si>
    <t>Cimco 112528</t>
  </si>
  <si>
    <t>Cimco 112530</t>
  </si>
  <si>
    <t>Cimco 112534</t>
  </si>
  <si>
    <t>Cimco 112754</t>
  </si>
  <si>
    <t>Cimco 112758</t>
  </si>
  <si>
    <t>Cimco 112762</t>
  </si>
  <si>
    <t>Cimco 112764</t>
  </si>
  <si>
    <t>Cimco 112766</t>
  </si>
  <si>
    <t>Cimco 112770</t>
  </si>
  <si>
    <t>Cimco 112772</t>
  </si>
  <si>
    <t>Cimco 112760</t>
  </si>
  <si>
    <t>Cimco 112670</t>
  </si>
  <si>
    <t>Cimco 112671</t>
  </si>
  <si>
    <t>Cimco 112672</t>
  </si>
  <si>
    <t>Cimco 112673</t>
  </si>
  <si>
    <t>Cimco 112674</t>
  </si>
  <si>
    <t>Protec 052026</t>
  </si>
  <si>
    <t>Protec 05100730</t>
  </si>
  <si>
    <t>Protec 053403</t>
  </si>
  <si>
    <t>Protec 053410</t>
  </si>
  <si>
    <t>Protec 055412</t>
  </si>
  <si>
    <t>Protec 053954</t>
  </si>
  <si>
    <t>Vortel</t>
  </si>
  <si>
    <t>Protec 052079</t>
  </si>
  <si>
    <t>Haupa 100585</t>
  </si>
  <si>
    <t>Haupa 110250</t>
  </si>
  <si>
    <t>Saugos ženklas ES/01-4.A.280X280.LIPD</t>
  </si>
  <si>
    <t>Saugos ženklas ES/01-3.A.160X160.3</t>
  </si>
  <si>
    <t>Saugos ženklas ES/01-2. A!80X80.6</t>
  </si>
  <si>
    <t>Saugos ženklas ES/01-1. A!50X50.10</t>
  </si>
  <si>
    <t>Regeltex</t>
  </si>
  <si>
    <t>72106KŽK1163</t>
  </si>
  <si>
    <t>EN/07-2.110X275LIPD</t>
  </si>
  <si>
    <t>Saugos ženklas ES/03.210X280.PLAST</t>
  </si>
  <si>
    <t>Saugos ženklas ES/06.180x290.PLAST</t>
  </si>
  <si>
    <t>OZ/04.25X25.20LIPD</t>
  </si>
  <si>
    <t>NKT Cables YKYzo5x16</t>
  </si>
  <si>
    <t>NKT Cables YKYzo5x25</t>
  </si>
  <si>
    <t>NKT Cables YKYzo5x35</t>
  </si>
  <si>
    <t>TT Cables AXMK4x16T</t>
  </si>
  <si>
    <t>TT Cables AXMK4x25T</t>
  </si>
  <si>
    <t>TT Cables AXMK4x35T</t>
  </si>
  <si>
    <t>TT Cables AXMK4x50T</t>
  </si>
  <si>
    <t>TT Cables AXMK4x70T</t>
  </si>
  <si>
    <t>NKT Cables CYKY5x1.5</t>
  </si>
  <si>
    <t>NKT Cables CYKY5x2.5</t>
  </si>
  <si>
    <t>NKT Cables CYKY5x4</t>
  </si>
  <si>
    <t>NKT Cables CYKY5x6</t>
  </si>
  <si>
    <t>NKT Cables CYKY5x10</t>
  </si>
  <si>
    <t>NKT Cables CYKY3x1.5[100]</t>
  </si>
  <si>
    <t>NKT Cables CYKY3x2.5[100]</t>
  </si>
  <si>
    <t>NKT Cables CYKY3x4</t>
  </si>
  <si>
    <t>Tele-Fonik EXQ3x2.5</t>
  </si>
  <si>
    <t>Tele-Fonik EXQ3x1.5</t>
  </si>
  <si>
    <t>NKT Cables YDYP3x1.5</t>
  </si>
  <si>
    <t>NKT Cables YDYP3x2.5</t>
  </si>
  <si>
    <t>NKT Cables NYM-J3x1.5</t>
  </si>
  <si>
    <t>NKT Cables NYM-J3x2.5</t>
  </si>
  <si>
    <t>NKT Cables NYM-J3x4</t>
  </si>
  <si>
    <t>NKT Cables NYM-J5x2.5</t>
  </si>
  <si>
    <t>NKT Cables NYM-J5x4</t>
  </si>
  <si>
    <t>NYM-J5x6</t>
  </si>
  <si>
    <t>Tele-Fonik NYM-J5x10</t>
  </si>
  <si>
    <t>NKT Cables HO3VV-F3x1</t>
  </si>
  <si>
    <t>NKT Cables OMY3x1.5</t>
  </si>
  <si>
    <t>NKT Cables HO5VV-F3x2.5</t>
  </si>
  <si>
    <t>NKT Cables HO5VV-F3x4</t>
  </si>
  <si>
    <t>NKT Cables HO5VV-F5x1.5</t>
  </si>
  <si>
    <t>NKT Cables HO5VV-F5x2.5</t>
  </si>
  <si>
    <t>NKT Cables HO5VV-F5x4</t>
  </si>
  <si>
    <t>BRUNS YSLY-JZ5x6</t>
  </si>
  <si>
    <t>ELMAT</t>
  </si>
  <si>
    <t xml:space="preserve"> BRUNS 1045350-127</t>
  </si>
  <si>
    <t>BRUNS HO7V-K16GNYE</t>
  </si>
  <si>
    <t>BRUNS HO7V-K6GNYE</t>
  </si>
  <si>
    <t>ELMAT 1045250-101</t>
  </si>
  <si>
    <t>BRUNS HO7V-K2.5GNYE</t>
  </si>
  <si>
    <t>TECHNOKABE NHXH5x1.5E90/PH90</t>
  </si>
  <si>
    <t>ELMAT 8111147</t>
  </si>
  <si>
    <t>Tele-Fonik</t>
  </si>
  <si>
    <t>C&amp;C Partne SEC5EUTPD</t>
  </si>
  <si>
    <t>SecurityNET SEC6FTPLSZH</t>
  </si>
  <si>
    <t>Protec 051567</t>
  </si>
  <si>
    <t>3M TE100057724</t>
  </si>
  <si>
    <t>3M TE100057757</t>
  </si>
  <si>
    <t>3M TE100057732</t>
  </si>
  <si>
    <t>TRYTYT PAL4 40/18</t>
  </si>
  <si>
    <t>TRYTYT PAL4 55/21</t>
  </si>
  <si>
    <t>TRYTYT PAL5 40/19</t>
  </si>
  <si>
    <t>TRYTYT PAL5 55/23</t>
  </si>
  <si>
    <t>CELLPACK 127419</t>
  </si>
  <si>
    <t>CELLPACK 127423</t>
  </si>
  <si>
    <t>CELLPACK 127418</t>
  </si>
  <si>
    <t>MAIŠELIS</t>
  </si>
  <si>
    <t>Protec 054326.</t>
  </si>
  <si>
    <t>Protec 054328</t>
  </si>
  <si>
    <t>Protec 054330</t>
  </si>
  <si>
    <t>Protec 054333</t>
  </si>
  <si>
    <t>Protec 054336</t>
  </si>
  <si>
    <t>WEITKOWITZ 14225</t>
  </si>
  <si>
    <t>Protec 054309</t>
  </si>
  <si>
    <t>Protec 054311</t>
  </si>
  <si>
    <t>Protec 054313</t>
  </si>
  <si>
    <t>WEITKOWITZ 14462</t>
  </si>
  <si>
    <t>WEITKOWITZ 14464</t>
  </si>
  <si>
    <t>WEITKOWITZ 14466</t>
  </si>
  <si>
    <t>WEITKOWITZ 14468</t>
  </si>
  <si>
    <t>OBO Bettermann 6047408</t>
  </si>
  <si>
    <t>OBO Bettermann 6047654</t>
  </si>
  <si>
    <t>KOPOS KOLIN KF09050BA</t>
  </si>
  <si>
    <t>FRANKISCHE 250.05.020</t>
  </si>
  <si>
    <t>FRANKISCHE 250.05.025</t>
  </si>
  <si>
    <t>FRANKISCHE 250.05.032</t>
  </si>
  <si>
    <t>Protec 050441</t>
  </si>
  <si>
    <t>OBO Bettermann 6150764</t>
  </si>
  <si>
    <t>Protec 050444</t>
  </si>
  <si>
    <t>Protec 050450</t>
  </si>
  <si>
    <t>FRANKISCHE 225.20.125</t>
  </si>
  <si>
    <t>FRANKISCHE 225.72.025</t>
  </si>
  <si>
    <t>LEGRAND 030093</t>
  </si>
  <si>
    <t>OBO Bettermann 6001448</t>
  </si>
  <si>
    <t>OBO Bettermann 6113000</t>
  </si>
  <si>
    <t>ERICO 615850</t>
  </si>
  <si>
    <t>ERICO 158010</t>
  </si>
  <si>
    <t>ERICO 158130</t>
  </si>
  <si>
    <t>ELKO-BIS 91400202</t>
  </si>
  <si>
    <t>Protec 050423</t>
  </si>
  <si>
    <t>OBO Bettermann 5021081</t>
  </si>
  <si>
    <t>OBO Bettermann 5093452</t>
  </si>
  <si>
    <t>OBO Bettermann 5093511</t>
  </si>
  <si>
    <t>WAGO 221-413</t>
  </si>
  <si>
    <t>WAGO 221-415</t>
  </si>
  <si>
    <t>THORSMAN 3000210</t>
  </si>
  <si>
    <t>POLLMANN 115-12931200-00</t>
  </si>
  <si>
    <t>POLLMANN 2020202</t>
  </si>
  <si>
    <t>Protec 054433</t>
  </si>
  <si>
    <t>Protec 054435</t>
  </si>
  <si>
    <t>Protec 112-11521000-00</t>
  </si>
  <si>
    <t>POLLMANN 2080718</t>
  </si>
  <si>
    <t>Protec 055043</t>
  </si>
  <si>
    <t>ETI 002911022</t>
  </si>
  <si>
    <t>WEITKOWITZ 61180</t>
  </si>
  <si>
    <t>Protec 054890</t>
  </si>
  <si>
    <t>Protec 050199</t>
  </si>
  <si>
    <t>Protec 054548</t>
  </si>
  <si>
    <t>Protec 61083</t>
  </si>
  <si>
    <t>WEITKOWITZ</t>
  </si>
  <si>
    <t>Protec 051142</t>
  </si>
  <si>
    <t>Protec 051143</t>
  </si>
  <si>
    <t>Protec 051145</t>
  </si>
  <si>
    <t>HILPRESS 8949100</t>
  </si>
  <si>
    <t>WURTH 06852</t>
  </si>
  <si>
    <t>THORSMAN 2021004</t>
  </si>
  <si>
    <t>THORSMAN 2032011</t>
  </si>
  <si>
    <t>THORSMAN 2041200</t>
  </si>
  <si>
    <t>THORSMAN 2042011</t>
  </si>
  <si>
    <t>THORSMAN 2052011</t>
  </si>
  <si>
    <t>THORSMAN 2060002</t>
  </si>
  <si>
    <t>THORSMAN 2070001</t>
  </si>
  <si>
    <t>THORSMAN 2116010</t>
  </si>
  <si>
    <t>THORSMAN 2126019</t>
  </si>
  <si>
    <t>THORSMAN 2131019</t>
  </si>
  <si>
    <t>Protec 050625</t>
  </si>
  <si>
    <t>Liregus IID266-003</t>
  </si>
  <si>
    <t>Liregus IID366-003</t>
  </si>
  <si>
    <t>Protec 050638</t>
  </si>
  <si>
    <t>Liregus MD-1J</t>
  </si>
  <si>
    <t>Liregus</t>
  </si>
  <si>
    <t>KAISER  1174-25</t>
  </si>
  <si>
    <t xml:space="preserve">Protec  </t>
  </si>
  <si>
    <t>Protec  051477</t>
  </si>
  <si>
    <t>OBO Bettermann   2007077</t>
  </si>
  <si>
    <t>OBO Bettermann   2000001</t>
  </si>
  <si>
    <t>SPELSBERG   33191201</t>
  </si>
  <si>
    <t>LEXEL CEDAR   W0401030121</t>
  </si>
  <si>
    <t>LEXEL  CEDAR   W0402030121</t>
  </si>
  <si>
    <t>SCHNEIDER ELECTRIC Sedna  SDN0100121</t>
  </si>
  <si>
    <t>SCHNEIDER ELECTRIC Sedna SDN0300121</t>
  </si>
  <si>
    <t>SCHNEIDER ELECTRIC Sedna  SDN3000421</t>
  </si>
  <si>
    <t>SCHNEIDER ELECTRIC Sedna  SDN3000121</t>
  </si>
  <si>
    <t>SCHNEIDER ELECTRIC Sedna  SDN3100121</t>
  </si>
  <si>
    <t>LEXEL CEDAR  W1103020121</t>
  </si>
  <si>
    <t>LEXEL CEDAR  W1103010121</t>
  </si>
  <si>
    <t xml:space="preserve">  SCHNEIDER ELECTRIC  WDE002488</t>
  </si>
  <si>
    <t>PCE POLSKA  115-6</t>
  </si>
  <si>
    <t>PCE POLSKA  125-6</t>
  </si>
  <si>
    <t>PCE POLSKA  215-6</t>
  </si>
  <si>
    <t>PCE POLSKA  225-6</t>
  </si>
  <si>
    <t>PCE POLSKA   015-6</t>
  </si>
  <si>
    <t>PCE POLSKA   025-6</t>
  </si>
  <si>
    <t>Protec  050260</t>
  </si>
  <si>
    <t>BRENNENSTU  12975168</t>
  </si>
  <si>
    <t>BRENNENSTU  12975170</t>
  </si>
  <si>
    <t>BRENNENSTU  1152920</t>
  </si>
  <si>
    <t xml:space="preserve">BRENNENSTU  </t>
  </si>
  <si>
    <t>LEGRAND   050662</t>
  </si>
  <si>
    <t>LEGRAND 077274</t>
  </si>
  <si>
    <t>LEGRAND 077272</t>
  </si>
  <si>
    <t>LEGRAND 077254</t>
  </si>
  <si>
    <t>LEGRAND 077252</t>
  </si>
  <si>
    <t xml:space="preserve"> Protec   053566</t>
  </si>
  <si>
    <t xml:space="preserve">  Theben 1030022</t>
  </si>
  <si>
    <t>Theben  1030012</t>
  </si>
  <si>
    <t>Theben    1040360</t>
  </si>
  <si>
    <t>Theben  2080550</t>
  </si>
  <si>
    <t xml:space="preserve"> ETI 002470011</t>
  </si>
  <si>
    <t>Steinel 550417</t>
  </si>
  <si>
    <t>HAGER EG103B</t>
  </si>
  <si>
    <t>EATON 184789</t>
  </si>
  <si>
    <t>Steinel   010577</t>
  </si>
  <si>
    <t>Steinel   010591</t>
  </si>
  <si>
    <t>Steinel   009724</t>
  </si>
  <si>
    <t>Steinel  009731</t>
  </si>
  <si>
    <t>EATON ELECTRIC SIA  286518</t>
  </si>
  <si>
    <t>EATON ELECTRIC SIA  286519</t>
  </si>
  <si>
    <t>EATON ELECTRIC SIA  286521</t>
  </si>
  <si>
    <t>EATON ELECTRIC SIA  286522</t>
  </si>
  <si>
    <t>EATON ELECTRIC SIA  286523</t>
  </si>
  <si>
    <t>EATON ELECTRIC SIA 286531</t>
  </si>
  <si>
    <t>EATON ELECTRIC SIA  286533</t>
  </si>
  <si>
    <t>EATON ELECTRIC SIA  286534</t>
  </si>
  <si>
    <t>EATON ELECTRIC SIA  286535</t>
  </si>
  <si>
    <t>EATON ELECTRIC SIA 286536</t>
  </si>
  <si>
    <t>EATON ELECTRIC SIA 286599</t>
  </si>
  <si>
    <t>EATON ELECTRIC SIA 286601</t>
  </si>
  <si>
    <t>EATON ELECTRIC SIA 286602</t>
  </si>
  <si>
    <t>EATON ELECTRIC SIA 286603</t>
  </si>
  <si>
    <t>EATON ELECTRIC SIA  286604</t>
  </si>
  <si>
    <t>EATON ELECTRIC SIA  286605</t>
  </si>
  <si>
    <t>EATON ELECTRIC SIA  286606</t>
  </si>
  <si>
    <t>EATON ELECTRIC SIA  286607</t>
  </si>
  <si>
    <t>EATON ELECTRIC SIA  248039</t>
  </si>
  <si>
    <t>EATON ELECTRIC SIA 248040</t>
  </si>
  <si>
    <t>EATON ELECTRIC SIA   296611</t>
  </si>
  <si>
    <t>EATON ELECTRIC SIA 286613</t>
  </si>
  <si>
    <t>EATON ELECTRIC SIA  286614</t>
  </si>
  <si>
    <t>EATON ELECTRIC SIA 286615</t>
  </si>
  <si>
    <t>EATON ELECTRIC SIA  262762</t>
  </si>
  <si>
    <t>EATON ELECTRIC SIA  262765</t>
  </si>
  <si>
    <t>EATON ELECTRIC SIA  262767</t>
  </si>
  <si>
    <t>EATON ELECTRIC SIA  264900</t>
  </si>
  <si>
    <t>EATON ELECTRIC SIA  263359</t>
  </si>
  <si>
    <t>EATON ELECTRIC SIA  263361</t>
  </si>
  <si>
    <t>EATON ELECTRIC SIA   276266</t>
  </si>
  <si>
    <t>EATON ELECTRIC SIA   276274</t>
  </si>
  <si>
    <t>EATON ELECTRIC SIA  276272</t>
  </si>
  <si>
    <t>EATON ELECTRIC SIA  276276</t>
  </si>
  <si>
    <t>EATON ELECTRIC SIA  276284</t>
  </si>
  <si>
    <t>EATON ELECTRIC SIA  286492</t>
  </si>
  <si>
    <t>EATON ELECTRIC SIA  263598</t>
  </si>
  <si>
    <t>EATON ELECTRIC SIA  286504</t>
  </si>
  <si>
    <t>EATON ELECTRIC SIA  286508</t>
  </si>
  <si>
    <t>EATON ELECTRIC SIA  286512</t>
  </si>
  <si>
    <t>EATON ELECTRIC SIA  286431</t>
  </si>
  <si>
    <t>EATON ELECTRIC SIA  286433</t>
  </si>
  <si>
    <t>EATON ELECTRIC SIA  286467</t>
  </si>
  <si>
    <t>EATON ELECTRIC SIA  286469</t>
  </si>
  <si>
    <t>EATON ELECTRIC SIA</t>
  </si>
  <si>
    <t>Hager   KDN163A</t>
  </si>
  <si>
    <t>Hager  KDN363A</t>
  </si>
  <si>
    <t>Hager KDN180A</t>
  </si>
  <si>
    <t>Hager  KDN380A</t>
  </si>
  <si>
    <t>Breve-Tufvassons  18924-9993</t>
  </si>
  <si>
    <t>Breve-Tufvassons  18924-9992</t>
  </si>
  <si>
    <t>Breve-Tufvassons  18912-9996</t>
  </si>
  <si>
    <t>ELFITA  TAL50/5</t>
  </si>
  <si>
    <t xml:space="preserve"> ELFITA  TAL100/5</t>
  </si>
  <si>
    <t>ELFITA   TAL200/5</t>
  </si>
  <si>
    <t>SĖLIS  171229</t>
  </si>
  <si>
    <t>GEMINI   1023563</t>
  </si>
  <si>
    <t>SafeLite SELF SL2MNM65E3C3A+ SL2PPLR</t>
  </si>
  <si>
    <t>Levanto E905 su UGR 1101965</t>
  </si>
  <si>
    <t>51W 5600lm   912401483229</t>
  </si>
  <si>
    <t>LED prožektorius 100W 10000   Beidas    1024218</t>
  </si>
  <si>
    <t xml:space="preserve">LED lempa 8.5W E27   4058075027053 </t>
  </si>
  <si>
    <t>LED lempa 11W E27   4058075287228</t>
  </si>
  <si>
    <t xml:space="preserve">LED lempa 6.5WE14 806lm  </t>
  </si>
  <si>
    <t xml:space="preserve">RADIUM   4008597189500 </t>
  </si>
  <si>
    <t> RADIUM   4008597189890</t>
  </si>
  <si>
    <t> RADIUM   4008597189975</t>
  </si>
  <si>
    <t>Iskra 350489</t>
  </si>
  <si>
    <t>OSRAM  4050300017617</t>
  </si>
  <si>
    <t xml:space="preserve"> OSRAM  4050300020303</t>
  </si>
  <si>
    <t>  OSRAM   4050300012056</t>
  </si>
  <si>
    <t xml:space="preserve">   OSRAM  4050300012049</t>
  </si>
  <si>
    <t> 928392220230 Philips</t>
  </si>
  <si>
    <t> 928390720230 Philips</t>
  </si>
  <si>
    <t>LEGRAND 601976</t>
  </si>
  <si>
    <t>LEGRAND 601981</t>
  </si>
  <si>
    <t>LEGRAND 601982</t>
  </si>
  <si>
    <t>LEGRAND  601986</t>
  </si>
  <si>
    <t>HAGER  VF108PD</t>
  </si>
  <si>
    <t>HAGER  VF112PD</t>
  </si>
  <si>
    <t>HAGER  VF212PD</t>
  </si>
  <si>
    <t>HAGER  VF312PD</t>
  </si>
  <si>
    <t>HAGER  VS108PD</t>
  </si>
  <si>
    <t>HAGER  VS112PD</t>
  </si>
  <si>
    <t>OZAS IAS-1-1M</t>
  </si>
  <si>
    <t>OZAS IAS-3-1</t>
  </si>
  <si>
    <t>Eaton FlexPDU 12 IEC</t>
  </si>
  <si>
    <t>OBO 6191053</t>
  </si>
  <si>
    <t>ZCLF 25</t>
  </si>
  <si>
    <t>OBO GK-53165RW</t>
  </si>
  <si>
    <t>Eaton EPDU MI 1U (C20 16A 1P)C13x8</t>
  </si>
  <si>
    <t>EATON EPDU MA 1U (C20 16A 1P)8XC13</t>
  </si>
  <si>
    <t>EATON EMIB34</t>
  </si>
  <si>
    <t>Clock C20-C19</t>
  </si>
  <si>
    <t>Vlock C13-c14</t>
  </si>
  <si>
    <t>Clock C13-C14</t>
  </si>
  <si>
    <t>Moxa NPort IA5250AI-T 2-port</t>
  </si>
  <si>
    <t>Moxa NPort IA5450AI-T 4-port</t>
  </si>
  <si>
    <t>SFEH4/25-50 + antgaliai</t>
  </si>
  <si>
    <t>SFEH4/70-150 + antgaliai</t>
  </si>
  <si>
    <t>SFEH5/10-50 + antgaliai</t>
  </si>
  <si>
    <t>SFEH5/50-150 + antgaliai</t>
  </si>
  <si>
    <t>FAMATEL</t>
  </si>
  <si>
    <t>1402BL/DEEUPC</t>
  </si>
  <si>
    <t>knipex 9800</t>
  </si>
  <si>
    <t>Cimco 112580</t>
  </si>
  <si>
    <t>YT-21096</t>
  </si>
  <si>
    <t>Cimco 112524</t>
  </si>
  <si>
    <t>Cimco 112532</t>
  </si>
  <si>
    <t>Cimco 112756</t>
  </si>
  <si>
    <t>ETI  002174924</t>
  </si>
  <si>
    <t xml:space="preserve">G1A.151/320.F2         </t>
  </si>
  <si>
    <t xml:space="preserve">G3A.147-230.F34       </t>
  </si>
  <si>
    <t xml:space="preserve">G3A.144-230.F34       </t>
  </si>
  <si>
    <t>ETI  001101376</t>
  </si>
  <si>
    <t>ETI  001101377</t>
  </si>
  <si>
    <t>ETI  001101378</t>
  </si>
  <si>
    <t>METSEPM8240</t>
  </si>
  <si>
    <t>METSEPM3255 + EBX510</t>
  </si>
  <si>
    <t>MAKITA DDF484RTJ</t>
  </si>
  <si>
    <t>MAKITA DTD152Z</t>
  </si>
  <si>
    <t>Makita DHR171RTJ</t>
  </si>
  <si>
    <t>YT-21120</t>
  </si>
  <si>
    <t>YT-21121</t>
  </si>
  <si>
    <t>YT-21122</t>
  </si>
  <si>
    <t>YT-21123</t>
  </si>
  <si>
    <t>YT-21125</t>
  </si>
  <si>
    <t>YT-21126</t>
  </si>
  <si>
    <t>YT-21127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</si>
</sst>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1" xfId="1" applyFont="1" applyBorder="1"/>
    <xf numFmtId="164" fontId="1" fillId="0" borderId="1" xfId="1" applyFont="1" applyBorder="1"/>
    <xf numFmtId="0" fontId="0" fillId="0" borderId="1" xfId="0" applyBorder="1" applyProtection="1"/>
    <xf numFmtId="164" fontId="0" fillId="0" borderId="1" xfId="1" applyFont="1" applyBorder="1" applyProtection="1"/>
    <xf numFmtId="0" fontId="7" fillId="0" borderId="0" xfId="0" applyFont="1"/>
    <xf numFmtId="3" fontId="0" fillId="0" borderId="1" xfId="0" applyNumberFormat="1" applyBorder="1" applyProtection="1"/>
    <xf numFmtId="0" fontId="1" fillId="0" borderId="1" xfId="0" applyFont="1" applyBorder="1" applyProtection="1"/>
    <xf numFmtId="0" fontId="8" fillId="0" borderId="0" xfId="0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/>
    <xf numFmtId="0" fontId="11" fillId="0" borderId="0" xfId="0" applyFo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18"/>
  <sheetViews>
    <sheetView tabSelected="1" workbookViewId="0">
      <selection activeCell="F389" sqref="F389"/>
    </sheetView>
  </sheetViews>
  <sheetFormatPr defaultRowHeight="15" x14ac:dyDescent="0.25"/>
  <cols>
    <col min="1" max="1" width="7.28515625" customWidth="1"/>
    <col min="2" max="2" width="54.28515625" customWidth="1"/>
    <col min="3" max="3" width="22.7109375" customWidth="1"/>
    <col min="4" max="4" width="7.85546875" customWidth="1"/>
    <col min="5" max="5" width="9.28515625" customWidth="1"/>
    <col min="6" max="7" width="13" customWidth="1"/>
  </cols>
  <sheetData>
    <row r="3" spans="1:7" x14ac:dyDescent="0.25">
      <c r="B3" s="2" t="s">
        <v>805</v>
      </c>
    </row>
    <row r="6" spans="1:7" ht="37.5" customHeight="1" x14ac:dyDescent="0.25">
      <c r="A6" s="4" t="s">
        <v>0</v>
      </c>
      <c r="B6" s="3" t="s">
        <v>1</v>
      </c>
      <c r="C6" s="5" t="s">
        <v>788</v>
      </c>
      <c r="D6" s="8" t="s">
        <v>2</v>
      </c>
      <c r="E6" s="8" t="s">
        <v>786</v>
      </c>
      <c r="F6" s="8" t="s">
        <v>787</v>
      </c>
      <c r="G6" s="8" t="s">
        <v>789</v>
      </c>
    </row>
    <row r="7" spans="1:7" x14ac:dyDescent="0.25">
      <c r="A7" s="12" t="s">
        <v>3</v>
      </c>
      <c r="B7" s="6" t="s">
        <v>4</v>
      </c>
      <c r="C7" s="1"/>
      <c r="D7" s="10"/>
      <c r="E7" s="10"/>
      <c r="F7" s="1"/>
      <c r="G7" s="14">
        <f>G8+G17+G37+G52</f>
        <v>6441.24</v>
      </c>
    </row>
    <row r="8" spans="1:7" x14ac:dyDescent="0.25">
      <c r="A8" s="12" t="s">
        <v>5</v>
      </c>
      <c r="B8" s="6" t="s">
        <v>6</v>
      </c>
      <c r="C8" s="1"/>
      <c r="D8" s="10"/>
      <c r="E8" s="10"/>
      <c r="F8" s="1"/>
      <c r="G8" s="14">
        <f>SUM(G9:G16)</f>
        <v>2822.8499999999995</v>
      </c>
    </row>
    <row r="9" spans="1:7" x14ac:dyDescent="0.25">
      <c r="A9" s="10" t="s">
        <v>7</v>
      </c>
      <c r="B9" s="7" t="s">
        <v>8</v>
      </c>
      <c r="C9" s="15" t="s">
        <v>862</v>
      </c>
      <c r="D9" s="11" t="s">
        <v>9</v>
      </c>
      <c r="E9" s="11">
        <v>100</v>
      </c>
      <c r="F9" s="15">
        <v>4.9158999999999997</v>
      </c>
      <c r="G9" s="13">
        <f t="shared" ref="G9:G71" si="0">E9*F9</f>
        <v>491.59</v>
      </c>
    </row>
    <row r="10" spans="1:7" x14ac:dyDescent="0.25">
      <c r="A10" s="10" t="s">
        <v>10</v>
      </c>
      <c r="B10" s="7" t="s">
        <v>11</v>
      </c>
      <c r="C10" s="15" t="s">
        <v>863</v>
      </c>
      <c r="D10" s="11" t="s">
        <v>9</v>
      </c>
      <c r="E10" s="11">
        <v>100</v>
      </c>
      <c r="F10" s="18">
        <v>8.0730000000000004</v>
      </c>
      <c r="G10" s="13">
        <f t="shared" si="0"/>
        <v>807.30000000000007</v>
      </c>
    </row>
    <row r="11" spans="1:7" x14ac:dyDescent="0.25">
      <c r="A11" s="10" t="s">
        <v>12</v>
      </c>
      <c r="B11" s="7" t="s">
        <v>13</v>
      </c>
      <c r="C11" s="15" t="s">
        <v>864</v>
      </c>
      <c r="D11" s="11" t="s">
        <v>9</v>
      </c>
      <c r="E11" s="11">
        <v>50</v>
      </c>
      <c r="F11" s="15">
        <v>11.018000000000001</v>
      </c>
      <c r="G11" s="13">
        <f t="shared" si="0"/>
        <v>550.90000000000009</v>
      </c>
    </row>
    <row r="12" spans="1:7" x14ac:dyDescent="0.25">
      <c r="A12" s="10" t="s">
        <v>14</v>
      </c>
      <c r="B12" s="7" t="s">
        <v>15</v>
      </c>
      <c r="C12" s="15" t="s">
        <v>865</v>
      </c>
      <c r="D12" s="11" t="s">
        <v>9</v>
      </c>
      <c r="E12" s="11">
        <v>100</v>
      </c>
      <c r="F12" s="15">
        <v>0.9032</v>
      </c>
      <c r="G12" s="13">
        <f t="shared" si="0"/>
        <v>90.32</v>
      </c>
    </row>
    <row r="13" spans="1:7" x14ac:dyDescent="0.25">
      <c r="A13" s="10" t="s">
        <v>16</v>
      </c>
      <c r="B13" s="7" t="s">
        <v>17</v>
      </c>
      <c r="C13" s="15" t="s">
        <v>866</v>
      </c>
      <c r="D13" s="11" t="s">
        <v>9</v>
      </c>
      <c r="E13" s="11">
        <v>100</v>
      </c>
      <c r="F13" s="15">
        <v>1.387</v>
      </c>
      <c r="G13" s="13">
        <f t="shared" si="0"/>
        <v>138.69999999999999</v>
      </c>
    </row>
    <row r="14" spans="1:7" x14ac:dyDescent="0.25">
      <c r="A14" s="10" t="s">
        <v>18</v>
      </c>
      <c r="B14" s="7" t="s">
        <v>19</v>
      </c>
      <c r="C14" s="15" t="s">
        <v>867</v>
      </c>
      <c r="D14" s="11" t="s">
        <v>9</v>
      </c>
      <c r="E14" s="11">
        <v>100</v>
      </c>
      <c r="F14" s="15">
        <v>1.7826</v>
      </c>
      <c r="G14" s="13">
        <f t="shared" si="0"/>
        <v>178.26</v>
      </c>
    </row>
    <row r="15" spans="1:7" x14ac:dyDescent="0.25">
      <c r="A15" s="10" t="s">
        <v>20</v>
      </c>
      <c r="B15" s="7" t="s">
        <v>21</v>
      </c>
      <c r="C15" s="15" t="s">
        <v>868</v>
      </c>
      <c r="D15" s="11" t="s">
        <v>9</v>
      </c>
      <c r="E15" s="11">
        <v>100</v>
      </c>
      <c r="F15" s="15">
        <v>2.3874</v>
      </c>
      <c r="G15" s="13">
        <f t="shared" si="0"/>
        <v>238.74</v>
      </c>
    </row>
    <row r="16" spans="1:7" x14ac:dyDescent="0.25">
      <c r="A16" s="10" t="s">
        <v>22</v>
      </c>
      <c r="B16" s="7" t="s">
        <v>23</v>
      </c>
      <c r="C16" s="15" t="s">
        <v>869</v>
      </c>
      <c r="D16" s="11" t="s">
        <v>9</v>
      </c>
      <c r="E16" s="11">
        <v>100</v>
      </c>
      <c r="F16" s="15">
        <v>3.2704</v>
      </c>
      <c r="G16" s="13">
        <f t="shared" si="0"/>
        <v>327.04000000000002</v>
      </c>
    </row>
    <row r="17" spans="1:7" x14ac:dyDescent="0.25">
      <c r="A17" s="12" t="s">
        <v>24</v>
      </c>
      <c r="B17" s="6" t="s">
        <v>25</v>
      </c>
      <c r="C17" s="15"/>
      <c r="D17" s="11"/>
      <c r="E17" s="11"/>
      <c r="F17" s="15"/>
      <c r="G17" s="14">
        <f>SUM(G18:G36)</f>
        <v>2647.2200000000003</v>
      </c>
    </row>
    <row r="18" spans="1:7" x14ac:dyDescent="0.25">
      <c r="A18" s="10" t="s">
        <v>26</v>
      </c>
      <c r="B18" s="7" t="s">
        <v>27</v>
      </c>
      <c r="C18" s="15" t="s">
        <v>870</v>
      </c>
      <c r="D18" s="11" t="s">
        <v>9</v>
      </c>
      <c r="E18" s="11">
        <v>200</v>
      </c>
      <c r="F18" s="15">
        <v>0.55600000000000005</v>
      </c>
      <c r="G18" s="13">
        <f t="shared" si="0"/>
        <v>111.20000000000002</v>
      </c>
    </row>
    <row r="19" spans="1:7" x14ac:dyDescent="0.25">
      <c r="A19" s="10" t="s">
        <v>28</v>
      </c>
      <c r="B19" s="7" t="s">
        <v>29</v>
      </c>
      <c r="C19" s="15" t="s">
        <v>871</v>
      </c>
      <c r="D19" s="11" t="s">
        <v>9</v>
      </c>
      <c r="E19" s="11">
        <v>200</v>
      </c>
      <c r="F19" s="15">
        <v>0.872</v>
      </c>
      <c r="G19" s="13">
        <f t="shared" si="0"/>
        <v>174.4</v>
      </c>
    </row>
    <row r="20" spans="1:7" x14ac:dyDescent="0.25">
      <c r="A20" s="10" t="s">
        <v>30</v>
      </c>
      <c r="B20" s="7" t="s">
        <v>31</v>
      </c>
      <c r="C20" s="15" t="s">
        <v>872</v>
      </c>
      <c r="D20" s="11" t="s">
        <v>9</v>
      </c>
      <c r="E20" s="11">
        <v>150</v>
      </c>
      <c r="F20" s="15">
        <v>1.3740000000000001</v>
      </c>
      <c r="G20" s="13">
        <f t="shared" si="0"/>
        <v>206.10000000000002</v>
      </c>
    </row>
    <row r="21" spans="1:7" x14ac:dyDescent="0.25">
      <c r="A21" s="10" t="s">
        <v>32</v>
      </c>
      <c r="B21" s="7" t="s">
        <v>33</v>
      </c>
      <c r="C21" s="15" t="s">
        <v>873</v>
      </c>
      <c r="D21" s="11" t="s">
        <v>9</v>
      </c>
      <c r="E21" s="11">
        <v>100</v>
      </c>
      <c r="F21" s="15">
        <v>1.984</v>
      </c>
      <c r="G21" s="13">
        <f t="shared" si="0"/>
        <v>198.4</v>
      </c>
    </row>
    <row r="22" spans="1:7" x14ac:dyDescent="0.25">
      <c r="A22" s="10" t="s">
        <v>34</v>
      </c>
      <c r="B22" s="7" t="s">
        <v>35</v>
      </c>
      <c r="C22" s="15" t="s">
        <v>874</v>
      </c>
      <c r="D22" s="11" t="s">
        <v>9</v>
      </c>
      <c r="E22" s="11">
        <v>100</v>
      </c>
      <c r="F22" s="15">
        <v>3.2679999999999998</v>
      </c>
      <c r="G22" s="13">
        <f t="shared" si="0"/>
        <v>326.79999999999995</v>
      </c>
    </row>
    <row r="23" spans="1:7" x14ac:dyDescent="0.25">
      <c r="A23" s="10" t="s">
        <v>36</v>
      </c>
      <c r="B23" s="7" t="s">
        <v>37</v>
      </c>
      <c r="C23" s="15" t="s">
        <v>875</v>
      </c>
      <c r="D23" s="11" t="s">
        <v>9</v>
      </c>
      <c r="E23" s="11">
        <v>100</v>
      </c>
      <c r="F23" s="15">
        <v>0.34699999999999998</v>
      </c>
      <c r="G23" s="13">
        <f t="shared" si="0"/>
        <v>34.699999999999996</v>
      </c>
    </row>
    <row r="24" spans="1:7" x14ac:dyDescent="0.25">
      <c r="A24" s="10" t="s">
        <v>38</v>
      </c>
      <c r="B24" s="7" t="s">
        <v>39</v>
      </c>
      <c r="C24" s="15" t="s">
        <v>876</v>
      </c>
      <c r="D24" s="11" t="s">
        <v>9</v>
      </c>
      <c r="E24" s="11">
        <v>100</v>
      </c>
      <c r="F24" s="15">
        <v>0.54879999999999995</v>
      </c>
      <c r="G24" s="13">
        <f t="shared" si="0"/>
        <v>54.879999999999995</v>
      </c>
    </row>
    <row r="25" spans="1:7" x14ac:dyDescent="0.25">
      <c r="A25" s="10" t="s">
        <v>40</v>
      </c>
      <c r="B25" s="7" t="s">
        <v>41</v>
      </c>
      <c r="C25" s="15" t="s">
        <v>877</v>
      </c>
      <c r="D25" s="11" t="s">
        <v>9</v>
      </c>
      <c r="E25" s="11">
        <v>100</v>
      </c>
      <c r="F25" s="15">
        <v>0.89700000000000002</v>
      </c>
      <c r="G25" s="13">
        <f t="shared" si="0"/>
        <v>89.7</v>
      </c>
    </row>
    <row r="26" spans="1:7" ht="30" x14ac:dyDescent="0.25">
      <c r="A26" s="10" t="s">
        <v>42</v>
      </c>
      <c r="B26" s="7" t="s">
        <v>43</v>
      </c>
      <c r="C26" s="15" t="s">
        <v>878</v>
      </c>
      <c r="D26" s="11" t="s">
        <v>9</v>
      </c>
      <c r="E26" s="11">
        <v>200</v>
      </c>
      <c r="F26" s="15">
        <v>0.68125000000000002</v>
      </c>
      <c r="G26" s="13">
        <f t="shared" si="0"/>
        <v>136.25</v>
      </c>
    </row>
    <row r="27" spans="1:7" ht="30" x14ac:dyDescent="0.25">
      <c r="A27" s="10" t="s">
        <v>44</v>
      </c>
      <c r="B27" s="7" t="s">
        <v>45</v>
      </c>
      <c r="C27" s="15" t="s">
        <v>879</v>
      </c>
      <c r="D27" s="11" t="s">
        <v>9</v>
      </c>
      <c r="E27" s="11">
        <v>200</v>
      </c>
      <c r="F27" s="15">
        <v>0.44469999999999998</v>
      </c>
      <c r="G27" s="13">
        <f t="shared" si="0"/>
        <v>88.94</v>
      </c>
    </row>
    <row r="28" spans="1:7" x14ac:dyDescent="0.25">
      <c r="A28" s="10" t="s">
        <v>46</v>
      </c>
      <c r="B28" s="7" t="s">
        <v>47</v>
      </c>
      <c r="C28" s="15" t="s">
        <v>880</v>
      </c>
      <c r="D28" s="11" t="s">
        <v>9</v>
      </c>
      <c r="E28" s="11">
        <v>200</v>
      </c>
      <c r="F28" s="15">
        <v>0.315</v>
      </c>
      <c r="G28" s="13">
        <f t="shared" si="0"/>
        <v>63</v>
      </c>
    </row>
    <row r="29" spans="1:7" x14ac:dyDescent="0.25">
      <c r="A29" s="10" t="s">
        <v>48</v>
      </c>
      <c r="B29" s="7" t="s">
        <v>49</v>
      </c>
      <c r="C29" s="15" t="s">
        <v>881</v>
      </c>
      <c r="D29" s="11" t="s">
        <v>9</v>
      </c>
      <c r="E29" s="11">
        <v>200</v>
      </c>
      <c r="F29" s="15">
        <v>0.496</v>
      </c>
      <c r="G29" s="13">
        <f t="shared" si="0"/>
        <v>99.2</v>
      </c>
    </row>
    <row r="30" spans="1:7" x14ac:dyDescent="0.25">
      <c r="A30" s="10" t="s">
        <v>50</v>
      </c>
      <c r="B30" s="7" t="s">
        <v>51</v>
      </c>
      <c r="C30" s="15" t="s">
        <v>882</v>
      </c>
      <c r="D30" s="11" t="s">
        <v>9</v>
      </c>
      <c r="E30" s="11">
        <v>200</v>
      </c>
      <c r="F30" s="15">
        <v>0.33479999999999999</v>
      </c>
      <c r="G30" s="13">
        <f t="shared" si="0"/>
        <v>66.959999999999994</v>
      </c>
    </row>
    <row r="31" spans="1:7" x14ac:dyDescent="0.25">
      <c r="A31" s="10" t="s">
        <v>52</v>
      </c>
      <c r="B31" s="7" t="s">
        <v>53</v>
      </c>
      <c r="C31" s="15" t="s">
        <v>883</v>
      </c>
      <c r="D31" s="11" t="s">
        <v>9</v>
      </c>
      <c r="E31" s="11">
        <v>200</v>
      </c>
      <c r="F31" s="15">
        <v>0.54600000000000004</v>
      </c>
      <c r="G31" s="13">
        <f t="shared" si="0"/>
        <v>109.2</v>
      </c>
    </row>
    <row r="32" spans="1:7" x14ac:dyDescent="0.25">
      <c r="A32" s="10" t="s">
        <v>54</v>
      </c>
      <c r="B32" s="7" t="s">
        <v>55</v>
      </c>
      <c r="C32" s="15" t="s">
        <v>884</v>
      </c>
      <c r="D32" s="11" t="s">
        <v>9</v>
      </c>
      <c r="E32" s="11">
        <v>100</v>
      </c>
      <c r="F32" s="15">
        <v>0.89690000000000003</v>
      </c>
      <c r="G32" s="13">
        <f t="shared" si="0"/>
        <v>89.69</v>
      </c>
    </row>
    <row r="33" spans="1:7" x14ac:dyDescent="0.25">
      <c r="A33" s="10" t="s">
        <v>56</v>
      </c>
      <c r="B33" s="7" t="s">
        <v>57</v>
      </c>
      <c r="C33" s="15" t="s">
        <v>885</v>
      </c>
      <c r="D33" s="11" t="s">
        <v>9</v>
      </c>
      <c r="E33" s="11">
        <v>100</v>
      </c>
      <c r="F33" s="15">
        <v>0.90720000000000001</v>
      </c>
      <c r="G33" s="13">
        <f t="shared" si="0"/>
        <v>90.72</v>
      </c>
    </row>
    <row r="34" spans="1:7" x14ac:dyDescent="0.25">
      <c r="A34" s="10" t="s">
        <v>58</v>
      </c>
      <c r="B34" s="7" t="s">
        <v>59</v>
      </c>
      <c r="C34" s="15" t="s">
        <v>886</v>
      </c>
      <c r="D34" s="11" t="s">
        <v>9</v>
      </c>
      <c r="E34" s="11">
        <v>100</v>
      </c>
      <c r="F34" s="15">
        <v>1.55</v>
      </c>
      <c r="G34" s="13">
        <f t="shared" si="0"/>
        <v>155</v>
      </c>
    </row>
    <row r="35" spans="1:7" x14ac:dyDescent="0.25">
      <c r="A35" s="10" t="s">
        <v>60</v>
      </c>
      <c r="B35" s="7" t="s">
        <v>61</v>
      </c>
      <c r="C35" s="15" t="s">
        <v>887</v>
      </c>
      <c r="D35" s="11" t="s">
        <v>9</v>
      </c>
      <c r="E35" s="11">
        <v>100</v>
      </c>
      <c r="F35" s="15">
        <v>2.0350000000000001</v>
      </c>
      <c r="G35" s="13">
        <f t="shared" si="0"/>
        <v>203.5</v>
      </c>
    </row>
    <row r="36" spans="1:7" x14ac:dyDescent="0.25">
      <c r="A36" s="10" t="s">
        <v>62</v>
      </c>
      <c r="B36" s="7" t="s">
        <v>63</v>
      </c>
      <c r="C36" s="15" t="s">
        <v>888</v>
      </c>
      <c r="D36" s="11" t="s">
        <v>9</v>
      </c>
      <c r="E36" s="11">
        <v>100</v>
      </c>
      <c r="F36" s="15">
        <v>3.4857999999999998</v>
      </c>
      <c r="G36" s="13">
        <f t="shared" si="0"/>
        <v>348.58</v>
      </c>
    </row>
    <row r="37" spans="1:7" x14ac:dyDescent="0.25">
      <c r="A37" s="12" t="s">
        <v>64</v>
      </c>
      <c r="B37" s="6" t="s">
        <v>65</v>
      </c>
      <c r="C37" s="15"/>
      <c r="D37" s="11"/>
      <c r="E37" s="11"/>
      <c r="F37" s="15"/>
      <c r="G37" s="14">
        <f>SUM(G38:G51)</f>
        <v>821.2399999999999</v>
      </c>
    </row>
    <row r="38" spans="1:7" x14ac:dyDescent="0.25">
      <c r="A38" s="10" t="s">
        <v>66</v>
      </c>
      <c r="B38" s="7" t="s">
        <v>67</v>
      </c>
      <c r="C38" s="15" t="s">
        <v>889</v>
      </c>
      <c r="D38" s="11" t="s">
        <v>9</v>
      </c>
      <c r="E38" s="11">
        <v>50</v>
      </c>
      <c r="F38" s="15">
        <v>0.26400000000000001</v>
      </c>
      <c r="G38" s="13">
        <f t="shared" si="0"/>
        <v>13.200000000000001</v>
      </c>
    </row>
    <row r="39" spans="1:7" x14ac:dyDescent="0.25">
      <c r="A39" s="10" t="s">
        <v>68</v>
      </c>
      <c r="B39" s="7" t="s">
        <v>69</v>
      </c>
      <c r="C39" s="15" t="s">
        <v>890</v>
      </c>
      <c r="D39" s="11" t="s">
        <v>9</v>
      </c>
      <c r="E39" s="11">
        <v>100</v>
      </c>
      <c r="F39" s="15">
        <v>0.37530000000000002</v>
      </c>
      <c r="G39" s="13">
        <f t="shared" si="0"/>
        <v>37.53</v>
      </c>
    </row>
    <row r="40" spans="1:7" x14ac:dyDescent="0.25">
      <c r="A40" s="10" t="s">
        <v>70</v>
      </c>
      <c r="B40" s="7" t="s">
        <v>71</v>
      </c>
      <c r="C40" s="15" t="s">
        <v>891</v>
      </c>
      <c r="D40" s="11" t="s">
        <v>9</v>
      </c>
      <c r="E40" s="11">
        <v>100</v>
      </c>
      <c r="F40" s="15">
        <v>0.61170000000000002</v>
      </c>
      <c r="G40" s="13">
        <f t="shared" si="0"/>
        <v>61.17</v>
      </c>
    </row>
    <row r="41" spans="1:7" x14ac:dyDescent="0.25">
      <c r="A41" s="10" t="s">
        <v>72</v>
      </c>
      <c r="B41" s="7" t="s">
        <v>73</v>
      </c>
      <c r="C41" s="15" t="s">
        <v>892</v>
      </c>
      <c r="D41" s="11" t="s">
        <v>9</v>
      </c>
      <c r="E41" s="11">
        <v>50</v>
      </c>
      <c r="F41" s="15">
        <v>0.93600000000000005</v>
      </c>
      <c r="G41" s="13">
        <f t="shared" si="0"/>
        <v>46.800000000000004</v>
      </c>
    </row>
    <row r="42" spans="1:7" x14ac:dyDescent="0.25">
      <c r="A42" s="10" t="s">
        <v>74</v>
      </c>
      <c r="B42" s="7" t="s">
        <v>75</v>
      </c>
      <c r="C42" s="15" t="s">
        <v>893</v>
      </c>
      <c r="D42" s="11" t="s">
        <v>9</v>
      </c>
      <c r="E42" s="11">
        <v>50</v>
      </c>
      <c r="F42" s="15">
        <v>0.60580000000000001</v>
      </c>
      <c r="G42" s="13">
        <f t="shared" si="0"/>
        <v>30.29</v>
      </c>
    </row>
    <row r="43" spans="1:7" x14ac:dyDescent="0.25">
      <c r="A43" s="10" t="s">
        <v>76</v>
      </c>
      <c r="B43" s="7" t="s">
        <v>77</v>
      </c>
      <c r="C43" s="15" t="s">
        <v>894</v>
      </c>
      <c r="D43" s="11" t="s">
        <v>9</v>
      </c>
      <c r="E43" s="11">
        <v>50</v>
      </c>
      <c r="F43" s="15">
        <v>1.0266</v>
      </c>
      <c r="G43" s="13">
        <f t="shared" si="0"/>
        <v>51.33</v>
      </c>
    </row>
    <row r="44" spans="1:7" x14ac:dyDescent="0.25">
      <c r="A44" s="10" t="s">
        <v>78</v>
      </c>
      <c r="B44" s="7" t="s">
        <v>79</v>
      </c>
      <c r="C44" s="15" t="s">
        <v>895</v>
      </c>
      <c r="D44" s="11" t="s">
        <v>9</v>
      </c>
      <c r="E44" s="11">
        <v>50</v>
      </c>
      <c r="F44" s="15">
        <v>1.5629999999999999</v>
      </c>
      <c r="G44" s="13">
        <f t="shared" si="0"/>
        <v>78.149999999999991</v>
      </c>
    </row>
    <row r="45" spans="1:7" x14ac:dyDescent="0.25">
      <c r="A45" s="10" t="s">
        <v>80</v>
      </c>
      <c r="B45" s="7" t="s">
        <v>81</v>
      </c>
      <c r="C45" s="15" t="s">
        <v>896</v>
      </c>
      <c r="D45" s="11" t="s">
        <v>9</v>
      </c>
      <c r="E45" s="11">
        <v>50</v>
      </c>
      <c r="F45" s="15">
        <v>2.2440000000000002</v>
      </c>
      <c r="G45" s="13">
        <f t="shared" si="0"/>
        <v>112.20000000000002</v>
      </c>
    </row>
    <row r="46" spans="1:7" x14ac:dyDescent="0.25">
      <c r="A46" s="10" t="s">
        <v>82</v>
      </c>
      <c r="B46" s="7" t="s">
        <v>83</v>
      </c>
      <c r="C46" s="15" t="s">
        <v>897</v>
      </c>
      <c r="D46" s="11" t="s">
        <v>9</v>
      </c>
      <c r="E46" s="11">
        <v>50</v>
      </c>
      <c r="F46" s="15">
        <v>3.7690000000000001</v>
      </c>
      <c r="G46" s="13">
        <f t="shared" si="0"/>
        <v>188.45000000000002</v>
      </c>
    </row>
    <row r="47" spans="1:7" ht="30" x14ac:dyDescent="0.25">
      <c r="A47" s="10" t="s">
        <v>84</v>
      </c>
      <c r="B47" s="7" t="s">
        <v>85</v>
      </c>
      <c r="C47" s="15" t="s">
        <v>898</v>
      </c>
      <c r="D47" s="11" t="s">
        <v>9</v>
      </c>
      <c r="E47" s="11">
        <v>100</v>
      </c>
      <c r="F47" s="15">
        <v>0.66959999999999997</v>
      </c>
      <c r="G47" s="13">
        <f t="shared" si="0"/>
        <v>66.959999999999994</v>
      </c>
    </row>
    <row r="48" spans="1:7" ht="30" x14ac:dyDescent="0.25">
      <c r="A48" s="10" t="s">
        <v>86</v>
      </c>
      <c r="B48" s="7" t="s">
        <v>87</v>
      </c>
      <c r="C48" s="15" t="s">
        <v>899</v>
      </c>
      <c r="D48" s="11" t="s">
        <v>9</v>
      </c>
      <c r="E48" s="11">
        <v>50</v>
      </c>
      <c r="F48" s="15">
        <v>1.048</v>
      </c>
      <c r="G48" s="13">
        <f t="shared" si="0"/>
        <v>52.400000000000006</v>
      </c>
    </row>
    <row r="49" spans="1:7" ht="30" x14ac:dyDescent="0.25">
      <c r="A49" s="10" t="s">
        <v>88</v>
      </c>
      <c r="B49" s="7" t="s">
        <v>89</v>
      </c>
      <c r="C49" s="15" t="s">
        <v>900</v>
      </c>
      <c r="D49" s="11" t="s">
        <v>9</v>
      </c>
      <c r="E49" s="11">
        <v>100</v>
      </c>
      <c r="F49" s="15">
        <v>0.3967</v>
      </c>
      <c r="G49" s="13">
        <f t="shared" si="0"/>
        <v>39.67</v>
      </c>
    </row>
    <row r="50" spans="1:7" ht="30" x14ac:dyDescent="0.25">
      <c r="A50" s="10" t="s">
        <v>90</v>
      </c>
      <c r="B50" s="7" t="s">
        <v>91</v>
      </c>
      <c r="C50" s="15" t="s">
        <v>901</v>
      </c>
      <c r="D50" s="11" t="s">
        <v>9</v>
      </c>
      <c r="E50" s="11">
        <v>100</v>
      </c>
      <c r="F50" s="15">
        <v>0.2666</v>
      </c>
      <c r="G50" s="13">
        <f t="shared" si="0"/>
        <v>26.66</v>
      </c>
    </row>
    <row r="51" spans="1:7" ht="30" x14ac:dyDescent="0.25">
      <c r="A51" s="10" t="s">
        <v>92</v>
      </c>
      <c r="B51" s="7" t="s">
        <v>93</v>
      </c>
      <c r="C51" s="15" t="s">
        <v>902</v>
      </c>
      <c r="D51" s="11" t="s">
        <v>9</v>
      </c>
      <c r="E51" s="11">
        <v>100</v>
      </c>
      <c r="F51" s="15">
        <v>0.1643</v>
      </c>
      <c r="G51" s="13">
        <f t="shared" si="0"/>
        <v>16.43</v>
      </c>
    </row>
    <row r="52" spans="1:7" x14ac:dyDescent="0.25">
      <c r="A52" s="12" t="s">
        <v>94</v>
      </c>
      <c r="B52" s="6" t="s">
        <v>95</v>
      </c>
      <c r="C52" s="15"/>
      <c r="D52" s="11"/>
      <c r="E52" s="11"/>
      <c r="F52" s="15"/>
      <c r="G52" s="14">
        <f>G53</f>
        <v>149.93</v>
      </c>
    </row>
    <row r="53" spans="1:7" x14ac:dyDescent="0.25">
      <c r="A53" s="10" t="s">
        <v>96</v>
      </c>
      <c r="B53" s="7" t="s">
        <v>97</v>
      </c>
      <c r="C53" s="15" t="s">
        <v>903</v>
      </c>
      <c r="D53" s="11" t="s">
        <v>9</v>
      </c>
      <c r="E53" s="11">
        <v>100</v>
      </c>
      <c r="F53" s="15">
        <v>1.4993000000000001</v>
      </c>
      <c r="G53" s="13">
        <f t="shared" si="0"/>
        <v>149.93</v>
      </c>
    </row>
    <row r="54" spans="1:7" x14ac:dyDescent="0.25">
      <c r="A54" s="12" t="s">
        <v>98</v>
      </c>
      <c r="B54" s="6" t="s">
        <v>99</v>
      </c>
      <c r="C54" s="15"/>
      <c r="D54" s="11"/>
      <c r="E54" s="11"/>
      <c r="F54" s="15"/>
      <c r="G54" s="14">
        <f>G55+G57</f>
        <v>1150</v>
      </c>
    </row>
    <row r="55" spans="1:7" x14ac:dyDescent="0.25">
      <c r="A55" s="12" t="s">
        <v>100</v>
      </c>
      <c r="B55" s="6" t="s">
        <v>101</v>
      </c>
      <c r="C55" s="15"/>
      <c r="D55" s="11"/>
      <c r="E55" s="11"/>
      <c r="F55" s="15"/>
      <c r="G55" s="14">
        <f>G56</f>
        <v>167.1</v>
      </c>
    </row>
    <row r="56" spans="1:7" ht="18" customHeight="1" x14ac:dyDescent="0.25">
      <c r="A56" s="10" t="s">
        <v>102</v>
      </c>
      <c r="B56" s="7" t="s">
        <v>103</v>
      </c>
      <c r="C56" s="15" t="s">
        <v>904</v>
      </c>
      <c r="D56" s="11" t="s">
        <v>9</v>
      </c>
      <c r="E56" s="11">
        <v>100</v>
      </c>
      <c r="F56" s="15">
        <v>1.671</v>
      </c>
      <c r="G56" s="13">
        <f t="shared" si="0"/>
        <v>167.1</v>
      </c>
    </row>
    <row r="57" spans="1:7" x14ac:dyDescent="0.25">
      <c r="A57" s="12" t="s">
        <v>104</v>
      </c>
      <c r="B57" s="6" t="s">
        <v>784</v>
      </c>
      <c r="C57" s="15"/>
      <c r="D57" s="11"/>
      <c r="E57" s="11"/>
      <c r="F57" s="15"/>
      <c r="G57" s="14">
        <f>SUM(G58:G61)</f>
        <v>982.9</v>
      </c>
    </row>
    <row r="58" spans="1:7" x14ac:dyDescent="0.25">
      <c r="A58" s="10" t="s">
        <v>105</v>
      </c>
      <c r="B58" s="7" t="s">
        <v>106</v>
      </c>
      <c r="C58" s="15" t="s">
        <v>905</v>
      </c>
      <c r="D58" s="11" t="s">
        <v>9</v>
      </c>
      <c r="E58" s="11">
        <v>200</v>
      </c>
      <c r="F58" s="15">
        <v>2.472</v>
      </c>
      <c r="G58" s="13">
        <f t="shared" si="0"/>
        <v>494.4</v>
      </c>
    </row>
    <row r="59" spans="1:7" x14ac:dyDescent="0.25">
      <c r="A59" s="10" t="s">
        <v>107</v>
      </c>
      <c r="B59" s="7" t="s">
        <v>108</v>
      </c>
      <c r="C59" s="15" t="s">
        <v>905</v>
      </c>
      <c r="D59" s="11" t="s">
        <v>9</v>
      </c>
      <c r="E59" s="11">
        <v>200</v>
      </c>
      <c r="F59" s="18">
        <v>1.1305000000000001</v>
      </c>
      <c r="G59" s="13">
        <f t="shared" si="0"/>
        <v>226.10000000000002</v>
      </c>
    </row>
    <row r="60" spans="1:7" ht="30" x14ac:dyDescent="0.25">
      <c r="A60" s="10" t="s">
        <v>109</v>
      </c>
      <c r="B60" s="7" t="s">
        <v>110</v>
      </c>
      <c r="C60" s="15" t="s">
        <v>906</v>
      </c>
      <c r="D60" s="11" t="s">
        <v>9</v>
      </c>
      <c r="E60" s="11">
        <v>500</v>
      </c>
      <c r="F60" s="15">
        <v>0.19800000000000001</v>
      </c>
      <c r="G60" s="13">
        <f t="shared" si="0"/>
        <v>99</v>
      </c>
    </row>
    <row r="61" spans="1:7" x14ac:dyDescent="0.25">
      <c r="A61" s="10" t="s">
        <v>111</v>
      </c>
      <c r="B61" s="7" t="s">
        <v>112</v>
      </c>
      <c r="C61" s="15" t="s">
        <v>907</v>
      </c>
      <c r="D61" s="11" t="s">
        <v>9</v>
      </c>
      <c r="E61" s="11">
        <v>500</v>
      </c>
      <c r="F61" s="15">
        <v>0.32679999999999998</v>
      </c>
      <c r="G61" s="13">
        <f t="shared" si="0"/>
        <v>163.39999999999998</v>
      </c>
    </row>
    <row r="62" spans="1:7" x14ac:dyDescent="0.25">
      <c r="A62" s="12" t="s">
        <v>113</v>
      </c>
      <c r="B62" s="6" t="s">
        <v>114</v>
      </c>
      <c r="C62" s="15"/>
      <c r="D62" s="11"/>
      <c r="E62" s="11"/>
      <c r="F62" s="15"/>
      <c r="G62" s="14">
        <f>G63+G65+G80+G84+G98</f>
        <v>1713.9837500000001</v>
      </c>
    </row>
    <row r="63" spans="1:7" x14ac:dyDescent="0.25">
      <c r="A63" s="12" t="s">
        <v>115</v>
      </c>
      <c r="B63" s="6" t="s">
        <v>116</v>
      </c>
      <c r="C63" s="15"/>
      <c r="D63" s="11"/>
      <c r="E63" s="11"/>
      <c r="F63" s="15"/>
      <c r="G63" s="14">
        <f>G64</f>
        <v>38.64</v>
      </c>
    </row>
    <row r="64" spans="1:7" x14ac:dyDescent="0.25">
      <c r="A64" s="10" t="s">
        <v>117</v>
      </c>
      <c r="B64" s="7" t="s">
        <v>118</v>
      </c>
      <c r="C64" s="15" t="s">
        <v>908</v>
      </c>
      <c r="D64" s="11" t="s">
        <v>119</v>
      </c>
      <c r="E64" s="11">
        <v>60</v>
      </c>
      <c r="F64" s="15">
        <v>0.64400000000000002</v>
      </c>
      <c r="G64" s="13">
        <f t="shared" si="0"/>
        <v>38.64</v>
      </c>
    </row>
    <row r="65" spans="1:7" x14ac:dyDescent="0.25">
      <c r="A65" s="12" t="s">
        <v>120</v>
      </c>
      <c r="B65" s="6" t="s">
        <v>121</v>
      </c>
      <c r="C65" s="15"/>
      <c r="D65" s="11"/>
      <c r="E65" s="11"/>
      <c r="F65" s="15"/>
      <c r="G65" s="14">
        <f>SUM(G66:G79)</f>
        <v>422.95000000000005</v>
      </c>
    </row>
    <row r="66" spans="1:7" ht="30" x14ac:dyDescent="0.25">
      <c r="A66" s="10" t="s">
        <v>122</v>
      </c>
      <c r="B66" s="7" t="s">
        <v>123</v>
      </c>
      <c r="C66" s="15" t="s">
        <v>1137</v>
      </c>
      <c r="D66" s="11" t="s">
        <v>124</v>
      </c>
      <c r="E66" s="11">
        <v>2</v>
      </c>
      <c r="F66" s="15">
        <v>22.3</v>
      </c>
      <c r="G66" s="13">
        <f t="shared" si="0"/>
        <v>44.6</v>
      </c>
    </row>
    <row r="67" spans="1:7" ht="30" x14ac:dyDescent="0.25">
      <c r="A67" s="10" t="s">
        <v>125</v>
      </c>
      <c r="B67" s="7" t="s">
        <v>126</v>
      </c>
      <c r="C67" s="22" t="s">
        <v>1138</v>
      </c>
      <c r="D67" s="11" t="s">
        <v>124</v>
      </c>
      <c r="E67" s="11">
        <v>2</v>
      </c>
      <c r="F67" s="15">
        <v>31.2</v>
      </c>
      <c r="G67" s="13">
        <f t="shared" si="0"/>
        <v>62.4</v>
      </c>
    </row>
    <row r="68" spans="1:7" ht="15" customHeight="1" x14ac:dyDescent="0.25">
      <c r="A68" s="10" t="s">
        <v>127</v>
      </c>
      <c r="B68" s="7" t="s">
        <v>128</v>
      </c>
      <c r="C68" s="15" t="s">
        <v>1139</v>
      </c>
      <c r="D68" s="11" t="s">
        <v>124</v>
      </c>
      <c r="E68" s="11">
        <v>2</v>
      </c>
      <c r="F68" s="15">
        <v>28.3</v>
      </c>
      <c r="G68" s="13">
        <f t="shared" si="0"/>
        <v>56.6</v>
      </c>
    </row>
    <row r="69" spans="1:7" ht="18" customHeight="1" x14ac:dyDescent="0.25">
      <c r="A69" s="10" t="s">
        <v>129</v>
      </c>
      <c r="B69" s="7" t="s">
        <v>130</v>
      </c>
      <c r="C69" s="22" t="s">
        <v>1140</v>
      </c>
      <c r="D69" s="11" t="s">
        <v>124</v>
      </c>
      <c r="E69" s="11">
        <v>2</v>
      </c>
      <c r="F69" s="15">
        <v>36.5</v>
      </c>
      <c r="G69" s="13">
        <f t="shared" si="0"/>
        <v>73</v>
      </c>
    </row>
    <row r="70" spans="1:7" x14ac:dyDescent="0.25">
      <c r="A70" s="10" t="s">
        <v>131</v>
      </c>
      <c r="B70" s="7" t="s">
        <v>132</v>
      </c>
      <c r="C70" s="15" t="s">
        <v>909</v>
      </c>
      <c r="D70" s="11" t="s">
        <v>124</v>
      </c>
      <c r="E70" s="11">
        <v>2</v>
      </c>
      <c r="F70" s="15">
        <v>26.51</v>
      </c>
      <c r="G70" s="13">
        <f t="shared" si="0"/>
        <v>53.02</v>
      </c>
    </row>
    <row r="71" spans="1:7" ht="16.5" customHeight="1" x14ac:dyDescent="0.25">
      <c r="A71" s="10" t="s">
        <v>133</v>
      </c>
      <c r="B71" s="7" t="s">
        <v>134</v>
      </c>
      <c r="C71" s="15" t="s">
        <v>910</v>
      </c>
      <c r="D71" s="11" t="s">
        <v>124</v>
      </c>
      <c r="E71" s="11">
        <v>2</v>
      </c>
      <c r="F71" s="15">
        <v>27.47</v>
      </c>
      <c r="G71" s="13">
        <f t="shared" si="0"/>
        <v>54.94</v>
      </c>
    </row>
    <row r="72" spans="1:7" ht="17.25" customHeight="1" x14ac:dyDescent="0.25">
      <c r="A72" s="10" t="s">
        <v>135</v>
      </c>
      <c r="B72" s="7" t="s">
        <v>136</v>
      </c>
      <c r="C72" s="15" t="s">
        <v>911</v>
      </c>
      <c r="D72" s="11" t="s">
        <v>124</v>
      </c>
      <c r="E72" s="11">
        <v>1</v>
      </c>
      <c r="F72" s="15">
        <v>39.25</v>
      </c>
      <c r="G72" s="13">
        <f t="shared" ref="G72:G135" si="1">E72*F72</f>
        <v>39.25</v>
      </c>
    </row>
    <row r="73" spans="1:7" x14ac:dyDescent="0.25">
      <c r="A73" s="10" t="s">
        <v>137</v>
      </c>
      <c r="B73" s="7" t="s">
        <v>138</v>
      </c>
      <c r="C73" s="15" t="s">
        <v>912</v>
      </c>
      <c r="D73" s="11" t="s">
        <v>119</v>
      </c>
      <c r="E73" s="11">
        <v>2</v>
      </c>
      <c r="F73" s="15">
        <v>1.38</v>
      </c>
      <c r="G73" s="13">
        <f t="shared" si="1"/>
        <v>2.76</v>
      </c>
    </row>
    <row r="74" spans="1:7" x14ac:dyDescent="0.25">
      <c r="A74" s="10" t="s">
        <v>139</v>
      </c>
      <c r="B74" s="7" t="s">
        <v>140</v>
      </c>
      <c r="C74" s="15" t="s">
        <v>913</v>
      </c>
      <c r="D74" s="11" t="s">
        <v>119</v>
      </c>
      <c r="E74" s="11">
        <v>2</v>
      </c>
      <c r="F74" s="15">
        <v>2.46</v>
      </c>
      <c r="G74" s="13">
        <f t="shared" si="1"/>
        <v>4.92</v>
      </c>
    </row>
    <row r="75" spans="1:7" x14ac:dyDescent="0.25">
      <c r="A75" s="10" t="s">
        <v>141</v>
      </c>
      <c r="B75" s="7" t="s">
        <v>142</v>
      </c>
      <c r="C75" s="15" t="s">
        <v>914</v>
      </c>
      <c r="D75" s="11" t="s">
        <v>119</v>
      </c>
      <c r="E75" s="11">
        <v>2</v>
      </c>
      <c r="F75" s="15">
        <v>3.24</v>
      </c>
      <c r="G75" s="13">
        <f t="shared" si="1"/>
        <v>6.48</v>
      </c>
    </row>
    <row r="76" spans="1:7" x14ac:dyDescent="0.25">
      <c r="A76" s="10" t="s">
        <v>143</v>
      </c>
      <c r="B76" s="7" t="s">
        <v>144</v>
      </c>
      <c r="C76" s="15" t="s">
        <v>915</v>
      </c>
      <c r="D76" s="11" t="s">
        <v>119</v>
      </c>
      <c r="E76" s="11">
        <v>2</v>
      </c>
      <c r="F76" s="15">
        <v>4.08</v>
      </c>
      <c r="G76" s="13">
        <f t="shared" si="1"/>
        <v>8.16</v>
      </c>
    </row>
    <row r="77" spans="1:7" x14ac:dyDescent="0.25">
      <c r="A77" s="10" t="s">
        <v>145</v>
      </c>
      <c r="B77" s="7" t="s">
        <v>146</v>
      </c>
      <c r="C77" s="15" t="s">
        <v>916</v>
      </c>
      <c r="D77" s="11" t="s">
        <v>119</v>
      </c>
      <c r="E77" s="11">
        <v>2</v>
      </c>
      <c r="F77" s="15">
        <v>2.8250000000000002</v>
      </c>
      <c r="G77" s="13">
        <f t="shared" si="1"/>
        <v>5.65</v>
      </c>
    </row>
    <row r="78" spans="1:7" x14ac:dyDescent="0.25">
      <c r="A78" s="10" t="s">
        <v>147</v>
      </c>
      <c r="B78" s="7" t="s">
        <v>148</v>
      </c>
      <c r="C78" s="15" t="s">
        <v>917</v>
      </c>
      <c r="D78" s="11" t="s">
        <v>119</v>
      </c>
      <c r="E78" s="11">
        <v>2</v>
      </c>
      <c r="F78" s="15">
        <v>3.5950000000000002</v>
      </c>
      <c r="G78" s="13">
        <f t="shared" si="1"/>
        <v>7.19</v>
      </c>
    </row>
    <row r="79" spans="1:7" x14ac:dyDescent="0.25">
      <c r="A79" s="10" t="s">
        <v>149</v>
      </c>
      <c r="B79" s="7" t="s">
        <v>150</v>
      </c>
      <c r="C79" s="15" t="s">
        <v>918</v>
      </c>
      <c r="D79" s="11" t="s">
        <v>119</v>
      </c>
      <c r="E79" s="11">
        <v>2</v>
      </c>
      <c r="F79" s="15">
        <v>1.99</v>
      </c>
      <c r="G79" s="13">
        <f t="shared" si="1"/>
        <v>3.98</v>
      </c>
    </row>
    <row r="80" spans="1:7" x14ac:dyDescent="0.25">
      <c r="A80" s="12" t="s">
        <v>151</v>
      </c>
      <c r="B80" s="6" t="s">
        <v>152</v>
      </c>
      <c r="C80" s="15"/>
      <c r="D80" s="11"/>
      <c r="E80" s="11"/>
      <c r="F80" s="15"/>
      <c r="G80" s="14">
        <f>SUM(G81:G83)</f>
        <v>14.040000000000001</v>
      </c>
    </row>
    <row r="81" spans="1:7" x14ac:dyDescent="0.25">
      <c r="A81" s="10" t="s">
        <v>153</v>
      </c>
      <c r="B81" s="7" t="s">
        <v>154</v>
      </c>
      <c r="C81" s="15" t="s">
        <v>919</v>
      </c>
      <c r="D81" s="11" t="s">
        <v>9</v>
      </c>
      <c r="E81" s="11">
        <v>50</v>
      </c>
      <c r="F81" s="15">
        <v>7.1999999999999995E-2</v>
      </c>
      <c r="G81" s="13">
        <f t="shared" si="1"/>
        <v>3.5999999999999996</v>
      </c>
    </row>
    <row r="82" spans="1:7" x14ac:dyDescent="0.25">
      <c r="A82" s="10" t="s">
        <v>155</v>
      </c>
      <c r="B82" s="7" t="s">
        <v>156</v>
      </c>
      <c r="C82" s="15" t="s">
        <v>919</v>
      </c>
      <c r="D82" s="11" t="s">
        <v>9</v>
      </c>
      <c r="E82" s="11">
        <v>50</v>
      </c>
      <c r="F82" s="15">
        <v>2.8000000000000001E-2</v>
      </c>
      <c r="G82" s="13">
        <f t="shared" si="1"/>
        <v>1.4000000000000001</v>
      </c>
    </row>
    <row r="83" spans="1:7" x14ac:dyDescent="0.25">
      <c r="A83" s="10" t="s">
        <v>157</v>
      </c>
      <c r="B83" s="7" t="s">
        <v>158</v>
      </c>
      <c r="C83" s="15" t="s">
        <v>919</v>
      </c>
      <c r="D83" s="11" t="s">
        <v>9</v>
      </c>
      <c r="E83" s="11">
        <v>20</v>
      </c>
      <c r="F83" s="15">
        <v>0.45200000000000001</v>
      </c>
      <c r="G83" s="13">
        <f t="shared" si="1"/>
        <v>9.0400000000000009</v>
      </c>
    </row>
    <row r="84" spans="1:7" x14ac:dyDescent="0.25">
      <c r="A84" s="12" t="s">
        <v>159</v>
      </c>
      <c r="B84" s="6" t="s">
        <v>160</v>
      </c>
      <c r="C84" s="15"/>
      <c r="D84" s="11"/>
      <c r="E84" s="11"/>
      <c r="F84" s="15"/>
      <c r="G84" s="14">
        <f>SUM(G85:G97)</f>
        <v>144.34619999999998</v>
      </c>
    </row>
    <row r="85" spans="1:7" x14ac:dyDescent="0.25">
      <c r="A85" s="10" t="s">
        <v>161</v>
      </c>
      <c r="B85" s="7" t="s">
        <v>162</v>
      </c>
      <c r="C85" s="15" t="s">
        <v>920</v>
      </c>
      <c r="D85" s="11" t="s">
        <v>119</v>
      </c>
      <c r="E85" s="11">
        <v>30</v>
      </c>
      <c r="F85" s="15">
        <v>0.13200000000000001</v>
      </c>
      <c r="G85" s="13">
        <f t="shared" si="1"/>
        <v>3.96</v>
      </c>
    </row>
    <row r="86" spans="1:7" x14ac:dyDescent="0.25">
      <c r="A86" s="10" t="s">
        <v>163</v>
      </c>
      <c r="B86" s="7" t="s">
        <v>164</v>
      </c>
      <c r="C86" s="15" t="s">
        <v>921</v>
      </c>
      <c r="D86" s="11" t="s">
        <v>119</v>
      </c>
      <c r="E86" s="11">
        <v>30</v>
      </c>
      <c r="F86" s="15">
        <v>0.186</v>
      </c>
      <c r="G86" s="13">
        <f t="shared" si="1"/>
        <v>5.58</v>
      </c>
    </row>
    <row r="87" spans="1:7" x14ac:dyDescent="0.25">
      <c r="A87" s="10" t="s">
        <v>165</v>
      </c>
      <c r="B87" s="7" t="s">
        <v>166</v>
      </c>
      <c r="C87" s="15" t="s">
        <v>922</v>
      </c>
      <c r="D87" s="11" t="s">
        <v>119</v>
      </c>
      <c r="E87" s="11">
        <v>30</v>
      </c>
      <c r="F87" s="15">
        <v>0.32400000000000001</v>
      </c>
      <c r="G87" s="13">
        <f t="shared" si="1"/>
        <v>9.7200000000000006</v>
      </c>
    </row>
    <row r="88" spans="1:7" x14ac:dyDescent="0.25">
      <c r="A88" s="10" t="s">
        <v>167</v>
      </c>
      <c r="B88" s="7" t="s">
        <v>168</v>
      </c>
      <c r="C88" s="15" t="s">
        <v>923</v>
      </c>
      <c r="D88" s="11" t="s">
        <v>119</v>
      </c>
      <c r="E88" s="11">
        <v>30</v>
      </c>
      <c r="F88" s="15">
        <v>0.39667000000000002</v>
      </c>
      <c r="G88" s="13">
        <f t="shared" si="1"/>
        <v>11.9001</v>
      </c>
    </row>
    <row r="89" spans="1:7" x14ac:dyDescent="0.25">
      <c r="A89" s="10" t="s">
        <v>169</v>
      </c>
      <c r="B89" s="7" t="s">
        <v>170</v>
      </c>
      <c r="C89" s="15" t="s">
        <v>924</v>
      </c>
      <c r="D89" s="11" t="s">
        <v>119</v>
      </c>
      <c r="E89" s="11">
        <v>30</v>
      </c>
      <c r="F89" s="15">
        <v>0.60760000000000003</v>
      </c>
      <c r="G89" s="13">
        <f t="shared" si="1"/>
        <v>18.228000000000002</v>
      </c>
    </row>
    <row r="90" spans="1:7" x14ac:dyDescent="0.25">
      <c r="A90" s="10" t="s">
        <v>171</v>
      </c>
      <c r="B90" s="7" t="s">
        <v>172</v>
      </c>
      <c r="C90" s="15" t="s">
        <v>925</v>
      </c>
      <c r="D90" s="11" t="s">
        <v>119</v>
      </c>
      <c r="E90" s="11">
        <v>30</v>
      </c>
      <c r="F90" s="15">
        <v>1.1966699999999999</v>
      </c>
      <c r="G90" s="13">
        <f t="shared" si="1"/>
        <v>35.900099999999995</v>
      </c>
    </row>
    <row r="91" spans="1:7" ht="16.5" customHeight="1" x14ac:dyDescent="0.25">
      <c r="A91" s="10" t="s">
        <v>173</v>
      </c>
      <c r="B91" s="7" t="s">
        <v>174</v>
      </c>
      <c r="C91" s="15" t="s">
        <v>926</v>
      </c>
      <c r="D91" s="11" t="s">
        <v>119</v>
      </c>
      <c r="E91" s="11">
        <v>30</v>
      </c>
      <c r="F91" s="15">
        <v>0.05</v>
      </c>
      <c r="G91" s="13">
        <f t="shared" si="1"/>
        <v>1.5</v>
      </c>
    </row>
    <row r="92" spans="1:7" x14ac:dyDescent="0.25">
      <c r="A92" s="10" t="s">
        <v>175</v>
      </c>
      <c r="B92" s="7" t="s">
        <v>176</v>
      </c>
      <c r="C92" s="15" t="s">
        <v>927</v>
      </c>
      <c r="D92" s="11" t="s">
        <v>119</v>
      </c>
      <c r="E92" s="11">
        <v>30</v>
      </c>
      <c r="F92" s="15">
        <v>8.4599999999999995E-2</v>
      </c>
      <c r="G92" s="13">
        <f t="shared" si="1"/>
        <v>2.5379999999999998</v>
      </c>
    </row>
    <row r="93" spans="1:7" x14ac:dyDescent="0.25">
      <c r="A93" s="10" t="s">
        <v>177</v>
      </c>
      <c r="B93" s="7" t="s">
        <v>178</v>
      </c>
      <c r="C93" s="15" t="s">
        <v>928</v>
      </c>
      <c r="D93" s="11" t="s">
        <v>119</v>
      </c>
      <c r="E93" s="11">
        <v>20</v>
      </c>
      <c r="F93" s="15">
        <v>0.19</v>
      </c>
      <c r="G93" s="13">
        <f t="shared" si="1"/>
        <v>3.8</v>
      </c>
    </row>
    <row r="94" spans="1:7" x14ac:dyDescent="0.25">
      <c r="A94" s="10" t="s">
        <v>179</v>
      </c>
      <c r="B94" s="7" t="s">
        <v>180</v>
      </c>
      <c r="C94" s="15" t="s">
        <v>929</v>
      </c>
      <c r="D94" s="11" t="s">
        <v>119</v>
      </c>
      <c r="E94" s="11">
        <v>20</v>
      </c>
      <c r="F94" s="15">
        <v>0.41399999999999998</v>
      </c>
      <c r="G94" s="13">
        <f t="shared" si="1"/>
        <v>8.2799999999999994</v>
      </c>
    </row>
    <row r="95" spans="1:7" x14ac:dyDescent="0.25">
      <c r="A95" s="10" t="s">
        <v>181</v>
      </c>
      <c r="B95" s="7" t="s">
        <v>182</v>
      </c>
      <c r="C95" s="15" t="s">
        <v>930</v>
      </c>
      <c r="D95" s="11" t="s">
        <v>119</v>
      </c>
      <c r="E95" s="11">
        <v>20</v>
      </c>
      <c r="F95" s="15">
        <v>0.54600000000000004</v>
      </c>
      <c r="G95" s="13">
        <f t="shared" si="1"/>
        <v>10.920000000000002</v>
      </c>
    </row>
    <row r="96" spans="1:7" x14ac:dyDescent="0.25">
      <c r="A96" s="10" t="s">
        <v>183</v>
      </c>
      <c r="B96" s="7" t="s">
        <v>184</v>
      </c>
      <c r="C96" s="15" t="s">
        <v>931</v>
      </c>
      <c r="D96" s="11" t="s">
        <v>119</v>
      </c>
      <c r="E96" s="11">
        <v>20</v>
      </c>
      <c r="F96" s="15">
        <v>0.65500000000000003</v>
      </c>
      <c r="G96" s="13">
        <f t="shared" si="1"/>
        <v>13.100000000000001</v>
      </c>
    </row>
    <row r="97" spans="1:7" x14ac:dyDescent="0.25">
      <c r="A97" s="10" t="s">
        <v>185</v>
      </c>
      <c r="B97" s="7" t="s">
        <v>186</v>
      </c>
      <c r="C97" s="15" t="s">
        <v>932</v>
      </c>
      <c r="D97" s="11" t="s">
        <v>119</v>
      </c>
      <c r="E97" s="11">
        <v>20</v>
      </c>
      <c r="F97" s="15">
        <v>0.94599999999999995</v>
      </c>
      <c r="G97" s="13">
        <f t="shared" si="1"/>
        <v>18.919999999999998</v>
      </c>
    </row>
    <row r="98" spans="1:7" x14ac:dyDescent="0.25">
      <c r="A98" s="12" t="s">
        <v>187</v>
      </c>
      <c r="B98" s="6" t="s">
        <v>188</v>
      </c>
      <c r="C98" s="15"/>
      <c r="D98" s="11"/>
      <c r="E98" s="11"/>
      <c r="F98" s="15"/>
      <c r="G98" s="14">
        <f>SUM(G99:G118)</f>
        <v>1094.00755</v>
      </c>
    </row>
    <row r="99" spans="1:7" ht="16.5" customHeight="1" x14ac:dyDescent="0.25">
      <c r="A99" s="10" t="s">
        <v>189</v>
      </c>
      <c r="B99" s="7" t="s">
        <v>190</v>
      </c>
      <c r="C99" s="15" t="s">
        <v>933</v>
      </c>
      <c r="D99" s="11" t="s">
        <v>9</v>
      </c>
      <c r="E99" s="11">
        <v>20</v>
      </c>
      <c r="F99" s="15">
        <v>3.2723800000000001</v>
      </c>
      <c r="G99" s="13">
        <f t="shared" si="1"/>
        <v>65.447599999999994</v>
      </c>
    </row>
    <row r="100" spans="1:7" x14ac:dyDescent="0.25">
      <c r="A100" s="10" t="s">
        <v>191</v>
      </c>
      <c r="B100" s="7" t="s">
        <v>192</v>
      </c>
      <c r="C100" s="15" t="s">
        <v>934</v>
      </c>
      <c r="D100" s="11" t="s">
        <v>9</v>
      </c>
      <c r="E100" s="11">
        <v>20</v>
      </c>
      <c r="F100" s="15">
        <v>6.585</v>
      </c>
      <c r="G100" s="13">
        <f t="shared" si="1"/>
        <v>131.69999999999999</v>
      </c>
    </row>
    <row r="101" spans="1:7" ht="27" customHeight="1" x14ac:dyDescent="0.25">
      <c r="A101" s="10" t="s">
        <v>193</v>
      </c>
      <c r="B101" s="7" t="s">
        <v>194</v>
      </c>
      <c r="C101" s="15" t="s">
        <v>935</v>
      </c>
      <c r="D101" s="11" t="s">
        <v>9</v>
      </c>
      <c r="E101" s="11">
        <v>50</v>
      </c>
      <c r="F101" s="15">
        <v>0.52700000000000002</v>
      </c>
      <c r="G101" s="13">
        <f t="shared" si="1"/>
        <v>26.35</v>
      </c>
    </row>
    <row r="102" spans="1:7" x14ac:dyDescent="0.25">
      <c r="A102" s="10" t="s">
        <v>195</v>
      </c>
      <c r="B102" s="7" t="s">
        <v>196</v>
      </c>
      <c r="C102" s="15" t="s">
        <v>936</v>
      </c>
      <c r="D102" s="11" t="s">
        <v>9</v>
      </c>
      <c r="E102" s="11">
        <v>100</v>
      </c>
      <c r="F102" s="15">
        <v>0.19</v>
      </c>
      <c r="G102" s="13">
        <f t="shared" si="1"/>
        <v>19</v>
      </c>
    </row>
    <row r="103" spans="1:7" x14ac:dyDescent="0.25">
      <c r="A103" s="10" t="s">
        <v>197</v>
      </c>
      <c r="B103" s="7" t="s">
        <v>198</v>
      </c>
      <c r="C103" s="15" t="s">
        <v>937</v>
      </c>
      <c r="D103" s="11" t="s">
        <v>9</v>
      </c>
      <c r="E103" s="11">
        <v>100</v>
      </c>
      <c r="F103" s="15">
        <v>0.19</v>
      </c>
      <c r="G103" s="13">
        <f t="shared" si="1"/>
        <v>19</v>
      </c>
    </row>
    <row r="104" spans="1:7" x14ac:dyDescent="0.25">
      <c r="A104" s="10" t="s">
        <v>199</v>
      </c>
      <c r="B104" s="7" t="s">
        <v>200</v>
      </c>
      <c r="C104" s="15" t="s">
        <v>938</v>
      </c>
      <c r="D104" s="11" t="s">
        <v>9</v>
      </c>
      <c r="E104" s="11">
        <v>100</v>
      </c>
      <c r="F104" s="15">
        <v>0.28999999999999998</v>
      </c>
      <c r="G104" s="13">
        <f t="shared" si="1"/>
        <v>28.999999999999996</v>
      </c>
    </row>
    <row r="105" spans="1:7" x14ac:dyDescent="0.25">
      <c r="A105" s="10" t="s">
        <v>201</v>
      </c>
      <c r="B105" s="7" t="s">
        <v>202</v>
      </c>
      <c r="C105" s="15" t="s">
        <v>939</v>
      </c>
      <c r="D105" s="11" t="s">
        <v>9</v>
      </c>
      <c r="E105" s="11">
        <v>20</v>
      </c>
      <c r="F105" s="15">
        <v>0.26500000000000001</v>
      </c>
      <c r="G105" s="13">
        <f t="shared" si="1"/>
        <v>5.3000000000000007</v>
      </c>
    </row>
    <row r="106" spans="1:7" x14ac:dyDescent="0.25">
      <c r="A106" s="10" t="s">
        <v>203</v>
      </c>
      <c r="B106" s="7" t="s">
        <v>204</v>
      </c>
      <c r="C106" s="15" t="s">
        <v>940</v>
      </c>
      <c r="D106" s="11" t="s">
        <v>9</v>
      </c>
      <c r="E106" s="11">
        <v>20</v>
      </c>
      <c r="F106" s="15">
        <v>0.34649999999999997</v>
      </c>
      <c r="G106" s="13">
        <f t="shared" si="1"/>
        <v>6.93</v>
      </c>
    </row>
    <row r="107" spans="1:7" x14ac:dyDescent="0.25">
      <c r="A107" s="10" t="s">
        <v>205</v>
      </c>
      <c r="B107" s="7" t="s">
        <v>206</v>
      </c>
      <c r="C107" s="15" t="s">
        <v>940</v>
      </c>
      <c r="D107" s="11" t="s">
        <v>9</v>
      </c>
      <c r="E107" s="11">
        <v>20</v>
      </c>
      <c r="F107" s="15">
        <v>0.44700000000000001</v>
      </c>
      <c r="G107" s="13">
        <f t="shared" si="1"/>
        <v>8.94</v>
      </c>
    </row>
    <row r="108" spans="1:7" x14ac:dyDescent="0.25">
      <c r="A108" s="10" t="s">
        <v>207</v>
      </c>
      <c r="B108" s="7" t="s">
        <v>208</v>
      </c>
      <c r="C108" s="15" t="s">
        <v>941</v>
      </c>
      <c r="D108" s="11" t="s">
        <v>9</v>
      </c>
      <c r="E108" s="11">
        <v>20</v>
      </c>
      <c r="F108" s="15">
        <v>0.34649999999999997</v>
      </c>
      <c r="G108" s="13">
        <f t="shared" si="1"/>
        <v>6.93</v>
      </c>
    </row>
    <row r="109" spans="1:7" x14ac:dyDescent="0.25">
      <c r="A109" s="10" t="s">
        <v>209</v>
      </c>
      <c r="B109" s="7" t="s">
        <v>210</v>
      </c>
      <c r="C109" s="15" t="s">
        <v>1126</v>
      </c>
      <c r="D109" s="11" t="s">
        <v>9</v>
      </c>
      <c r="E109" s="11">
        <v>20</v>
      </c>
      <c r="F109" s="15">
        <v>0.56999999999999995</v>
      </c>
      <c r="G109" s="13">
        <f t="shared" si="1"/>
        <v>11.399999999999999</v>
      </c>
    </row>
    <row r="110" spans="1:7" x14ac:dyDescent="0.25">
      <c r="A110" s="10" t="s">
        <v>211</v>
      </c>
      <c r="B110" s="7" t="s">
        <v>212</v>
      </c>
      <c r="C110" s="15" t="s">
        <v>942</v>
      </c>
      <c r="D110" s="11" t="s">
        <v>9</v>
      </c>
      <c r="E110" s="11">
        <v>20</v>
      </c>
      <c r="F110" s="15">
        <v>1.099</v>
      </c>
      <c r="G110" s="13">
        <f t="shared" si="1"/>
        <v>21.98</v>
      </c>
    </row>
    <row r="111" spans="1:7" x14ac:dyDescent="0.25">
      <c r="A111" s="10" t="s">
        <v>213</v>
      </c>
      <c r="B111" s="7" t="s">
        <v>214</v>
      </c>
      <c r="C111" s="15" t="s">
        <v>943</v>
      </c>
      <c r="D111" s="11" t="s">
        <v>9</v>
      </c>
      <c r="E111" s="11">
        <v>20</v>
      </c>
      <c r="F111" s="15">
        <v>0.65700000000000003</v>
      </c>
      <c r="G111" s="13">
        <f t="shared" si="1"/>
        <v>13.14</v>
      </c>
    </row>
    <row r="112" spans="1:7" ht="17.25" customHeight="1" x14ac:dyDescent="0.25">
      <c r="A112" s="10" t="s">
        <v>215</v>
      </c>
      <c r="B112" s="7" t="s">
        <v>216</v>
      </c>
      <c r="C112" s="15" t="s">
        <v>1127</v>
      </c>
      <c r="D112" s="11" t="s">
        <v>119</v>
      </c>
      <c r="E112" s="11">
        <v>6</v>
      </c>
      <c r="F112" s="15">
        <v>0.25</v>
      </c>
      <c r="G112" s="13">
        <f t="shared" si="1"/>
        <v>1.5</v>
      </c>
    </row>
    <row r="113" spans="1:7" x14ac:dyDescent="0.25">
      <c r="A113" s="10" t="s">
        <v>217</v>
      </c>
      <c r="B113" s="7" t="s">
        <v>218</v>
      </c>
      <c r="C113" s="15" t="s">
        <v>944</v>
      </c>
      <c r="D113" s="11" t="s">
        <v>119</v>
      </c>
      <c r="E113" s="11">
        <v>20</v>
      </c>
      <c r="F113" s="15">
        <v>0.155</v>
      </c>
      <c r="G113" s="13">
        <f t="shared" si="1"/>
        <v>3.1</v>
      </c>
    </row>
    <row r="114" spans="1:7" x14ac:dyDescent="0.25">
      <c r="A114" s="10" t="s">
        <v>219</v>
      </c>
      <c r="B114" s="7" t="s">
        <v>220</v>
      </c>
      <c r="C114" s="15"/>
      <c r="D114" s="11" t="s">
        <v>9</v>
      </c>
      <c r="E114" s="11">
        <v>20</v>
      </c>
      <c r="F114" s="15">
        <v>8.9</v>
      </c>
      <c r="G114" s="13">
        <f t="shared" si="1"/>
        <v>178</v>
      </c>
    </row>
    <row r="115" spans="1:7" x14ac:dyDescent="0.25">
      <c r="A115" s="10" t="s">
        <v>221</v>
      </c>
      <c r="B115" s="7" t="s">
        <v>222</v>
      </c>
      <c r="C115" s="15" t="s">
        <v>945</v>
      </c>
      <c r="D115" s="11" t="s">
        <v>9</v>
      </c>
      <c r="E115" s="11">
        <v>20</v>
      </c>
      <c r="F115" s="15">
        <v>4.5739999999999998</v>
      </c>
      <c r="G115" s="13">
        <f t="shared" si="1"/>
        <v>91.47999999999999</v>
      </c>
    </row>
    <row r="116" spans="1:7" x14ac:dyDescent="0.25">
      <c r="A116" s="10" t="s">
        <v>223</v>
      </c>
      <c r="B116" s="7" t="s">
        <v>224</v>
      </c>
      <c r="C116" s="15" t="s">
        <v>946</v>
      </c>
      <c r="D116" s="11" t="s">
        <v>9</v>
      </c>
      <c r="E116" s="11">
        <v>21</v>
      </c>
      <c r="F116" s="15">
        <v>7.1709500000000004</v>
      </c>
      <c r="G116" s="13">
        <f t="shared" si="1"/>
        <v>150.58995000000002</v>
      </c>
    </row>
    <row r="117" spans="1:7" ht="16.5" customHeight="1" x14ac:dyDescent="0.25">
      <c r="A117" s="10" t="s">
        <v>225</v>
      </c>
      <c r="B117" s="7" t="s">
        <v>226</v>
      </c>
      <c r="C117" s="15" t="s">
        <v>1128</v>
      </c>
      <c r="D117" s="11" t="s">
        <v>9</v>
      </c>
      <c r="E117" s="11">
        <v>20</v>
      </c>
      <c r="F117" s="15">
        <v>10.29</v>
      </c>
      <c r="G117" s="13">
        <f t="shared" si="1"/>
        <v>205.79999999999998</v>
      </c>
    </row>
    <row r="118" spans="1:7" x14ac:dyDescent="0.25">
      <c r="A118" s="10" t="s">
        <v>227</v>
      </c>
      <c r="B118" s="7" t="s">
        <v>228</v>
      </c>
      <c r="C118" s="15" t="s">
        <v>947</v>
      </c>
      <c r="D118" s="11" t="s">
        <v>9</v>
      </c>
      <c r="E118" s="11">
        <v>20</v>
      </c>
      <c r="F118" s="15">
        <v>4.9210000000000003</v>
      </c>
      <c r="G118" s="13">
        <f t="shared" si="1"/>
        <v>98.42</v>
      </c>
    </row>
    <row r="119" spans="1:7" x14ac:dyDescent="0.25">
      <c r="A119" s="12" t="s">
        <v>229</v>
      </c>
      <c r="B119" s="6" t="s">
        <v>230</v>
      </c>
      <c r="C119" s="15"/>
      <c r="D119" s="11"/>
      <c r="E119" s="11"/>
      <c r="F119" s="15"/>
      <c r="G119" s="14">
        <f>SUM(G120:G127)</f>
        <v>832.54199999999992</v>
      </c>
    </row>
    <row r="120" spans="1:7" x14ac:dyDescent="0.25">
      <c r="A120" s="10" t="s">
        <v>231</v>
      </c>
      <c r="B120" s="7" t="s">
        <v>232</v>
      </c>
      <c r="C120" s="15" t="s">
        <v>948</v>
      </c>
      <c r="D120" s="11" t="s">
        <v>119</v>
      </c>
      <c r="E120" s="11">
        <v>20</v>
      </c>
      <c r="F120" s="15">
        <v>6.35</v>
      </c>
      <c r="G120" s="13">
        <f t="shared" si="1"/>
        <v>127</v>
      </c>
    </row>
    <row r="121" spans="1:7" x14ac:dyDescent="0.25">
      <c r="A121" s="10" t="s">
        <v>233</v>
      </c>
      <c r="B121" s="7" t="s">
        <v>234</v>
      </c>
      <c r="C121" s="15" t="s">
        <v>949</v>
      </c>
      <c r="D121" s="11" t="s">
        <v>119</v>
      </c>
      <c r="E121" s="11">
        <v>20</v>
      </c>
      <c r="F121" s="15">
        <v>4.0505000000000004</v>
      </c>
      <c r="G121" s="13">
        <f t="shared" si="1"/>
        <v>81.010000000000005</v>
      </c>
    </row>
    <row r="122" spans="1:7" x14ac:dyDescent="0.25">
      <c r="A122" s="10" t="s">
        <v>235</v>
      </c>
      <c r="B122" s="7" t="s">
        <v>236</v>
      </c>
      <c r="C122" s="15" t="s">
        <v>950</v>
      </c>
      <c r="D122" s="11" t="s">
        <v>119</v>
      </c>
      <c r="E122" s="11">
        <v>5</v>
      </c>
      <c r="F122" s="15">
        <v>7.7220000000000004</v>
      </c>
      <c r="G122" s="13">
        <f t="shared" si="1"/>
        <v>38.61</v>
      </c>
    </row>
    <row r="123" spans="1:7" x14ac:dyDescent="0.25">
      <c r="A123" s="10" t="s">
        <v>237</v>
      </c>
      <c r="B123" s="7" t="s">
        <v>238</v>
      </c>
      <c r="C123" s="15" t="s">
        <v>951</v>
      </c>
      <c r="D123" s="11" t="s">
        <v>119</v>
      </c>
      <c r="E123" s="11">
        <v>5</v>
      </c>
      <c r="F123" s="15">
        <v>2.81</v>
      </c>
      <c r="G123" s="13">
        <f t="shared" si="1"/>
        <v>14.05</v>
      </c>
    </row>
    <row r="124" spans="1:7" x14ac:dyDescent="0.25">
      <c r="A124" s="10" t="s">
        <v>239</v>
      </c>
      <c r="B124" s="7" t="s">
        <v>240</v>
      </c>
      <c r="C124" s="15" t="s">
        <v>952</v>
      </c>
      <c r="D124" s="11" t="s">
        <v>119</v>
      </c>
      <c r="E124" s="11">
        <v>6</v>
      </c>
      <c r="F124" s="15">
        <v>2.3650000000000002</v>
      </c>
      <c r="G124" s="13">
        <f t="shared" si="1"/>
        <v>14.190000000000001</v>
      </c>
    </row>
    <row r="125" spans="1:7" x14ac:dyDescent="0.25">
      <c r="A125" s="10" t="s">
        <v>241</v>
      </c>
      <c r="B125" s="7" t="s">
        <v>242</v>
      </c>
      <c r="C125" s="15" t="s">
        <v>953</v>
      </c>
      <c r="D125" s="11" t="s">
        <v>9</v>
      </c>
      <c r="E125" s="11">
        <v>20</v>
      </c>
      <c r="F125" s="15">
        <v>0.43659999999999999</v>
      </c>
      <c r="G125" s="13">
        <f t="shared" si="1"/>
        <v>8.7319999999999993</v>
      </c>
    </row>
    <row r="126" spans="1:7" x14ac:dyDescent="0.25">
      <c r="A126" s="10" t="s">
        <v>243</v>
      </c>
      <c r="B126" s="7" t="s">
        <v>244</v>
      </c>
      <c r="C126" s="15" t="s">
        <v>954</v>
      </c>
      <c r="D126" s="11" t="s">
        <v>119</v>
      </c>
      <c r="E126" s="11">
        <v>4</v>
      </c>
      <c r="F126" s="15">
        <v>60.674999999999997</v>
      </c>
      <c r="G126" s="13">
        <f t="shared" si="1"/>
        <v>242.7</v>
      </c>
    </row>
    <row r="127" spans="1:7" x14ac:dyDescent="0.25">
      <c r="A127" s="10" t="s">
        <v>245</v>
      </c>
      <c r="B127" s="7" t="s">
        <v>246</v>
      </c>
      <c r="C127" s="15" t="s">
        <v>955</v>
      </c>
      <c r="D127" s="11" t="s">
        <v>119</v>
      </c>
      <c r="E127" s="11">
        <v>4</v>
      </c>
      <c r="F127" s="15">
        <v>76.5625</v>
      </c>
      <c r="G127" s="13">
        <f t="shared" si="1"/>
        <v>306.25</v>
      </c>
    </row>
    <row r="128" spans="1:7" x14ac:dyDescent="0.25">
      <c r="A128" s="12" t="s">
        <v>247</v>
      </c>
      <c r="B128" s="6" t="s">
        <v>248</v>
      </c>
      <c r="C128" s="15"/>
      <c r="D128" s="11"/>
      <c r="E128" s="11"/>
      <c r="F128" s="15"/>
      <c r="G128" s="13">
        <f>G129+G140+G164+G178+G209</f>
        <v>3521.6999100000003</v>
      </c>
    </row>
    <row r="129" spans="1:7" x14ac:dyDescent="0.25">
      <c r="A129" s="12" t="s">
        <v>249</v>
      </c>
      <c r="B129" s="6" t="s">
        <v>250</v>
      </c>
      <c r="C129" s="15"/>
      <c r="D129" s="11"/>
      <c r="E129" s="11"/>
      <c r="F129" s="15"/>
      <c r="G129" s="14">
        <f>SUM(G130:G139)</f>
        <v>307.10930000000002</v>
      </c>
    </row>
    <row r="130" spans="1:7" x14ac:dyDescent="0.25">
      <c r="A130" s="10" t="s">
        <v>251</v>
      </c>
      <c r="B130" s="7" t="s">
        <v>252</v>
      </c>
      <c r="C130" s="15" t="s">
        <v>956</v>
      </c>
      <c r="D130" s="11" t="s">
        <v>119</v>
      </c>
      <c r="E130" s="11">
        <v>200</v>
      </c>
      <c r="F130" s="15">
        <v>0.26</v>
      </c>
      <c r="G130" s="13">
        <f t="shared" si="1"/>
        <v>52</v>
      </c>
    </row>
    <row r="131" spans="1:7" x14ac:dyDescent="0.25">
      <c r="A131" s="10" t="s">
        <v>253</v>
      </c>
      <c r="B131" s="7" t="s">
        <v>252</v>
      </c>
      <c r="C131" s="15" t="s">
        <v>957</v>
      </c>
      <c r="D131" s="11" t="s">
        <v>119</v>
      </c>
      <c r="E131" s="11">
        <v>200</v>
      </c>
      <c r="F131" s="15">
        <v>0.41599999999999998</v>
      </c>
      <c r="G131" s="13">
        <f t="shared" si="1"/>
        <v>83.2</v>
      </c>
    </row>
    <row r="132" spans="1:7" x14ac:dyDescent="0.25">
      <c r="A132" s="10" t="s">
        <v>254</v>
      </c>
      <c r="B132" s="7" t="s">
        <v>255</v>
      </c>
      <c r="C132" s="15" t="s">
        <v>958</v>
      </c>
      <c r="D132" s="11" t="s">
        <v>119</v>
      </c>
      <c r="E132" s="11">
        <v>100</v>
      </c>
      <c r="F132" s="15">
        <v>0.1105</v>
      </c>
      <c r="G132" s="13">
        <f t="shared" si="1"/>
        <v>11.05</v>
      </c>
    </row>
    <row r="133" spans="1:7" x14ac:dyDescent="0.25">
      <c r="A133" s="10" t="s">
        <v>256</v>
      </c>
      <c r="B133" s="7" t="s">
        <v>257</v>
      </c>
      <c r="C133" s="15" t="s">
        <v>959</v>
      </c>
      <c r="D133" s="11" t="s">
        <v>119</v>
      </c>
      <c r="E133" s="11">
        <v>3</v>
      </c>
      <c r="F133" s="15">
        <v>1.9266000000000001</v>
      </c>
      <c r="G133" s="13">
        <f t="shared" si="1"/>
        <v>5.7797999999999998</v>
      </c>
    </row>
    <row r="134" spans="1:7" x14ac:dyDescent="0.25">
      <c r="A134" s="10" t="s">
        <v>258</v>
      </c>
      <c r="B134" s="7" t="s">
        <v>257</v>
      </c>
      <c r="C134" s="15" t="s">
        <v>960</v>
      </c>
      <c r="D134" s="11" t="s">
        <v>119</v>
      </c>
      <c r="E134" s="11">
        <v>3</v>
      </c>
      <c r="F134" s="15">
        <v>0.9133</v>
      </c>
      <c r="G134" s="13">
        <f t="shared" si="1"/>
        <v>2.7399</v>
      </c>
    </row>
    <row r="135" spans="1:7" x14ac:dyDescent="0.25">
      <c r="A135" s="10" t="s">
        <v>259</v>
      </c>
      <c r="B135" s="7" t="s">
        <v>260</v>
      </c>
      <c r="C135" s="15" t="s">
        <v>961</v>
      </c>
      <c r="D135" s="11" t="s">
        <v>119</v>
      </c>
      <c r="E135" s="11">
        <v>5</v>
      </c>
      <c r="F135" s="15">
        <v>0.18</v>
      </c>
      <c r="G135" s="13">
        <f t="shared" si="1"/>
        <v>0.89999999999999991</v>
      </c>
    </row>
    <row r="136" spans="1:7" x14ac:dyDescent="0.25">
      <c r="A136" s="10" t="s">
        <v>261</v>
      </c>
      <c r="B136" s="7" t="s">
        <v>262</v>
      </c>
      <c r="C136" s="15" t="s">
        <v>962</v>
      </c>
      <c r="D136" s="11" t="s">
        <v>119</v>
      </c>
      <c r="E136" s="11">
        <v>5</v>
      </c>
      <c r="F136" s="15">
        <v>0.27</v>
      </c>
      <c r="G136" s="13">
        <f t="shared" ref="G136:G199" si="2">E136*F136</f>
        <v>1.35</v>
      </c>
    </row>
    <row r="137" spans="1:7" x14ac:dyDescent="0.25">
      <c r="A137" s="10" t="s">
        <v>263</v>
      </c>
      <c r="B137" s="7" t="s">
        <v>264</v>
      </c>
      <c r="C137" s="15" t="s">
        <v>963</v>
      </c>
      <c r="D137" s="11" t="s">
        <v>119</v>
      </c>
      <c r="E137" s="11">
        <v>5</v>
      </c>
      <c r="F137" s="15">
        <v>1.246</v>
      </c>
      <c r="G137" s="13">
        <f t="shared" si="2"/>
        <v>6.23</v>
      </c>
    </row>
    <row r="138" spans="1:7" ht="30" x14ac:dyDescent="0.25">
      <c r="A138" s="10" t="s">
        <v>265</v>
      </c>
      <c r="B138" s="7" t="s">
        <v>266</v>
      </c>
      <c r="C138" s="15" t="s">
        <v>964</v>
      </c>
      <c r="D138" s="11" t="s">
        <v>119</v>
      </c>
      <c r="E138" s="11">
        <v>12</v>
      </c>
      <c r="F138" s="15">
        <v>11.0983</v>
      </c>
      <c r="G138" s="13">
        <f t="shared" si="2"/>
        <v>133.17959999999999</v>
      </c>
    </row>
    <row r="139" spans="1:7" ht="18.75" customHeight="1" x14ac:dyDescent="0.25">
      <c r="A139" s="10" t="s">
        <v>267</v>
      </c>
      <c r="B139" s="7" t="s">
        <v>268</v>
      </c>
      <c r="C139" s="15" t="s">
        <v>965</v>
      </c>
      <c r="D139" s="11" t="s">
        <v>119</v>
      </c>
      <c r="E139" s="11">
        <v>10</v>
      </c>
      <c r="F139" s="15">
        <v>1.0680000000000001</v>
      </c>
      <c r="G139" s="13">
        <f t="shared" si="2"/>
        <v>10.68</v>
      </c>
    </row>
    <row r="140" spans="1:7" x14ac:dyDescent="0.25">
      <c r="A140" s="12" t="s">
        <v>269</v>
      </c>
      <c r="B140" s="6" t="s">
        <v>270</v>
      </c>
      <c r="C140" s="15"/>
      <c r="D140" s="11"/>
      <c r="E140" s="11"/>
      <c r="F140" s="15"/>
      <c r="G140" s="14">
        <f>SUM(G141:G163)</f>
        <v>411.46060999999986</v>
      </c>
    </row>
    <row r="141" spans="1:7" x14ac:dyDescent="0.25">
      <c r="A141" s="10" t="s">
        <v>271</v>
      </c>
      <c r="B141" s="7" t="s">
        <v>272</v>
      </c>
      <c r="C141" s="15" t="s">
        <v>966</v>
      </c>
      <c r="D141" s="11" t="s">
        <v>9</v>
      </c>
      <c r="E141" s="11">
        <v>3</v>
      </c>
      <c r="F141" s="15">
        <v>0.64</v>
      </c>
      <c r="G141" s="13">
        <f t="shared" si="2"/>
        <v>1.92</v>
      </c>
    </row>
    <row r="142" spans="1:7" x14ac:dyDescent="0.25">
      <c r="A142" s="10" t="s">
        <v>273</v>
      </c>
      <c r="B142" s="7" t="s">
        <v>274</v>
      </c>
      <c r="C142" s="15" t="s">
        <v>967</v>
      </c>
      <c r="D142" s="11" t="s">
        <v>275</v>
      </c>
      <c r="E142" s="11">
        <v>25</v>
      </c>
      <c r="F142" s="15">
        <v>2.5379999999999998</v>
      </c>
      <c r="G142" s="13">
        <f t="shared" si="2"/>
        <v>63.449999999999996</v>
      </c>
    </row>
    <row r="143" spans="1:7" x14ac:dyDescent="0.25">
      <c r="A143" s="10" t="s">
        <v>276</v>
      </c>
      <c r="B143" s="7" t="s">
        <v>274</v>
      </c>
      <c r="C143" s="15" t="s">
        <v>968</v>
      </c>
      <c r="D143" s="11" t="s">
        <v>275</v>
      </c>
      <c r="E143" s="11">
        <v>12</v>
      </c>
      <c r="F143" s="15">
        <v>4.0658000000000003</v>
      </c>
      <c r="G143" s="13">
        <f t="shared" si="2"/>
        <v>48.789600000000007</v>
      </c>
    </row>
    <row r="144" spans="1:7" x14ac:dyDescent="0.25">
      <c r="A144" s="10" t="s">
        <v>277</v>
      </c>
      <c r="B144" s="7" t="s">
        <v>274</v>
      </c>
      <c r="C144" s="15" t="s">
        <v>969</v>
      </c>
      <c r="D144" s="11" t="s">
        <v>275</v>
      </c>
      <c r="E144" s="11">
        <v>12</v>
      </c>
      <c r="F144" s="15">
        <v>0.6</v>
      </c>
      <c r="G144" s="13">
        <f t="shared" si="2"/>
        <v>7.1999999999999993</v>
      </c>
    </row>
    <row r="145" spans="1:7" x14ac:dyDescent="0.25">
      <c r="A145" s="10" t="s">
        <v>278</v>
      </c>
      <c r="B145" s="7" t="s">
        <v>279</v>
      </c>
      <c r="C145" s="15" t="s">
        <v>970</v>
      </c>
      <c r="D145" s="11" t="s">
        <v>275</v>
      </c>
      <c r="E145" s="11">
        <v>12</v>
      </c>
      <c r="F145" s="15">
        <v>1.72</v>
      </c>
      <c r="G145" s="13">
        <f t="shared" si="2"/>
        <v>20.64</v>
      </c>
    </row>
    <row r="146" spans="1:7" x14ac:dyDescent="0.25">
      <c r="A146" s="10" t="s">
        <v>280</v>
      </c>
      <c r="B146" s="7" t="s">
        <v>279</v>
      </c>
      <c r="C146" s="15" t="s">
        <v>971</v>
      </c>
      <c r="D146" s="11" t="s">
        <v>275</v>
      </c>
      <c r="E146" s="11">
        <v>12</v>
      </c>
      <c r="F146" s="15">
        <v>3.6</v>
      </c>
      <c r="G146" s="13">
        <f t="shared" si="2"/>
        <v>43.2</v>
      </c>
    </row>
    <row r="147" spans="1:7" x14ac:dyDescent="0.25">
      <c r="A147" s="10" t="s">
        <v>281</v>
      </c>
      <c r="B147" s="7" t="s">
        <v>279</v>
      </c>
      <c r="C147" s="15" t="s">
        <v>972</v>
      </c>
      <c r="D147" s="11" t="s">
        <v>275</v>
      </c>
      <c r="E147" s="11">
        <v>12</v>
      </c>
      <c r="F147" s="15">
        <v>0.75</v>
      </c>
      <c r="G147" s="13">
        <f t="shared" si="2"/>
        <v>9</v>
      </c>
    </row>
    <row r="148" spans="1:7" x14ac:dyDescent="0.25">
      <c r="A148" s="10" t="s">
        <v>282</v>
      </c>
      <c r="B148" s="7" t="s">
        <v>279</v>
      </c>
      <c r="C148" s="15" t="s">
        <v>972</v>
      </c>
      <c r="D148" s="11" t="s">
        <v>275</v>
      </c>
      <c r="E148" s="11">
        <v>12</v>
      </c>
      <c r="F148" s="15">
        <v>0.75</v>
      </c>
      <c r="G148" s="13">
        <f t="shared" si="2"/>
        <v>9</v>
      </c>
    </row>
    <row r="149" spans="1:7" x14ac:dyDescent="0.25">
      <c r="A149" s="10" t="s">
        <v>283</v>
      </c>
      <c r="B149" s="7" t="s">
        <v>793</v>
      </c>
      <c r="C149" s="15" t="s">
        <v>973</v>
      </c>
      <c r="D149" s="11" t="s">
        <v>275</v>
      </c>
      <c r="E149" s="11">
        <v>4</v>
      </c>
      <c r="F149" s="15">
        <v>5.5075000000000003</v>
      </c>
      <c r="G149" s="13">
        <f t="shared" si="2"/>
        <v>22.03</v>
      </c>
    </row>
    <row r="150" spans="1:7" x14ac:dyDescent="0.25">
      <c r="A150" s="10" t="s">
        <v>284</v>
      </c>
      <c r="B150" s="7" t="s">
        <v>793</v>
      </c>
      <c r="C150" s="15" t="s">
        <v>974</v>
      </c>
      <c r="D150" s="11" t="s">
        <v>275</v>
      </c>
      <c r="E150" s="11">
        <v>4</v>
      </c>
      <c r="F150" s="15">
        <v>7.0270000000000001</v>
      </c>
      <c r="G150" s="13">
        <f t="shared" si="2"/>
        <v>28.108000000000001</v>
      </c>
    </row>
    <row r="151" spans="1:7" x14ac:dyDescent="0.25">
      <c r="A151" s="10" t="s">
        <v>285</v>
      </c>
      <c r="B151" s="7" t="s">
        <v>793</v>
      </c>
      <c r="C151" s="15" t="s">
        <v>975</v>
      </c>
      <c r="D151" s="11" t="s">
        <v>275</v>
      </c>
      <c r="E151" s="11">
        <v>4</v>
      </c>
      <c r="F151" s="15">
        <v>6.75</v>
      </c>
      <c r="G151" s="13">
        <f t="shared" si="2"/>
        <v>27</v>
      </c>
    </row>
    <row r="152" spans="1:7" x14ac:dyDescent="0.25">
      <c r="A152" s="10" t="s">
        <v>286</v>
      </c>
      <c r="B152" s="7" t="s">
        <v>794</v>
      </c>
      <c r="C152" s="15" t="s">
        <v>976</v>
      </c>
      <c r="D152" s="11" t="s">
        <v>275</v>
      </c>
      <c r="E152" s="11">
        <v>4</v>
      </c>
      <c r="F152" s="15">
        <v>6.375</v>
      </c>
      <c r="G152" s="13">
        <f t="shared" si="2"/>
        <v>25.5</v>
      </c>
    </row>
    <row r="153" spans="1:7" x14ac:dyDescent="0.25">
      <c r="A153" s="10" t="s">
        <v>287</v>
      </c>
      <c r="B153" s="7" t="s">
        <v>288</v>
      </c>
      <c r="C153" s="15" t="s">
        <v>977</v>
      </c>
      <c r="D153" s="11" t="s">
        <v>119</v>
      </c>
      <c r="E153" s="11">
        <v>6</v>
      </c>
      <c r="F153" s="15">
        <v>3.7825000000000002</v>
      </c>
      <c r="G153" s="13">
        <f t="shared" si="2"/>
        <v>22.695</v>
      </c>
    </row>
    <row r="154" spans="1:7" x14ac:dyDescent="0.25">
      <c r="A154" s="10" t="s">
        <v>289</v>
      </c>
      <c r="B154" s="7" t="s">
        <v>795</v>
      </c>
      <c r="C154" s="15" t="s">
        <v>978</v>
      </c>
      <c r="D154" s="11" t="s">
        <v>275</v>
      </c>
      <c r="E154" s="11">
        <v>3</v>
      </c>
      <c r="F154" s="15">
        <v>1.88</v>
      </c>
      <c r="G154" s="13">
        <f t="shared" si="2"/>
        <v>5.64</v>
      </c>
    </row>
    <row r="155" spans="1:7" x14ac:dyDescent="0.25">
      <c r="A155" s="10" t="s">
        <v>290</v>
      </c>
      <c r="B155" s="7" t="s">
        <v>796</v>
      </c>
      <c r="C155" s="15" t="s">
        <v>979</v>
      </c>
      <c r="D155" s="11" t="s">
        <v>275</v>
      </c>
      <c r="E155" s="11">
        <v>3</v>
      </c>
      <c r="F155" s="15">
        <v>2.19</v>
      </c>
      <c r="G155" s="13">
        <f t="shared" si="2"/>
        <v>6.57</v>
      </c>
    </row>
    <row r="156" spans="1:7" x14ac:dyDescent="0.25">
      <c r="A156" s="10" t="s">
        <v>291</v>
      </c>
      <c r="B156" s="7" t="s">
        <v>797</v>
      </c>
      <c r="C156" s="15" t="s">
        <v>980</v>
      </c>
      <c r="D156" s="11" t="s">
        <v>275</v>
      </c>
      <c r="E156" s="11">
        <v>3</v>
      </c>
      <c r="F156" s="15">
        <v>1.88</v>
      </c>
      <c r="G156" s="13">
        <f t="shared" si="2"/>
        <v>5.64</v>
      </c>
    </row>
    <row r="157" spans="1:7" ht="15.75" customHeight="1" x14ac:dyDescent="0.25">
      <c r="A157" s="10" t="s">
        <v>292</v>
      </c>
      <c r="B157" s="7" t="s">
        <v>798</v>
      </c>
      <c r="C157" s="15" t="s">
        <v>981</v>
      </c>
      <c r="D157" s="11" t="s">
        <v>275</v>
      </c>
      <c r="E157" s="11">
        <v>3</v>
      </c>
      <c r="F157" s="15">
        <v>2.27</v>
      </c>
      <c r="G157" s="13">
        <f t="shared" si="2"/>
        <v>6.8100000000000005</v>
      </c>
    </row>
    <row r="158" spans="1:7" ht="18" customHeight="1" x14ac:dyDescent="0.25">
      <c r="A158" s="10" t="s">
        <v>293</v>
      </c>
      <c r="B158" s="7" t="s">
        <v>799</v>
      </c>
      <c r="C158" s="15" t="s">
        <v>982</v>
      </c>
      <c r="D158" s="11" t="s">
        <v>275</v>
      </c>
      <c r="E158" s="11">
        <v>3</v>
      </c>
      <c r="F158" s="15">
        <v>4.3866699999999996</v>
      </c>
      <c r="G158" s="13">
        <f t="shared" si="2"/>
        <v>13.16001</v>
      </c>
    </row>
    <row r="159" spans="1:7" x14ac:dyDescent="0.25">
      <c r="A159" s="10" t="s">
        <v>294</v>
      </c>
      <c r="B159" s="7" t="s">
        <v>800</v>
      </c>
      <c r="C159" s="15" t="s">
        <v>983</v>
      </c>
      <c r="D159" s="11" t="s">
        <v>275</v>
      </c>
      <c r="E159" s="11">
        <v>3</v>
      </c>
      <c r="F159" s="15">
        <v>3.92</v>
      </c>
      <c r="G159" s="13">
        <f t="shared" si="2"/>
        <v>11.76</v>
      </c>
    </row>
    <row r="160" spans="1:7" ht="16.5" customHeight="1" x14ac:dyDescent="0.25">
      <c r="A160" s="10" t="s">
        <v>295</v>
      </c>
      <c r="B160" s="7" t="s">
        <v>801</v>
      </c>
      <c r="C160" s="15" t="s">
        <v>984</v>
      </c>
      <c r="D160" s="11" t="s">
        <v>275</v>
      </c>
      <c r="E160" s="11">
        <v>3</v>
      </c>
      <c r="F160" s="15">
        <v>4.51</v>
      </c>
      <c r="G160" s="13">
        <f t="shared" si="2"/>
        <v>13.53</v>
      </c>
    </row>
    <row r="161" spans="1:7" x14ac:dyDescent="0.25">
      <c r="A161" s="10" t="s">
        <v>296</v>
      </c>
      <c r="B161" s="7" t="s">
        <v>802</v>
      </c>
      <c r="C161" s="15" t="s">
        <v>985</v>
      </c>
      <c r="D161" s="11" t="s">
        <v>275</v>
      </c>
      <c r="E161" s="11">
        <v>3</v>
      </c>
      <c r="F161" s="15">
        <v>2.14</v>
      </c>
      <c r="G161" s="13">
        <f t="shared" si="2"/>
        <v>6.42</v>
      </c>
    </row>
    <row r="162" spans="1:7" ht="17.25" customHeight="1" x14ac:dyDescent="0.25">
      <c r="A162" s="10" t="s">
        <v>297</v>
      </c>
      <c r="B162" s="7" t="s">
        <v>803</v>
      </c>
      <c r="C162" s="15" t="s">
        <v>986</v>
      </c>
      <c r="D162" s="11" t="s">
        <v>275</v>
      </c>
      <c r="E162" s="11">
        <v>3</v>
      </c>
      <c r="F162" s="15">
        <v>2.1459999999999999</v>
      </c>
      <c r="G162" s="13">
        <f t="shared" si="2"/>
        <v>6.4379999999999997</v>
      </c>
    </row>
    <row r="163" spans="1:7" x14ac:dyDescent="0.25">
      <c r="A163" s="10" t="s">
        <v>298</v>
      </c>
      <c r="B163" s="7" t="s">
        <v>804</v>
      </c>
      <c r="C163" s="15" t="s">
        <v>987</v>
      </c>
      <c r="D163" s="11" t="s">
        <v>275</v>
      </c>
      <c r="E163" s="11">
        <v>3</v>
      </c>
      <c r="F163" s="15">
        <v>2.3199999999999998</v>
      </c>
      <c r="G163" s="13">
        <f t="shared" si="2"/>
        <v>6.9599999999999991</v>
      </c>
    </row>
    <row r="164" spans="1:7" x14ac:dyDescent="0.25">
      <c r="A164" s="12" t="s">
        <v>299</v>
      </c>
      <c r="B164" s="6" t="s">
        <v>300</v>
      </c>
      <c r="C164" s="15"/>
      <c r="D164" s="11"/>
      <c r="E164" s="11"/>
      <c r="F164" s="15"/>
      <c r="G164" s="14">
        <f>SUM(G165:G177)</f>
        <v>207.07000000000002</v>
      </c>
    </row>
    <row r="165" spans="1:7" x14ac:dyDescent="0.25">
      <c r="A165" s="10" t="s">
        <v>301</v>
      </c>
      <c r="B165" s="7" t="s">
        <v>302</v>
      </c>
      <c r="C165" s="15" t="s">
        <v>988</v>
      </c>
      <c r="D165" s="11" t="s">
        <v>119</v>
      </c>
      <c r="E165" s="11">
        <v>10</v>
      </c>
      <c r="F165" s="15">
        <v>0.25600000000000001</v>
      </c>
      <c r="G165" s="13">
        <f t="shared" si="2"/>
        <v>2.56</v>
      </c>
    </row>
    <row r="166" spans="1:7" x14ac:dyDescent="0.25">
      <c r="A166" s="10" t="s">
        <v>303</v>
      </c>
      <c r="B166" s="7" t="s">
        <v>304</v>
      </c>
      <c r="C166" s="15" t="s">
        <v>989</v>
      </c>
      <c r="D166" s="11" t="s">
        <v>119</v>
      </c>
      <c r="E166" s="11">
        <v>6</v>
      </c>
      <c r="F166" s="15">
        <v>0.7</v>
      </c>
      <c r="G166" s="13">
        <f t="shared" si="2"/>
        <v>4.1999999999999993</v>
      </c>
    </row>
    <row r="167" spans="1:7" x14ac:dyDescent="0.25">
      <c r="A167" s="10" t="s">
        <v>305</v>
      </c>
      <c r="B167" s="7" t="s">
        <v>306</v>
      </c>
      <c r="C167" s="15" t="s">
        <v>990</v>
      </c>
      <c r="D167" s="11" t="s">
        <v>119</v>
      </c>
      <c r="E167" s="11">
        <v>4</v>
      </c>
      <c r="F167" s="15">
        <v>0.9</v>
      </c>
      <c r="G167" s="13">
        <f t="shared" si="2"/>
        <v>3.6</v>
      </c>
    </row>
    <row r="168" spans="1:7" x14ac:dyDescent="0.25">
      <c r="A168" s="10" t="s">
        <v>307</v>
      </c>
      <c r="B168" s="7" t="s">
        <v>308</v>
      </c>
      <c r="C168" s="15" t="s">
        <v>988</v>
      </c>
      <c r="D168" s="11" t="s">
        <v>119</v>
      </c>
      <c r="E168" s="11">
        <v>20</v>
      </c>
      <c r="F168" s="15">
        <v>0.25600000000000001</v>
      </c>
      <c r="G168" s="13">
        <f t="shared" si="2"/>
        <v>5.12</v>
      </c>
    </row>
    <row r="169" spans="1:7" ht="18" customHeight="1" x14ac:dyDescent="0.25">
      <c r="A169" s="10" t="s">
        <v>307</v>
      </c>
      <c r="B169" s="7" t="s">
        <v>309</v>
      </c>
      <c r="C169" s="15" t="s">
        <v>991</v>
      </c>
      <c r="D169" s="11" t="s">
        <v>119</v>
      </c>
      <c r="E169" s="11">
        <v>6</v>
      </c>
      <c r="F169" s="15">
        <v>0.5</v>
      </c>
      <c r="G169" s="13">
        <f t="shared" si="2"/>
        <v>3</v>
      </c>
    </row>
    <row r="170" spans="1:7" x14ac:dyDescent="0.25">
      <c r="A170" s="10" t="s">
        <v>310</v>
      </c>
      <c r="B170" s="7" t="s">
        <v>311</v>
      </c>
      <c r="C170" s="15" t="s">
        <v>992</v>
      </c>
      <c r="D170" s="11" t="s">
        <v>119</v>
      </c>
      <c r="E170" s="11">
        <v>6</v>
      </c>
      <c r="F170" s="15">
        <v>0.115</v>
      </c>
      <c r="G170" s="13">
        <f t="shared" si="2"/>
        <v>0.69000000000000006</v>
      </c>
    </row>
    <row r="171" spans="1:7" x14ac:dyDescent="0.25">
      <c r="A171" s="10" t="s">
        <v>312</v>
      </c>
      <c r="B171" s="7" t="s">
        <v>313</v>
      </c>
      <c r="C171" s="15" t="s">
        <v>993</v>
      </c>
      <c r="D171" s="11" t="s">
        <v>119</v>
      </c>
      <c r="E171" s="11">
        <v>15</v>
      </c>
      <c r="F171" s="15">
        <v>0.15</v>
      </c>
      <c r="G171" s="13">
        <f t="shared" si="2"/>
        <v>2.25</v>
      </c>
    </row>
    <row r="172" spans="1:7" x14ac:dyDescent="0.25">
      <c r="A172" s="10" t="s">
        <v>314</v>
      </c>
      <c r="B172" s="7" t="s">
        <v>315</v>
      </c>
      <c r="C172" s="15" t="s">
        <v>994</v>
      </c>
      <c r="D172" s="11" t="s">
        <v>119</v>
      </c>
      <c r="E172" s="11">
        <v>25</v>
      </c>
      <c r="F172" s="15">
        <v>0.85</v>
      </c>
      <c r="G172" s="13">
        <f t="shared" si="2"/>
        <v>21.25</v>
      </c>
    </row>
    <row r="173" spans="1:7" x14ac:dyDescent="0.25">
      <c r="A173" s="10" t="s">
        <v>316</v>
      </c>
      <c r="B173" s="7" t="s">
        <v>317</v>
      </c>
      <c r="C173" s="15" t="s">
        <v>995</v>
      </c>
      <c r="D173" s="11" t="s">
        <v>119</v>
      </c>
      <c r="E173" s="11">
        <v>5</v>
      </c>
      <c r="F173" s="15">
        <v>1.3</v>
      </c>
      <c r="G173" s="13">
        <f t="shared" si="2"/>
        <v>6.5</v>
      </c>
    </row>
    <row r="174" spans="1:7" x14ac:dyDescent="0.25">
      <c r="A174" s="10" t="s">
        <v>318</v>
      </c>
      <c r="B174" s="7" t="s">
        <v>319</v>
      </c>
      <c r="C174" s="15" t="s">
        <v>996</v>
      </c>
      <c r="D174" s="11" t="s">
        <v>119</v>
      </c>
      <c r="E174" s="11">
        <v>30</v>
      </c>
      <c r="F174" s="15">
        <v>4.29</v>
      </c>
      <c r="G174" s="13">
        <f t="shared" si="2"/>
        <v>128.69999999999999</v>
      </c>
    </row>
    <row r="175" spans="1:7" x14ac:dyDescent="0.25">
      <c r="A175" s="10" t="s">
        <v>320</v>
      </c>
      <c r="B175" s="7" t="s">
        <v>321</v>
      </c>
      <c r="C175" s="15" t="s">
        <v>997</v>
      </c>
      <c r="D175" s="11" t="s">
        <v>119</v>
      </c>
      <c r="E175" s="11">
        <v>20</v>
      </c>
      <c r="F175" s="15">
        <v>0.54</v>
      </c>
      <c r="G175" s="13">
        <f t="shared" si="2"/>
        <v>10.8</v>
      </c>
    </row>
    <row r="176" spans="1:7" x14ac:dyDescent="0.25">
      <c r="A176" s="10" t="s">
        <v>322</v>
      </c>
      <c r="B176" s="7" t="s">
        <v>323</v>
      </c>
      <c r="C176" s="15" t="s">
        <v>998</v>
      </c>
      <c r="D176" s="11" t="s">
        <v>119</v>
      </c>
      <c r="E176" s="11">
        <v>20</v>
      </c>
      <c r="F176" s="15">
        <v>0.47</v>
      </c>
      <c r="G176" s="13">
        <f t="shared" si="2"/>
        <v>9.3999999999999986</v>
      </c>
    </row>
    <row r="177" spans="1:7" x14ac:dyDescent="0.25">
      <c r="A177" s="10" t="s">
        <v>324</v>
      </c>
      <c r="B177" s="7" t="s">
        <v>325</v>
      </c>
      <c r="C177" s="15" t="s">
        <v>999</v>
      </c>
      <c r="D177" s="11" t="s">
        <v>119</v>
      </c>
      <c r="E177" s="11">
        <v>20</v>
      </c>
      <c r="F177" s="15">
        <v>0.45</v>
      </c>
      <c r="G177" s="13">
        <f t="shared" si="2"/>
        <v>9</v>
      </c>
    </row>
    <row r="178" spans="1:7" ht="30" x14ac:dyDescent="0.25">
      <c r="A178" s="12" t="s">
        <v>326</v>
      </c>
      <c r="B178" s="6" t="s">
        <v>327</v>
      </c>
      <c r="C178" s="19"/>
      <c r="D178" s="11"/>
      <c r="E178" s="11"/>
      <c r="F178" s="15"/>
      <c r="G178" s="13">
        <f>SUM(G179:G208)</f>
        <v>1296.0800000000002</v>
      </c>
    </row>
    <row r="179" spans="1:7" x14ac:dyDescent="0.25">
      <c r="A179" s="10" t="s">
        <v>328</v>
      </c>
      <c r="B179" s="7" t="s">
        <v>329</v>
      </c>
      <c r="C179" s="15" t="s">
        <v>1000</v>
      </c>
      <c r="D179" s="11" t="s">
        <v>119</v>
      </c>
      <c r="E179" s="11">
        <v>6</v>
      </c>
      <c r="F179" s="15">
        <v>2.67</v>
      </c>
      <c r="G179" s="13">
        <f t="shared" si="2"/>
        <v>16.02</v>
      </c>
    </row>
    <row r="180" spans="1:7" x14ac:dyDescent="0.25">
      <c r="A180" s="10" t="s">
        <v>330</v>
      </c>
      <c r="B180" s="7" t="s">
        <v>331</v>
      </c>
      <c r="C180" s="15" t="s">
        <v>1001</v>
      </c>
      <c r="D180" s="11" t="s">
        <v>119</v>
      </c>
      <c r="E180" s="11">
        <v>4</v>
      </c>
      <c r="F180" s="15">
        <v>2.7</v>
      </c>
      <c r="G180" s="13">
        <f t="shared" si="2"/>
        <v>10.8</v>
      </c>
    </row>
    <row r="181" spans="1:7" x14ac:dyDescent="0.25">
      <c r="A181" s="10" t="s">
        <v>332</v>
      </c>
      <c r="B181" s="7" t="s">
        <v>333</v>
      </c>
      <c r="C181" s="15" t="s">
        <v>1002</v>
      </c>
      <c r="D181" s="11" t="s">
        <v>119</v>
      </c>
      <c r="E181" s="11">
        <v>10</v>
      </c>
      <c r="F181" s="15">
        <v>2.92</v>
      </c>
      <c r="G181" s="13">
        <f t="shared" si="2"/>
        <v>29.2</v>
      </c>
    </row>
    <row r="182" spans="1:7" x14ac:dyDescent="0.25">
      <c r="A182" s="10" t="s">
        <v>334</v>
      </c>
      <c r="B182" s="7" t="s">
        <v>335</v>
      </c>
      <c r="C182" s="15" t="s">
        <v>1003</v>
      </c>
      <c r="D182" s="11" t="s">
        <v>119</v>
      </c>
      <c r="E182" s="11">
        <v>10</v>
      </c>
      <c r="F182" s="15">
        <v>3.36</v>
      </c>
      <c r="G182" s="13">
        <f t="shared" si="2"/>
        <v>33.6</v>
      </c>
    </row>
    <row r="183" spans="1:7" ht="17.25" customHeight="1" x14ac:dyDescent="0.25">
      <c r="A183" s="10" t="s">
        <v>336</v>
      </c>
      <c r="B183" s="7" t="s">
        <v>337</v>
      </c>
      <c r="C183" s="15" t="s">
        <v>1004</v>
      </c>
      <c r="D183" s="11" t="s">
        <v>119</v>
      </c>
      <c r="E183" s="11">
        <v>8</v>
      </c>
      <c r="F183" s="15">
        <v>4.47</v>
      </c>
      <c r="G183" s="13">
        <f t="shared" si="2"/>
        <v>35.76</v>
      </c>
    </row>
    <row r="184" spans="1:7" x14ac:dyDescent="0.25">
      <c r="A184" s="10" t="s">
        <v>338</v>
      </c>
      <c r="B184" s="7" t="s">
        <v>339</v>
      </c>
      <c r="C184" s="15" t="s">
        <v>1005</v>
      </c>
      <c r="D184" s="11" t="s">
        <v>119</v>
      </c>
      <c r="E184" s="11">
        <v>10</v>
      </c>
      <c r="F184" s="15">
        <v>1.82</v>
      </c>
      <c r="G184" s="13">
        <f t="shared" si="2"/>
        <v>18.2</v>
      </c>
    </row>
    <row r="185" spans="1:7" x14ac:dyDescent="0.25">
      <c r="A185" s="10" t="s">
        <v>340</v>
      </c>
      <c r="B185" s="7" t="s">
        <v>341</v>
      </c>
      <c r="C185" s="15" t="s">
        <v>1005</v>
      </c>
      <c r="D185" s="11" t="s">
        <v>119</v>
      </c>
      <c r="E185" s="11">
        <v>10</v>
      </c>
      <c r="F185" s="15">
        <v>1.82</v>
      </c>
      <c r="G185" s="13">
        <f t="shared" si="2"/>
        <v>18.2</v>
      </c>
    </row>
    <row r="186" spans="1:7" x14ac:dyDescent="0.25">
      <c r="A186" s="10" t="s">
        <v>342</v>
      </c>
      <c r="B186" s="7" t="s">
        <v>343</v>
      </c>
      <c r="C186" s="15" t="s">
        <v>1006</v>
      </c>
      <c r="D186" s="11" t="s">
        <v>119</v>
      </c>
      <c r="E186" s="11">
        <v>5</v>
      </c>
      <c r="F186" s="15">
        <v>3.3</v>
      </c>
      <c r="G186" s="13">
        <f t="shared" si="2"/>
        <v>16.5</v>
      </c>
    </row>
    <row r="187" spans="1:7" ht="30" x14ac:dyDescent="0.25">
      <c r="A187" s="10" t="s">
        <v>344</v>
      </c>
      <c r="B187" s="7" t="s">
        <v>345</v>
      </c>
      <c r="C187" s="15" t="s">
        <v>1007</v>
      </c>
      <c r="D187" s="11" t="s">
        <v>119</v>
      </c>
      <c r="E187" s="11">
        <v>5</v>
      </c>
      <c r="F187" s="15">
        <v>5.65</v>
      </c>
      <c r="G187" s="13">
        <f t="shared" si="2"/>
        <v>28.25</v>
      </c>
    </row>
    <row r="188" spans="1:7" ht="30" x14ac:dyDescent="0.25">
      <c r="A188" s="10" t="s">
        <v>346</v>
      </c>
      <c r="B188" s="7" t="s">
        <v>347</v>
      </c>
      <c r="C188" s="15" t="s">
        <v>1008</v>
      </c>
      <c r="D188" s="11" t="s">
        <v>119</v>
      </c>
      <c r="E188" s="11">
        <v>5</v>
      </c>
      <c r="F188" s="15">
        <v>2.92</v>
      </c>
      <c r="G188" s="13">
        <f t="shared" si="2"/>
        <v>14.6</v>
      </c>
    </row>
    <row r="189" spans="1:7" ht="30" x14ac:dyDescent="0.25">
      <c r="A189" s="10" t="s">
        <v>348</v>
      </c>
      <c r="B189" s="7" t="s">
        <v>349</v>
      </c>
      <c r="C189" s="15" t="s">
        <v>1009</v>
      </c>
      <c r="D189" s="11" t="s">
        <v>119</v>
      </c>
      <c r="E189" s="11">
        <v>3</v>
      </c>
      <c r="F189" s="15">
        <v>9.91</v>
      </c>
      <c r="G189" s="13">
        <f t="shared" si="2"/>
        <v>29.73</v>
      </c>
    </row>
    <row r="190" spans="1:7" ht="30" x14ac:dyDescent="0.25">
      <c r="A190" s="10" t="s">
        <v>350</v>
      </c>
      <c r="B190" s="7" t="s">
        <v>351</v>
      </c>
      <c r="C190" s="15" t="s">
        <v>1141</v>
      </c>
      <c r="D190" s="11" t="s">
        <v>119</v>
      </c>
      <c r="E190" s="11">
        <v>3</v>
      </c>
      <c r="F190" s="15">
        <v>8.6</v>
      </c>
      <c r="G190" s="13">
        <f t="shared" si="2"/>
        <v>25.799999999999997</v>
      </c>
    </row>
    <row r="191" spans="1:7" x14ac:dyDescent="0.25">
      <c r="A191" s="10" t="s">
        <v>352</v>
      </c>
      <c r="B191" s="7" t="s">
        <v>353</v>
      </c>
      <c r="C191" s="15" t="s">
        <v>1010</v>
      </c>
      <c r="D191" s="11" t="s">
        <v>119</v>
      </c>
      <c r="E191" s="11">
        <v>1</v>
      </c>
      <c r="F191" s="15">
        <v>2.33</v>
      </c>
      <c r="G191" s="13">
        <f t="shared" si="2"/>
        <v>2.33</v>
      </c>
    </row>
    <row r="192" spans="1:7" x14ac:dyDescent="0.25">
      <c r="A192" s="10" t="s">
        <v>354</v>
      </c>
      <c r="B192" s="7" t="s">
        <v>355</v>
      </c>
      <c r="C192" s="15" t="s">
        <v>1011</v>
      </c>
      <c r="D192" s="11" t="s">
        <v>119</v>
      </c>
      <c r="E192" s="11">
        <v>1</v>
      </c>
      <c r="F192" s="15">
        <v>3</v>
      </c>
      <c r="G192" s="13">
        <f t="shared" si="2"/>
        <v>3</v>
      </c>
    </row>
    <row r="193" spans="1:7" x14ac:dyDescent="0.25">
      <c r="A193" s="10" t="s">
        <v>356</v>
      </c>
      <c r="B193" s="7" t="s">
        <v>357</v>
      </c>
      <c r="C193" s="15" t="s">
        <v>1012</v>
      </c>
      <c r="D193" s="11" t="s">
        <v>119</v>
      </c>
      <c r="E193" s="11">
        <v>1</v>
      </c>
      <c r="F193" s="15">
        <v>2.1800000000000002</v>
      </c>
      <c r="G193" s="13">
        <f t="shared" si="2"/>
        <v>2.1800000000000002</v>
      </c>
    </row>
    <row r="194" spans="1:7" x14ac:dyDescent="0.25">
      <c r="A194" s="10" t="s">
        <v>358</v>
      </c>
      <c r="B194" s="7" t="s">
        <v>359</v>
      </c>
      <c r="C194" s="15" t="s">
        <v>1013</v>
      </c>
      <c r="D194" s="11" t="s">
        <v>119</v>
      </c>
      <c r="E194" s="11">
        <v>1</v>
      </c>
      <c r="F194" s="15">
        <v>2.76</v>
      </c>
      <c r="G194" s="13">
        <f t="shared" si="2"/>
        <v>2.76</v>
      </c>
    </row>
    <row r="195" spans="1:7" x14ac:dyDescent="0.25">
      <c r="A195" s="10" t="s">
        <v>360</v>
      </c>
      <c r="B195" s="7" t="s">
        <v>361</v>
      </c>
      <c r="C195" s="15" t="s">
        <v>1014</v>
      </c>
      <c r="D195" s="11" t="s">
        <v>119</v>
      </c>
      <c r="E195" s="11">
        <v>2</v>
      </c>
      <c r="F195" s="15">
        <v>1.59</v>
      </c>
      <c r="G195" s="13">
        <f t="shared" si="2"/>
        <v>3.18</v>
      </c>
    </row>
    <row r="196" spans="1:7" x14ac:dyDescent="0.25">
      <c r="A196" s="10" t="s">
        <v>362</v>
      </c>
      <c r="B196" s="7" t="s">
        <v>363</v>
      </c>
      <c r="C196" s="15" t="s">
        <v>1015</v>
      </c>
      <c r="D196" s="11" t="s">
        <v>119</v>
      </c>
      <c r="E196" s="11">
        <v>2</v>
      </c>
      <c r="F196" s="15">
        <v>2.25</v>
      </c>
      <c r="G196" s="13">
        <f t="shared" si="2"/>
        <v>4.5</v>
      </c>
    </row>
    <row r="197" spans="1:7" x14ac:dyDescent="0.25">
      <c r="A197" s="10" t="s">
        <v>364</v>
      </c>
      <c r="B197" s="7" t="s">
        <v>365</v>
      </c>
      <c r="C197" s="15" t="s">
        <v>1016</v>
      </c>
      <c r="D197" s="11" t="s">
        <v>119</v>
      </c>
      <c r="E197" s="11">
        <v>20</v>
      </c>
      <c r="F197" s="15">
        <v>0.45</v>
      </c>
      <c r="G197" s="13">
        <f t="shared" si="2"/>
        <v>9</v>
      </c>
    </row>
    <row r="198" spans="1:7" ht="30" x14ac:dyDescent="0.25">
      <c r="A198" s="10" t="s">
        <v>366</v>
      </c>
      <c r="B198" s="7" t="s">
        <v>367</v>
      </c>
      <c r="C198" s="15" t="s">
        <v>1017</v>
      </c>
      <c r="D198" s="11" t="s">
        <v>119</v>
      </c>
      <c r="E198" s="11">
        <v>10</v>
      </c>
      <c r="F198" s="15">
        <v>5.48</v>
      </c>
      <c r="G198" s="13">
        <f t="shared" si="2"/>
        <v>54.800000000000004</v>
      </c>
    </row>
    <row r="199" spans="1:7" ht="30" x14ac:dyDescent="0.25">
      <c r="A199" s="10" t="s">
        <v>368</v>
      </c>
      <c r="B199" s="7" t="s">
        <v>369</v>
      </c>
      <c r="C199" s="15" t="s">
        <v>1018</v>
      </c>
      <c r="D199" s="11" t="s">
        <v>119</v>
      </c>
      <c r="E199" s="11">
        <v>10</v>
      </c>
      <c r="F199" s="15">
        <v>7.31</v>
      </c>
      <c r="G199" s="13">
        <f t="shared" si="2"/>
        <v>73.099999999999994</v>
      </c>
    </row>
    <row r="200" spans="1:7" ht="30" x14ac:dyDescent="0.25">
      <c r="A200" s="10" t="s">
        <v>370</v>
      </c>
      <c r="B200" s="7" t="s">
        <v>371</v>
      </c>
      <c r="C200" s="15" t="s">
        <v>1019</v>
      </c>
      <c r="D200" s="11" t="s">
        <v>119</v>
      </c>
      <c r="E200" s="11">
        <v>10</v>
      </c>
      <c r="F200" s="15">
        <v>7.27</v>
      </c>
      <c r="G200" s="13">
        <f t="shared" ref="G200:G263" si="3">E200*F200</f>
        <v>72.699999999999989</v>
      </c>
    </row>
    <row r="201" spans="1:7" ht="30" x14ac:dyDescent="0.25">
      <c r="A201" s="10" t="s">
        <v>372</v>
      </c>
      <c r="B201" s="7" t="s">
        <v>373</v>
      </c>
      <c r="C201" s="15" t="s">
        <v>1020</v>
      </c>
      <c r="D201" s="11" t="s">
        <v>119</v>
      </c>
      <c r="E201" s="11">
        <v>10</v>
      </c>
      <c r="F201" s="15">
        <v>4.8600000000000003</v>
      </c>
      <c r="G201" s="13">
        <f t="shared" si="3"/>
        <v>48.6</v>
      </c>
    </row>
    <row r="202" spans="1:7" x14ac:dyDescent="0.25">
      <c r="A202" s="10" t="s">
        <v>374</v>
      </c>
      <c r="B202" s="7" t="s">
        <v>375</v>
      </c>
      <c r="C202" s="15" t="s">
        <v>1021</v>
      </c>
      <c r="D202" s="11" t="s">
        <v>119</v>
      </c>
      <c r="E202" s="11">
        <v>10</v>
      </c>
      <c r="F202" s="15">
        <v>2.7</v>
      </c>
      <c r="G202" s="13">
        <f t="shared" si="3"/>
        <v>27</v>
      </c>
    </row>
    <row r="203" spans="1:7" ht="30" x14ac:dyDescent="0.25">
      <c r="A203" s="10" t="s">
        <v>376</v>
      </c>
      <c r="B203" s="7" t="s">
        <v>377</v>
      </c>
      <c r="C203" s="23" t="s">
        <v>1142</v>
      </c>
      <c r="D203" s="11" t="s">
        <v>119</v>
      </c>
      <c r="E203" s="11">
        <v>20</v>
      </c>
      <c r="F203" s="15">
        <v>13.31</v>
      </c>
      <c r="G203" s="13">
        <f t="shared" si="3"/>
        <v>266.2</v>
      </c>
    </row>
    <row r="204" spans="1:7" ht="30" x14ac:dyDescent="0.25">
      <c r="A204" s="10" t="s">
        <v>378</v>
      </c>
      <c r="B204" s="7" t="s">
        <v>379</v>
      </c>
      <c r="C204" s="15" t="s">
        <v>1022</v>
      </c>
      <c r="D204" s="11" t="s">
        <v>380</v>
      </c>
      <c r="E204" s="11">
        <v>15</v>
      </c>
      <c r="F204" s="15">
        <v>11.77</v>
      </c>
      <c r="G204" s="13">
        <f t="shared" si="3"/>
        <v>176.54999999999998</v>
      </c>
    </row>
    <row r="205" spans="1:7" ht="30" x14ac:dyDescent="0.25">
      <c r="A205" s="10" t="s">
        <v>381</v>
      </c>
      <c r="B205" s="7" t="s">
        <v>785</v>
      </c>
      <c r="C205" s="15" t="s">
        <v>1023</v>
      </c>
      <c r="D205" s="11" t="s">
        <v>380</v>
      </c>
      <c r="E205" s="11">
        <v>20</v>
      </c>
      <c r="F205" s="15">
        <v>6.02</v>
      </c>
      <c r="G205" s="13">
        <f t="shared" si="3"/>
        <v>120.39999999999999</v>
      </c>
    </row>
    <row r="206" spans="1:7" ht="30" x14ac:dyDescent="0.25">
      <c r="A206" s="10" t="s">
        <v>382</v>
      </c>
      <c r="B206" s="7" t="s">
        <v>383</v>
      </c>
      <c r="C206" s="15" t="s">
        <v>1024</v>
      </c>
      <c r="D206" s="11" t="s">
        <v>380</v>
      </c>
      <c r="E206" s="11">
        <v>5</v>
      </c>
      <c r="F206" s="15">
        <v>8.8800000000000008</v>
      </c>
      <c r="G206" s="13">
        <f t="shared" si="3"/>
        <v>44.400000000000006</v>
      </c>
    </row>
    <row r="207" spans="1:7" ht="30" x14ac:dyDescent="0.25">
      <c r="A207" s="10" t="s">
        <v>384</v>
      </c>
      <c r="B207" s="7" t="s">
        <v>385</v>
      </c>
      <c r="C207" s="15" t="s">
        <v>1025</v>
      </c>
      <c r="D207" s="11" t="s">
        <v>380</v>
      </c>
      <c r="E207" s="11">
        <v>20</v>
      </c>
      <c r="F207" s="15">
        <v>3.99</v>
      </c>
      <c r="G207" s="13">
        <f t="shared" si="3"/>
        <v>79.800000000000011</v>
      </c>
    </row>
    <row r="208" spans="1:7" ht="30" x14ac:dyDescent="0.25">
      <c r="A208" s="10" t="s">
        <v>386</v>
      </c>
      <c r="B208" s="7" t="s">
        <v>387</v>
      </c>
      <c r="C208" s="15" t="s">
        <v>1026</v>
      </c>
      <c r="D208" s="11" t="s">
        <v>380</v>
      </c>
      <c r="E208" s="11">
        <v>12</v>
      </c>
      <c r="F208" s="15">
        <v>2.41</v>
      </c>
      <c r="G208" s="13">
        <f t="shared" si="3"/>
        <v>28.92</v>
      </c>
    </row>
    <row r="209" spans="1:7" x14ac:dyDescent="0.25">
      <c r="A209" s="12" t="s">
        <v>388</v>
      </c>
      <c r="B209" s="6" t="s">
        <v>389</v>
      </c>
      <c r="C209" s="15"/>
      <c r="D209" s="11"/>
      <c r="E209" s="11"/>
      <c r="F209" s="15"/>
      <c r="G209" s="13">
        <f>SUM(G210:G221)</f>
        <v>1299.98</v>
      </c>
    </row>
    <row r="210" spans="1:7" x14ac:dyDescent="0.25">
      <c r="A210" s="10" t="s">
        <v>390</v>
      </c>
      <c r="B210" s="7" t="s">
        <v>391</v>
      </c>
      <c r="C210" s="15" t="s">
        <v>1027</v>
      </c>
      <c r="D210" s="11" t="s">
        <v>119</v>
      </c>
      <c r="E210" s="11">
        <v>3</v>
      </c>
      <c r="F210" s="15">
        <v>27.33</v>
      </c>
      <c r="G210" s="13">
        <f t="shared" si="3"/>
        <v>81.99</v>
      </c>
    </row>
    <row r="211" spans="1:7" x14ac:dyDescent="0.25">
      <c r="A211" s="10" t="s">
        <v>392</v>
      </c>
      <c r="B211" s="7" t="s">
        <v>393</v>
      </c>
      <c r="C211" s="15" t="s">
        <v>1028</v>
      </c>
      <c r="D211" s="11" t="s">
        <v>119</v>
      </c>
      <c r="E211" s="11">
        <v>3</v>
      </c>
      <c r="F211" s="15">
        <v>34.630000000000003</v>
      </c>
      <c r="G211" s="13">
        <f t="shared" si="3"/>
        <v>103.89000000000001</v>
      </c>
    </row>
    <row r="212" spans="1:7" x14ac:dyDescent="0.25">
      <c r="A212" s="10" t="s">
        <v>394</v>
      </c>
      <c r="B212" s="7" t="s">
        <v>395</v>
      </c>
      <c r="C212" s="15" t="s">
        <v>1029</v>
      </c>
      <c r="D212" s="11" t="s">
        <v>119</v>
      </c>
      <c r="E212" s="11">
        <v>3</v>
      </c>
      <c r="F212" s="15">
        <v>48.97</v>
      </c>
      <c r="G212" s="13">
        <f t="shared" si="3"/>
        <v>146.91</v>
      </c>
    </row>
    <row r="213" spans="1:7" x14ac:dyDescent="0.25">
      <c r="A213" s="10" t="s">
        <v>396</v>
      </c>
      <c r="B213" s="7" t="s">
        <v>397</v>
      </c>
      <c r="C213" s="15" t="s">
        <v>1030</v>
      </c>
      <c r="D213" s="11" t="s">
        <v>119</v>
      </c>
      <c r="E213" s="11">
        <v>3</v>
      </c>
      <c r="F213" s="15">
        <v>43.2</v>
      </c>
      <c r="G213" s="13">
        <f t="shared" si="3"/>
        <v>129.60000000000002</v>
      </c>
    </row>
    <row r="214" spans="1:7" x14ac:dyDescent="0.25">
      <c r="A214" s="10" t="s">
        <v>398</v>
      </c>
      <c r="B214" s="7" t="s">
        <v>399</v>
      </c>
      <c r="C214" s="15" t="s">
        <v>1031</v>
      </c>
      <c r="D214" s="11" t="s">
        <v>119</v>
      </c>
      <c r="E214" s="11">
        <v>3</v>
      </c>
      <c r="F214" s="15">
        <v>22.76</v>
      </c>
      <c r="G214" s="13">
        <f t="shared" si="3"/>
        <v>68.28</v>
      </c>
    </row>
    <row r="215" spans="1:7" x14ac:dyDescent="0.25">
      <c r="A215" s="10" t="s">
        <v>400</v>
      </c>
      <c r="B215" s="7" t="s">
        <v>401</v>
      </c>
      <c r="C215" s="15" t="s">
        <v>1032</v>
      </c>
      <c r="D215" s="11" t="s">
        <v>119</v>
      </c>
      <c r="E215" s="11">
        <v>3</v>
      </c>
      <c r="F215" s="15">
        <v>19.07</v>
      </c>
      <c r="G215" s="13">
        <f t="shared" si="3"/>
        <v>57.21</v>
      </c>
    </row>
    <row r="216" spans="1:7" x14ac:dyDescent="0.25">
      <c r="A216" s="10" t="s">
        <v>402</v>
      </c>
      <c r="B216" s="7" t="s">
        <v>403</v>
      </c>
      <c r="C216" s="15" t="s">
        <v>1033</v>
      </c>
      <c r="D216" s="11" t="s">
        <v>119</v>
      </c>
      <c r="E216" s="11">
        <v>1</v>
      </c>
      <c r="F216" s="15">
        <v>38.25</v>
      </c>
      <c r="G216" s="13">
        <f t="shared" si="3"/>
        <v>38.25</v>
      </c>
    </row>
    <row r="217" spans="1:7" x14ac:dyDescent="0.25">
      <c r="A217" s="10" t="s">
        <v>404</v>
      </c>
      <c r="B217" s="7" t="s">
        <v>405</v>
      </c>
      <c r="C217" s="15" t="s">
        <v>1034</v>
      </c>
      <c r="D217" s="11" t="s">
        <v>119</v>
      </c>
      <c r="E217" s="11">
        <v>3</v>
      </c>
      <c r="F217" s="15">
        <v>49.95</v>
      </c>
      <c r="G217" s="13">
        <f t="shared" si="3"/>
        <v>149.85000000000002</v>
      </c>
    </row>
    <row r="218" spans="1:7" ht="30" x14ac:dyDescent="0.25">
      <c r="A218" s="10" t="s">
        <v>406</v>
      </c>
      <c r="B218" s="7" t="s">
        <v>407</v>
      </c>
      <c r="C218" s="15" t="s">
        <v>1035</v>
      </c>
      <c r="D218" s="11" t="s">
        <v>119</v>
      </c>
      <c r="E218" s="11">
        <v>1</v>
      </c>
      <c r="F218" s="15">
        <v>102</v>
      </c>
      <c r="G218" s="13">
        <f t="shared" si="3"/>
        <v>102</v>
      </c>
    </row>
    <row r="219" spans="1:7" ht="30" x14ac:dyDescent="0.25">
      <c r="A219" s="10" t="s">
        <v>406</v>
      </c>
      <c r="B219" s="7" t="s">
        <v>408</v>
      </c>
      <c r="C219" s="15" t="s">
        <v>1036</v>
      </c>
      <c r="D219" s="11" t="s">
        <v>119</v>
      </c>
      <c r="E219" s="11">
        <v>1</v>
      </c>
      <c r="F219" s="15">
        <v>102</v>
      </c>
      <c r="G219" s="13">
        <f t="shared" si="3"/>
        <v>102</v>
      </c>
    </row>
    <row r="220" spans="1:7" ht="30" x14ac:dyDescent="0.25">
      <c r="A220" s="10" t="s">
        <v>409</v>
      </c>
      <c r="B220" s="7" t="s">
        <v>410</v>
      </c>
      <c r="C220" s="15" t="s">
        <v>1037</v>
      </c>
      <c r="D220" s="11" t="s">
        <v>119</v>
      </c>
      <c r="E220" s="11">
        <v>2</v>
      </c>
      <c r="F220" s="15">
        <v>80</v>
      </c>
      <c r="G220" s="13">
        <f t="shared" si="3"/>
        <v>160</v>
      </c>
    </row>
    <row r="221" spans="1:7" ht="30" x14ac:dyDescent="0.25">
      <c r="A221" s="10" t="s">
        <v>411</v>
      </c>
      <c r="B221" s="7" t="s">
        <v>412</v>
      </c>
      <c r="C221" s="15" t="s">
        <v>1038</v>
      </c>
      <c r="D221" s="11" t="s">
        <v>119</v>
      </c>
      <c r="E221" s="11">
        <v>2</v>
      </c>
      <c r="F221" s="15">
        <v>80</v>
      </c>
      <c r="G221" s="13">
        <f t="shared" si="3"/>
        <v>160</v>
      </c>
    </row>
    <row r="222" spans="1:7" x14ac:dyDescent="0.25">
      <c r="A222" s="12" t="s">
        <v>413</v>
      </c>
      <c r="B222" s="6" t="s">
        <v>414</v>
      </c>
      <c r="C222" s="19"/>
      <c r="D222" s="11"/>
      <c r="E222" s="11"/>
      <c r="F222" s="15"/>
      <c r="G222" s="13">
        <f>G223+G275+G279+G282+G290+G309+G327</f>
        <v>50298.76</v>
      </c>
    </row>
    <row r="223" spans="1:7" ht="30" x14ac:dyDescent="0.25">
      <c r="A223" s="12" t="s">
        <v>415</v>
      </c>
      <c r="B223" s="6" t="s">
        <v>416</v>
      </c>
      <c r="C223" s="19"/>
      <c r="D223" s="11"/>
      <c r="E223" s="11"/>
      <c r="F223" s="15"/>
      <c r="G223" s="13">
        <f>SUM(G224:G274)</f>
        <v>2302.94</v>
      </c>
    </row>
    <row r="224" spans="1:7" x14ac:dyDescent="0.25">
      <c r="A224" s="10" t="s">
        <v>417</v>
      </c>
      <c r="B224" s="7" t="s">
        <v>418</v>
      </c>
      <c r="C224" s="15" t="s">
        <v>1039</v>
      </c>
      <c r="D224" s="11" t="s">
        <v>119</v>
      </c>
      <c r="E224" s="11">
        <v>3</v>
      </c>
      <c r="F224" s="15">
        <v>2.33</v>
      </c>
      <c r="G224" s="13">
        <f t="shared" si="3"/>
        <v>6.99</v>
      </c>
    </row>
    <row r="225" spans="1:7" x14ac:dyDescent="0.25">
      <c r="A225" s="10" t="s">
        <v>419</v>
      </c>
      <c r="B225" s="7" t="s">
        <v>420</v>
      </c>
      <c r="C225" s="15" t="s">
        <v>1040</v>
      </c>
      <c r="D225" s="11" t="s">
        <v>119</v>
      </c>
      <c r="E225" s="11">
        <v>10</v>
      </c>
      <c r="F225" s="15">
        <v>1.77</v>
      </c>
      <c r="G225" s="13">
        <f t="shared" si="3"/>
        <v>17.7</v>
      </c>
    </row>
    <row r="226" spans="1:7" x14ac:dyDescent="0.25">
      <c r="A226" s="10" t="s">
        <v>421</v>
      </c>
      <c r="B226" s="7" t="s">
        <v>422</v>
      </c>
      <c r="C226" s="15" t="s">
        <v>1041</v>
      </c>
      <c r="D226" s="11" t="s">
        <v>119</v>
      </c>
      <c r="E226" s="11">
        <v>10</v>
      </c>
      <c r="F226" s="15">
        <v>1.77</v>
      </c>
      <c r="G226" s="13">
        <f t="shared" si="3"/>
        <v>17.7</v>
      </c>
    </row>
    <row r="227" spans="1:7" x14ac:dyDescent="0.25">
      <c r="A227" s="10" t="s">
        <v>423</v>
      </c>
      <c r="B227" s="7" t="s">
        <v>424</v>
      </c>
      <c r="C227" s="15" t="s">
        <v>1042</v>
      </c>
      <c r="D227" s="11" t="s">
        <v>119</v>
      </c>
      <c r="E227" s="11">
        <v>3</v>
      </c>
      <c r="F227" s="15">
        <v>2.06</v>
      </c>
      <c r="G227" s="13">
        <f t="shared" si="3"/>
        <v>6.18</v>
      </c>
    </row>
    <row r="228" spans="1:7" x14ac:dyDescent="0.25">
      <c r="A228" s="10" t="s">
        <v>425</v>
      </c>
      <c r="B228" s="7" t="s">
        <v>426</v>
      </c>
      <c r="C228" s="15" t="s">
        <v>1043</v>
      </c>
      <c r="D228" s="11" t="s">
        <v>119</v>
      </c>
      <c r="E228" s="11">
        <v>3</v>
      </c>
      <c r="F228" s="15">
        <v>2.4700000000000002</v>
      </c>
      <c r="G228" s="13">
        <f t="shared" si="3"/>
        <v>7.41</v>
      </c>
    </row>
    <row r="229" spans="1:7" x14ac:dyDescent="0.25">
      <c r="A229" s="10" t="s">
        <v>427</v>
      </c>
      <c r="B229" s="7" t="s">
        <v>428</v>
      </c>
      <c r="C229" s="15" t="s">
        <v>1044</v>
      </c>
      <c r="D229" s="11" t="s">
        <v>119</v>
      </c>
      <c r="E229" s="11">
        <v>10</v>
      </c>
      <c r="F229" s="15">
        <v>1.91</v>
      </c>
      <c r="G229" s="13">
        <f t="shared" si="3"/>
        <v>19.099999999999998</v>
      </c>
    </row>
    <row r="230" spans="1:7" x14ac:dyDescent="0.25">
      <c r="A230" s="10" t="s">
        <v>429</v>
      </c>
      <c r="B230" s="7" t="s">
        <v>430</v>
      </c>
      <c r="C230" s="15" t="s">
        <v>1045</v>
      </c>
      <c r="D230" s="11" t="s">
        <v>119</v>
      </c>
      <c r="E230" s="11">
        <v>15</v>
      </c>
      <c r="F230" s="15">
        <v>1.91</v>
      </c>
      <c r="G230" s="13">
        <f t="shared" si="3"/>
        <v>28.65</v>
      </c>
    </row>
    <row r="231" spans="1:7" x14ac:dyDescent="0.25">
      <c r="A231" s="10" t="s">
        <v>431</v>
      </c>
      <c r="B231" s="7" t="s">
        <v>432</v>
      </c>
      <c r="C231" s="15" t="s">
        <v>1046</v>
      </c>
      <c r="D231" s="11" t="s">
        <v>119</v>
      </c>
      <c r="E231" s="11">
        <v>10</v>
      </c>
      <c r="F231" s="15">
        <v>1.91</v>
      </c>
      <c r="G231" s="13">
        <f t="shared" si="3"/>
        <v>19.099999999999998</v>
      </c>
    </row>
    <row r="232" spans="1:7" x14ac:dyDescent="0.25">
      <c r="A232" s="10" t="s">
        <v>433</v>
      </c>
      <c r="B232" s="7" t="s">
        <v>434</v>
      </c>
      <c r="C232" s="15" t="s">
        <v>1047</v>
      </c>
      <c r="D232" s="11" t="s">
        <v>119</v>
      </c>
      <c r="E232" s="11">
        <v>10</v>
      </c>
      <c r="F232" s="15">
        <v>1.91</v>
      </c>
      <c r="G232" s="13">
        <f t="shared" si="3"/>
        <v>19.099999999999998</v>
      </c>
    </row>
    <row r="233" spans="1:7" x14ac:dyDescent="0.25">
      <c r="A233" s="10" t="s">
        <v>435</v>
      </c>
      <c r="B233" s="7" t="s">
        <v>436</v>
      </c>
      <c r="C233" s="15" t="s">
        <v>1048</v>
      </c>
      <c r="D233" s="11" t="s">
        <v>119</v>
      </c>
      <c r="E233" s="11">
        <v>3</v>
      </c>
      <c r="F233" s="15">
        <v>1.91</v>
      </c>
      <c r="G233" s="13">
        <f t="shared" si="3"/>
        <v>5.7299999999999995</v>
      </c>
    </row>
    <row r="234" spans="1:7" x14ac:dyDescent="0.25">
      <c r="A234" s="10" t="s">
        <v>437</v>
      </c>
      <c r="B234" s="7" t="s">
        <v>438</v>
      </c>
      <c r="C234" s="15" t="s">
        <v>1049</v>
      </c>
      <c r="D234" s="11" t="s">
        <v>119</v>
      </c>
      <c r="E234" s="11">
        <v>6</v>
      </c>
      <c r="F234" s="15">
        <v>6.34</v>
      </c>
      <c r="G234" s="13">
        <f t="shared" si="3"/>
        <v>38.04</v>
      </c>
    </row>
    <row r="235" spans="1:7" x14ac:dyDescent="0.25">
      <c r="A235" s="10" t="s">
        <v>439</v>
      </c>
      <c r="B235" s="7" t="s">
        <v>440</v>
      </c>
      <c r="C235" s="15" t="s">
        <v>1050</v>
      </c>
      <c r="D235" s="11" t="s">
        <v>119</v>
      </c>
      <c r="E235" s="11">
        <v>10</v>
      </c>
      <c r="F235" s="15">
        <v>6.04</v>
      </c>
      <c r="G235" s="13">
        <f t="shared" si="3"/>
        <v>60.4</v>
      </c>
    </row>
    <row r="236" spans="1:7" x14ac:dyDescent="0.25">
      <c r="A236" s="10" t="s">
        <v>441</v>
      </c>
      <c r="B236" s="7" t="s">
        <v>442</v>
      </c>
      <c r="C236" s="15" t="s">
        <v>1051</v>
      </c>
      <c r="D236" s="11" t="s">
        <v>119</v>
      </c>
      <c r="E236" s="11">
        <v>10</v>
      </c>
      <c r="F236" s="15">
        <v>6.04</v>
      </c>
      <c r="G236" s="13">
        <f t="shared" si="3"/>
        <v>60.4</v>
      </c>
    </row>
    <row r="237" spans="1:7" x14ac:dyDescent="0.25">
      <c r="A237" s="10" t="s">
        <v>443</v>
      </c>
      <c r="B237" s="7" t="s">
        <v>444</v>
      </c>
      <c r="C237" s="15" t="s">
        <v>1052</v>
      </c>
      <c r="D237" s="11" t="s">
        <v>119</v>
      </c>
      <c r="E237" s="11">
        <v>10</v>
      </c>
      <c r="F237" s="15">
        <v>6.49</v>
      </c>
      <c r="G237" s="13">
        <f t="shared" si="3"/>
        <v>64.900000000000006</v>
      </c>
    </row>
    <row r="238" spans="1:7" x14ac:dyDescent="0.25">
      <c r="A238" s="10" t="s">
        <v>445</v>
      </c>
      <c r="B238" s="7" t="s">
        <v>446</v>
      </c>
      <c r="C238" s="15" t="s">
        <v>1053</v>
      </c>
      <c r="D238" s="11" t="s">
        <v>119</v>
      </c>
      <c r="E238" s="11">
        <v>3</v>
      </c>
      <c r="F238" s="15">
        <v>6.79</v>
      </c>
      <c r="G238" s="13">
        <f t="shared" si="3"/>
        <v>20.37</v>
      </c>
    </row>
    <row r="239" spans="1:7" x14ac:dyDescent="0.25">
      <c r="A239" s="10" t="s">
        <v>447</v>
      </c>
      <c r="B239" s="7" t="s">
        <v>448</v>
      </c>
      <c r="C239" s="15" t="s">
        <v>1054</v>
      </c>
      <c r="D239" s="11" t="s">
        <v>119</v>
      </c>
      <c r="E239" s="11">
        <v>3</v>
      </c>
      <c r="F239" s="15">
        <v>7.85</v>
      </c>
      <c r="G239" s="13">
        <f t="shared" si="3"/>
        <v>23.549999999999997</v>
      </c>
    </row>
    <row r="240" spans="1:7" x14ac:dyDescent="0.25">
      <c r="A240" s="10" t="s">
        <v>449</v>
      </c>
      <c r="B240" s="7" t="s">
        <v>450</v>
      </c>
      <c r="C240" s="15" t="s">
        <v>1055</v>
      </c>
      <c r="D240" s="11" t="s">
        <v>119</v>
      </c>
      <c r="E240" s="11">
        <v>3</v>
      </c>
      <c r="F240" s="15">
        <v>12.35</v>
      </c>
      <c r="G240" s="13">
        <f t="shared" si="3"/>
        <v>37.049999999999997</v>
      </c>
    </row>
    <row r="241" spans="1:7" x14ac:dyDescent="0.25">
      <c r="A241" s="10" t="s">
        <v>451</v>
      </c>
      <c r="B241" s="7" t="s">
        <v>452</v>
      </c>
      <c r="C241" s="15" t="s">
        <v>1056</v>
      </c>
      <c r="D241" s="11" t="s">
        <v>119</v>
      </c>
      <c r="E241" s="11">
        <v>3</v>
      </c>
      <c r="F241" s="15">
        <v>14.01</v>
      </c>
      <c r="G241" s="13">
        <f t="shared" si="3"/>
        <v>42.03</v>
      </c>
    </row>
    <row r="242" spans="1:7" x14ac:dyDescent="0.25">
      <c r="A242" s="10" t="s">
        <v>453</v>
      </c>
      <c r="B242" s="7" t="s">
        <v>454</v>
      </c>
      <c r="C242" s="15" t="s">
        <v>1057</v>
      </c>
      <c r="D242" s="11" t="s">
        <v>119</v>
      </c>
      <c r="E242" s="11">
        <v>3</v>
      </c>
      <c r="F242" s="15">
        <v>50.89</v>
      </c>
      <c r="G242" s="13">
        <f t="shared" si="3"/>
        <v>152.67000000000002</v>
      </c>
    </row>
    <row r="243" spans="1:7" x14ac:dyDescent="0.25">
      <c r="A243" s="10" t="s">
        <v>455</v>
      </c>
      <c r="B243" s="7" t="s">
        <v>456</v>
      </c>
      <c r="C243" s="15" t="s">
        <v>1058</v>
      </c>
      <c r="D243" s="11" t="s">
        <v>119</v>
      </c>
      <c r="E243" s="11">
        <v>3</v>
      </c>
      <c r="F243" s="15">
        <v>54.94</v>
      </c>
      <c r="G243" s="13">
        <f t="shared" si="3"/>
        <v>164.82</v>
      </c>
    </row>
    <row r="244" spans="1:7" x14ac:dyDescent="0.25">
      <c r="A244" s="10" t="s">
        <v>457</v>
      </c>
      <c r="B244" s="7" t="s">
        <v>458</v>
      </c>
      <c r="C244" s="15" t="s">
        <v>1059</v>
      </c>
      <c r="D244" s="11" t="s">
        <v>119</v>
      </c>
      <c r="E244" s="11">
        <v>2</v>
      </c>
      <c r="F244" s="15">
        <v>12.11</v>
      </c>
      <c r="G244" s="13">
        <f t="shared" si="3"/>
        <v>24.22</v>
      </c>
    </row>
    <row r="245" spans="1:7" x14ac:dyDescent="0.25">
      <c r="A245" s="10" t="s">
        <v>459</v>
      </c>
      <c r="B245" s="7" t="s">
        <v>460</v>
      </c>
      <c r="C245" s="15" t="s">
        <v>1060</v>
      </c>
      <c r="D245" s="11" t="s">
        <v>119</v>
      </c>
      <c r="E245" s="11">
        <v>2</v>
      </c>
      <c r="F245" s="15">
        <v>12.11</v>
      </c>
      <c r="G245" s="13">
        <f t="shared" si="3"/>
        <v>24.22</v>
      </c>
    </row>
    <row r="246" spans="1:7" x14ac:dyDescent="0.25">
      <c r="A246" s="10" t="s">
        <v>461</v>
      </c>
      <c r="B246" s="7" t="s">
        <v>462</v>
      </c>
      <c r="C246" s="15" t="s">
        <v>1061</v>
      </c>
      <c r="D246" s="11" t="s">
        <v>119</v>
      </c>
      <c r="E246" s="11">
        <v>2</v>
      </c>
      <c r="F246" s="15">
        <v>12.11</v>
      </c>
      <c r="G246" s="13">
        <f t="shared" si="3"/>
        <v>24.22</v>
      </c>
    </row>
    <row r="247" spans="1:7" x14ac:dyDescent="0.25">
      <c r="A247" s="10" t="s">
        <v>463</v>
      </c>
      <c r="B247" s="7" t="s">
        <v>464</v>
      </c>
      <c r="C247" s="15" t="s">
        <v>1062</v>
      </c>
      <c r="D247" s="11" t="s">
        <v>119</v>
      </c>
      <c r="E247" s="11">
        <v>2</v>
      </c>
      <c r="F247" s="15">
        <v>12.11</v>
      </c>
      <c r="G247" s="13">
        <f t="shared" si="3"/>
        <v>24.22</v>
      </c>
    </row>
    <row r="248" spans="1:7" x14ac:dyDescent="0.25">
      <c r="A248" s="10" t="s">
        <v>465</v>
      </c>
      <c r="B248" s="7" t="s">
        <v>466</v>
      </c>
      <c r="C248" s="15" t="s">
        <v>1063</v>
      </c>
      <c r="D248" s="11" t="s">
        <v>119</v>
      </c>
      <c r="E248" s="11">
        <v>2</v>
      </c>
      <c r="F248" s="15">
        <v>12.1</v>
      </c>
      <c r="G248" s="13">
        <f t="shared" si="3"/>
        <v>24.2</v>
      </c>
    </row>
    <row r="249" spans="1:7" x14ac:dyDescent="0.25">
      <c r="A249" s="10" t="s">
        <v>467</v>
      </c>
      <c r="B249" s="7" t="s">
        <v>468</v>
      </c>
      <c r="C249" s="15" t="s">
        <v>1064</v>
      </c>
      <c r="D249" s="11" t="s">
        <v>119</v>
      </c>
      <c r="E249" s="11">
        <v>2</v>
      </c>
      <c r="F249" s="15">
        <v>12.1</v>
      </c>
      <c r="G249" s="13">
        <f t="shared" si="3"/>
        <v>24.2</v>
      </c>
    </row>
    <row r="250" spans="1:7" x14ac:dyDescent="0.25">
      <c r="A250" s="10" t="s">
        <v>469</v>
      </c>
      <c r="B250" s="7" t="s">
        <v>470</v>
      </c>
      <c r="C250" s="15" t="s">
        <v>1065</v>
      </c>
      <c r="D250" s="11" t="s">
        <v>119</v>
      </c>
      <c r="E250" s="11">
        <v>2</v>
      </c>
      <c r="F250" s="15">
        <v>12.1</v>
      </c>
      <c r="G250" s="13">
        <f t="shared" si="3"/>
        <v>24.2</v>
      </c>
    </row>
    <row r="251" spans="1:7" x14ac:dyDescent="0.25">
      <c r="A251" s="10" t="s">
        <v>471</v>
      </c>
      <c r="B251" s="7" t="s">
        <v>472</v>
      </c>
      <c r="C251" s="15" t="s">
        <v>1066</v>
      </c>
      <c r="D251" s="11" t="s">
        <v>119</v>
      </c>
      <c r="E251" s="11">
        <v>5</v>
      </c>
      <c r="F251" s="15">
        <v>12.1</v>
      </c>
      <c r="G251" s="13">
        <f t="shared" si="3"/>
        <v>60.5</v>
      </c>
    </row>
    <row r="252" spans="1:7" x14ac:dyDescent="0.25">
      <c r="A252" s="10" t="s">
        <v>473</v>
      </c>
      <c r="B252" s="7" t="s">
        <v>474</v>
      </c>
      <c r="C252" s="15" t="s">
        <v>1067</v>
      </c>
      <c r="D252" s="11" t="s">
        <v>119</v>
      </c>
      <c r="E252" s="11">
        <v>5</v>
      </c>
      <c r="F252" s="15">
        <v>12.1</v>
      </c>
      <c r="G252" s="13">
        <f t="shared" si="3"/>
        <v>60.5</v>
      </c>
    </row>
    <row r="253" spans="1:7" x14ac:dyDescent="0.25">
      <c r="A253" s="10" t="s">
        <v>475</v>
      </c>
      <c r="B253" s="7" t="s">
        <v>476</v>
      </c>
      <c r="C253" s="15" t="s">
        <v>1068</v>
      </c>
      <c r="D253" s="11" t="s">
        <v>119</v>
      </c>
      <c r="E253" s="11">
        <v>5</v>
      </c>
      <c r="F253" s="15">
        <v>12.1</v>
      </c>
      <c r="G253" s="13">
        <f t="shared" si="3"/>
        <v>60.5</v>
      </c>
    </row>
    <row r="254" spans="1:7" x14ac:dyDescent="0.25">
      <c r="A254" s="10" t="s">
        <v>477</v>
      </c>
      <c r="B254" s="7" t="s">
        <v>478</v>
      </c>
      <c r="C254" s="15" t="s">
        <v>1069</v>
      </c>
      <c r="D254" s="11" t="s">
        <v>119</v>
      </c>
      <c r="E254" s="11">
        <v>2</v>
      </c>
      <c r="F254" s="15">
        <v>4.8600000000000003</v>
      </c>
      <c r="G254" s="13">
        <f t="shared" si="3"/>
        <v>9.7200000000000006</v>
      </c>
    </row>
    <row r="255" spans="1:7" x14ac:dyDescent="0.25">
      <c r="A255" s="10" t="s">
        <v>479</v>
      </c>
      <c r="B255" s="7" t="s">
        <v>480</v>
      </c>
      <c r="C255" s="15" t="s">
        <v>1070</v>
      </c>
      <c r="D255" s="11" t="s">
        <v>119</v>
      </c>
      <c r="E255" s="11">
        <v>2</v>
      </c>
      <c r="F255" s="15">
        <v>6.7</v>
      </c>
      <c r="G255" s="13">
        <f t="shared" si="3"/>
        <v>13.4</v>
      </c>
    </row>
    <row r="256" spans="1:7" x14ac:dyDescent="0.25">
      <c r="A256" s="10" t="s">
        <v>481</v>
      </c>
      <c r="B256" s="7" t="s">
        <v>482</v>
      </c>
      <c r="C256" s="15" t="s">
        <v>1071</v>
      </c>
      <c r="D256" s="11" t="s">
        <v>119</v>
      </c>
      <c r="E256" s="11">
        <v>2</v>
      </c>
      <c r="F256" s="15">
        <v>11.23</v>
      </c>
      <c r="G256" s="13">
        <f t="shared" si="3"/>
        <v>22.46</v>
      </c>
    </row>
    <row r="257" spans="1:7" x14ac:dyDescent="0.25">
      <c r="A257" s="10" t="s">
        <v>483</v>
      </c>
      <c r="B257" s="7" t="s">
        <v>484</v>
      </c>
      <c r="C257" s="15" t="s">
        <v>1072</v>
      </c>
      <c r="D257" s="11" t="s">
        <v>119</v>
      </c>
      <c r="E257" s="11">
        <v>2</v>
      </c>
      <c r="F257" s="15">
        <v>12.13</v>
      </c>
      <c r="G257" s="13">
        <f t="shared" si="3"/>
        <v>24.26</v>
      </c>
    </row>
    <row r="258" spans="1:7" x14ac:dyDescent="0.25">
      <c r="A258" s="10" t="s">
        <v>485</v>
      </c>
      <c r="B258" s="7" t="s">
        <v>486</v>
      </c>
      <c r="C258" s="15" t="s">
        <v>1073</v>
      </c>
      <c r="D258" s="11" t="s">
        <v>119</v>
      </c>
      <c r="E258" s="11">
        <v>2</v>
      </c>
      <c r="F258" s="15">
        <v>21.54</v>
      </c>
      <c r="G258" s="13">
        <f t="shared" si="3"/>
        <v>43.08</v>
      </c>
    </row>
    <row r="259" spans="1:7" x14ac:dyDescent="0.25">
      <c r="A259" s="10" t="s">
        <v>487</v>
      </c>
      <c r="B259" s="7" t="s">
        <v>488</v>
      </c>
      <c r="C259" s="15" t="s">
        <v>1074</v>
      </c>
      <c r="D259" s="11" t="s">
        <v>119</v>
      </c>
      <c r="E259" s="11">
        <v>5</v>
      </c>
      <c r="F259" s="15">
        <v>16.649999999999999</v>
      </c>
      <c r="G259" s="13">
        <f t="shared" si="3"/>
        <v>83.25</v>
      </c>
    </row>
    <row r="260" spans="1:7" x14ac:dyDescent="0.25">
      <c r="A260" s="10" t="s">
        <v>489</v>
      </c>
      <c r="B260" s="7" t="s">
        <v>490</v>
      </c>
      <c r="C260" s="15" t="s">
        <v>1075</v>
      </c>
      <c r="D260" s="11" t="s">
        <v>119</v>
      </c>
      <c r="E260" s="11">
        <v>3</v>
      </c>
      <c r="F260" s="15">
        <v>55.65</v>
      </c>
      <c r="G260" s="13">
        <f t="shared" si="3"/>
        <v>166.95</v>
      </c>
    </row>
    <row r="261" spans="1:7" x14ac:dyDescent="0.25">
      <c r="A261" s="10" t="s">
        <v>491</v>
      </c>
      <c r="B261" s="7" t="s">
        <v>492</v>
      </c>
      <c r="C261" s="15" t="s">
        <v>1076</v>
      </c>
      <c r="D261" s="11" t="s">
        <v>119</v>
      </c>
      <c r="E261" s="11">
        <v>2</v>
      </c>
      <c r="F261" s="15">
        <v>19.55</v>
      </c>
      <c r="G261" s="13">
        <f t="shared" si="3"/>
        <v>39.1</v>
      </c>
    </row>
    <row r="262" spans="1:7" x14ac:dyDescent="0.25">
      <c r="A262" s="10" t="s">
        <v>493</v>
      </c>
      <c r="B262" s="7" t="s">
        <v>494</v>
      </c>
      <c r="C262" s="15" t="s">
        <v>1077</v>
      </c>
      <c r="D262" s="11" t="s">
        <v>119</v>
      </c>
      <c r="E262" s="11">
        <v>2</v>
      </c>
      <c r="F262" s="15">
        <v>19.55</v>
      </c>
      <c r="G262" s="13">
        <f t="shared" si="3"/>
        <v>39.1</v>
      </c>
    </row>
    <row r="263" spans="1:7" x14ac:dyDescent="0.25">
      <c r="A263" s="10" t="s">
        <v>495</v>
      </c>
      <c r="B263" s="7" t="s">
        <v>496</v>
      </c>
      <c r="C263" s="15" t="s">
        <v>1078</v>
      </c>
      <c r="D263" s="11" t="s">
        <v>119</v>
      </c>
      <c r="E263" s="11">
        <v>1</v>
      </c>
      <c r="F263" s="15">
        <v>41.5</v>
      </c>
      <c r="G263" s="13">
        <f t="shared" si="3"/>
        <v>41.5</v>
      </c>
    </row>
    <row r="264" spans="1:7" ht="30" x14ac:dyDescent="0.25">
      <c r="A264" s="10" t="s">
        <v>497</v>
      </c>
      <c r="B264" s="7" t="s">
        <v>498</v>
      </c>
      <c r="C264" s="15" t="s">
        <v>1079</v>
      </c>
      <c r="D264" s="11" t="s">
        <v>119</v>
      </c>
      <c r="E264" s="11">
        <v>3</v>
      </c>
      <c r="F264" s="15">
        <v>25</v>
      </c>
      <c r="G264" s="13">
        <f t="shared" ref="G264:G326" si="4">E264*F264</f>
        <v>75</v>
      </c>
    </row>
    <row r="265" spans="1:7" ht="30" x14ac:dyDescent="0.25">
      <c r="A265" s="10" t="s">
        <v>499</v>
      </c>
      <c r="B265" s="7" t="s">
        <v>500</v>
      </c>
      <c r="C265" s="15" t="s">
        <v>1080</v>
      </c>
      <c r="D265" s="11" t="s">
        <v>119</v>
      </c>
      <c r="E265" s="11">
        <v>3</v>
      </c>
      <c r="F265" s="15">
        <v>25</v>
      </c>
      <c r="G265" s="13">
        <f t="shared" si="4"/>
        <v>75</v>
      </c>
    </row>
    <row r="266" spans="1:7" ht="30" x14ac:dyDescent="0.25">
      <c r="A266" s="10" t="s">
        <v>501</v>
      </c>
      <c r="B266" s="7" t="s">
        <v>502</v>
      </c>
      <c r="C266" s="15" t="s">
        <v>1081</v>
      </c>
      <c r="D266" s="11" t="s">
        <v>119</v>
      </c>
      <c r="E266" s="11">
        <v>3</v>
      </c>
      <c r="F266" s="15">
        <v>25</v>
      </c>
      <c r="G266" s="13">
        <f t="shared" si="4"/>
        <v>75</v>
      </c>
    </row>
    <row r="267" spans="1:7" ht="30" x14ac:dyDescent="0.25">
      <c r="A267" s="10" t="s">
        <v>503</v>
      </c>
      <c r="B267" s="7" t="s">
        <v>504</v>
      </c>
      <c r="C267" s="15" t="s">
        <v>1082</v>
      </c>
      <c r="D267" s="11" t="s">
        <v>119</v>
      </c>
      <c r="E267" s="11">
        <v>3</v>
      </c>
      <c r="F267" s="15">
        <v>25</v>
      </c>
      <c r="G267" s="13">
        <f t="shared" si="4"/>
        <v>75</v>
      </c>
    </row>
    <row r="268" spans="1:7" ht="30" x14ac:dyDescent="0.25">
      <c r="A268" s="10" t="s">
        <v>505</v>
      </c>
      <c r="B268" s="7" t="s">
        <v>506</v>
      </c>
      <c r="C268" s="15" t="s">
        <v>1149</v>
      </c>
      <c r="D268" s="11" t="s">
        <v>119</v>
      </c>
      <c r="E268" s="11">
        <v>2</v>
      </c>
      <c r="F268" s="15">
        <v>75</v>
      </c>
      <c r="G268" s="13">
        <f t="shared" si="4"/>
        <v>150</v>
      </c>
    </row>
    <row r="269" spans="1:7" ht="30" x14ac:dyDescent="0.25">
      <c r="A269" s="10" t="s">
        <v>507</v>
      </c>
      <c r="B269" s="7" t="s">
        <v>508</v>
      </c>
      <c r="C269" s="15" t="s">
        <v>1083</v>
      </c>
      <c r="D269" s="11" t="s">
        <v>119</v>
      </c>
      <c r="E269" s="11">
        <v>1</v>
      </c>
      <c r="F269" s="15">
        <v>75</v>
      </c>
      <c r="G269" s="13">
        <f t="shared" si="4"/>
        <v>75</v>
      </c>
    </row>
    <row r="270" spans="1:7" ht="30" x14ac:dyDescent="0.25">
      <c r="A270" s="10" t="s">
        <v>509</v>
      </c>
      <c r="B270" s="7" t="s">
        <v>510</v>
      </c>
      <c r="C270" s="15" t="s">
        <v>1083</v>
      </c>
      <c r="D270" s="11" t="s">
        <v>119</v>
      </c>
      <c r="E270" s="11">
        <v>1</v>
      </c>
      <c r="F270" s="15">
        <v>75</v>
      </c>
      <c r="G270" s="13">
        <f t="shared" si="4"/>
        <v>75</v>
      </c>
    </row>
    <row r="271" spans="1:7" x14ac:dyDescent="0.25">
      <c r="A271" s="10" t="s">
        <v>511</v>
      </c>
      <c r="B271" s="7" t="s">
        <v>512</v>
      </c>
      <c r="C271" s="15" t="s">
        <v>1084</v>
      </c>
      <c r="D271" s="11" t="s">
        <v>119</v>
      </c>
      <c r="E271" s="11">
        <v>5</v>
      </c>
      <c r="F271" s="15">
        <v>2</v>
      </c>
      <c r="G271" s="13">
        <f t="shared" si="4"/>
        <v>10</v>
      </c>
    </row>
    <row r="272" spans="1:7" x14ac:dyDescent="0.25">
      <c r="A272" s="10" t="s">
        <v>513</v>
      </c>
      <c r="B272" s="7" t="s">
        <v>514</v>
      </c>
      <c r="C272" s="15" t="s">
        <v>1085</v>
      </c>
      <c r="D272" s="11" t="s">
        <v>119</v>
      </c>
      <c r="E272" s="11">
        <v>5</v>
      </c>
      <c r="F272" s="15">
        <v>3.5</v>
      </c>
      <c r="G272" s="13">
        <f t="shared" si="4"/>
        <v>17.5</v>
      </c>
    </row>
    <row r="273" spans="1:7" x14ac:dyDescent="0.25">
      <c r="A273" s="10" t="s">
        <v>515</v>
      </c>
      <c r="B273" s="7" t="s">
        <v>516</v>
      </c>
      <c r="C273" s="15" t="s">
        <v>1086</v>
      </c>
      <c r="D273" s="11" t="s">
        <v>119</v>
      </c>
      <c r="E273" s="11">
        <v>5</v>
      </c>
      <c r="F273" s="15">
        <v>2.35</v>
      </c>
      <c r="G273" s="13">
        <f t="shared" si="4"/>
        <v>11.75</v>
      </c>
    </row>
    <row r="274" spans="1:7" x14ac:dyDescent="0.25">
      <c r="A274" s="10" t="s">
        <v>517</v>
      </c>
      <c r="B274" s="7" t="s">
        <v>518</v>
      </c>
      <c r="C274" s="15" t="s">
        <v>1087</v>
      </c>
      <c r="D274" s="11" t="s">
        <v>119</v>
      </c>
      <c r="E274" s="11">
        <v>5</v>
      </c>
      <c r="F274" s="15">
        <v>3.6</v>
      </c>
      <c r="G274" s="13">
        <f t="shared" si="4"/>
        <v>18</v>
      </c>
    </row>
    <row r="275" spans="1:7" x14ac:dyDescent="0.25">
      <c r="A275" s="12" t="s">
        <v>519</v>
      </c>
      <c r="B275" s="6" t="s">
        <v>520</v>
      </c>
      <c r="C275" s="15"/>
      <c r="D275" s="11"/>
      <c r="E275" s="11"/>
      <c r="F275" s="15"/>
      <c r="G275" s="13">
        <f>SUM(G276:G278)</f>
        <v>2284</v>
      </c>
    </row>
    <row r="276" spans="1:7" x14ac:dyDescent="0.25">
      <c r="A276" s="10" t="s">
        <v>521</v>
      </c>
      <c r="B276" s="7" t="s">
        <v>522</v>
      </c>
      <c r="C276" s="15" t="s">
        <v>1088</v>
      </c>
      <c r="D276" s="11" t="s">
        <v>119</v>
      </c>
      <c r="E276" s="11">
        <v>10</v>
      </c>
      <c r="F276" s="15">
        <v>68.2</v>
      </c>
      <c r="G276" s="13">
        <f t="shared" si="4"/>
        <v>682</v>
      </c>
    </row>
    <row r="277" spans="1:7" x14ac:dyDescent="0.25">
      <c r="A277" s="10" t="s">
        <v>523</v>
      </c>
      <c r="B277" s="7" t="s">
        <v>524</v>
      </c>
      <c r="C277" s="15" t="s">
        <v>1089</v>
      </c>
      <c r="D277" s="11" t="s">
        <v>119</v>
      </c>
      <c r="E277" s="11">
        <v>6</v>
      </c>
      <c r="F277" s="15">
        <v>102</v>
      </c>
      <c r="G277" s="13">
        <f t="shared" si="4"/>
        <v>612</v>
      </c>
    </row>
    <row r="278" spans="1:7" x14ac:dyDescent="0.25">
      <c r="A278" s="10" t="s">
        <v>525</v>
      </c>
      <c r="B278" s="7" t="s">
        <v>526</v>
      </c>
      <c r="C278" s="15" t="s">
        <v>1090</v>
      </c>
      <c r="D278" s="11" t="s">
        <v>119</v>
      </c>
      <c r="E278" s="11">
        <v>6</v>
      </c>
      <c r="F278" s="15">
        <v>165</v>
      </c>
      <c r="G278" s="13">
        <f t="shared" si="4"/>
        <v>990</v>
      </c>
    </row>
    <row r="279" spans="1:7" x14ac:dyDescent="0.25">
      <c r="A279" s="12" t="s">
        <v>527</v>
      </c>
      <c r="B279" s="6" t="s">
        <v>528</v>
      </c>
      <c r="C279" s="15"/>
      <c r="D279" s="11"/>
      <c r="E279" s="11"/>
      <c r="F279" s="15"/>
      <c r="G279" s="14">
        <f>SUM(G280:G281)</f>
        <v>11114.1</v>
      </c>
    </row>
    <row r="280" spans="1:7" x14ac:dyDescent="0.25">
      <c r="A280" s="10" t="s">
        <v>529</v>
      </c>
      <c r="B280" s="7" t="s">
        <v>528</v>
      </c>
      <c r="C280" s="15" t="s">
        <v>1156</v>
      </c>
      <c r="D280" s="11" t="s">
        <v>119</v>
      </c>
      <c r="E280" s="11">
        <v>6</v>
      </c>
      <c r="F280" s="15">
        <v>929.35</v>
      </c>
      <c r="G280" s="13">
        <f t="shared" si="4"/>
        <v>5576.1</v>
      </c>
    </row>
    <row r="281" spans="1:7" x14ac:dyDescent="0.25">
      <c r="A281" s="10" t="s">
        <v>530</v>
      </c>
      <c r="B281" s="7" t="s">
        <v>528</v>
      </c>
      <c r="C281" s="15" t="s">
        <v>1157</v>
      </c>
      <c r="D281" s="11" t="s">
        <v>119</v>
      </c>
      <c r="E281" s="11">
        <v>6</v>
      </c>
      <c r="F281" s="15">
        <v>923</v>
      </c>
      <c r="G281" s="13">
        <f t="shared" si="4"/>
        <v>5538</v>
      </c>
    </row>
    <row r="282" spans="1:7" x14ac:dyDescent="0.25">
      <c r="A282" s="12" t="s">
        <v>527</v>
      </c>
      <c r="B282" s="6" t="s">
        <v>531</v>
      </c>
      <c r="C282" s="15"/>
      <c r="D282" s="11"/>
      <c r="E282" s="11"/>
      <c r="F282" s="15"/>
      <c r="G282" s="14">
        <f>SUM(G283:G289)</f>
        <v>3415.4999999999995</v>
      </c>
    </row>
    <row r="283" spans="1:7" ht="30" x14ac:dyDescent="0.25">
      <c r="A283" s="10" t="s">
        <v>529</v>
      </c>
      <c r="B283" s="7" t="s">
        <v>532</v>
      </c>
      <c r="C283" s="15" t="s">
        <v>1150</v>
      </c>
      <c r="D283" s="11" t="s">
        <v>119</v>
      </c>
      <c r="E283" s="11">
        <v>3</v>
      </c>
      <c r="F283" s="15">
        <v>80</v>
      </c>
      <c r="G283" s="13">
        <f t="shared" si="4"/>
        <v>240</v>
      </c>
    </row>
    <row r="284" spans="1:7" ht="30" x14ac:dyDescent="0.25">
      <c r="A284" s="10" t="s">
        <v>530</v>
      </c>
      <c r="B284" s="7" t="s">
        <v>532</v>
      </c>
      <c r="C284" s="15" t="s">
        <v>1151</v>
      </c>
      <c r="D284" s="11" t="s">
        <v>119</v>
      </c>
      <c r="E284" s="11">
        <v>5</v>
      </c>
      <c r="F284" s="15">
        <v>272</v>
      </c>
      <c r="G284" s="13">
        <f t="shared" si="4"/>
        <v>1360</v>
      </c>
    </row>
    <row r="285" spans="1:7" ht="30" x14ac:dyDescent="0.25">
      <c r="A285" s="10" t="s">
        <v>533</v>
      </c>
      <c r="B285" s="7" t="s">
        <v>532</v>
      </c>
      <c r="C285" s="15" t="s">
        <v>1152</v>
      </c>
      <c r="D285" s="11" t="s">
        <v>119</v>
      </c>
      <c r="E285" s="11">
        <v>5</v>
      </c>
      <c r="F285" s="15">
        <v>272</v>
      </c>
      <c r="G285" s="13">
        <f t="shared" si="4"/>
        <v>1360</v>
      </c>
    </row>
    <row r="286" spans="1:7" ht="30" x14ac:dyDescent="0.25">
      <c r="A286" s="10" t="s">
        <v>534</v>
      </c>
      <c r="B286" s="7" t="s">
        <v>535</v>
      </c>
      <c r="C286" s="15" t="s">
        <v>1091</v>
      </c>
      <c r="D286" s="11" t="s">
        <v>119</v>
      </c>
      <c r="E286" s="11">
        <v>3</v>
      </c>
      <c r="F286" s="15">
        <v>40.700000000000003</v>
      </c>
      <c r="G286" s="13">
        <f t="shared" si="4"/>
        <v>122.10000000000001</v>
      </c>
    </row>
    <row r="287" spans="1:7" ht="30" x14ac:dyDescent="0.25">
      <c r="A287" s="10" t="s">
        <v>536</v>
      </c>
      <c r="B287" s="7" t="s">
        <v>537</v>
      </c>
      <c r="C287" s="15" t="s">
        <v>1092</v>
      </c>
      <c r="D287" s="11" t="s">
        <v>119</v>
      </c>
      <c r="E287" s="11">
        <v>3</v>
      </c>
      <c r="F287" s="15">
        <v>40.700000000000003</v>
      </c>
      <c r="G287" s="13">
        <f t="shared" si="4"/>
        <v>122.10000000000001</v>
      </c>
    </row>
    <row r="288" spans="1:7" ht="30" x14ac:dyDescent="0.25">
      <c r="A288" s="10" t="s">
        <v>538</v>
      </c>
      <c r="B288" s="7" t="s">
        <v>539</v>
      </c>
      <c r="C288" s="15" t="s">
        <v>1093</v>
      </c>
      <c r="D288" s="11" t="s">
        <v>119</v>
      </c>
      <c r="E288" s="11">
        <v>3</v>
      </c>
      <c r="F288" s="15">
        <v>40.700000000000003</v>
      </c>
      <c r="G288" s="13">
        <f t="shared" si="4"/>
        <v>122.10000000000001</v>
      </c>
    </row>
    <row r="289" spans="1:7" ht="16.5" customHeight="1" x14ac:dyDescent="0.25">
      <c r="A289" s="10" t="s">
        <v>540</v>
      </c>
      <c r="B289" s="7" t="s">
        <v>541</v>
      </c>
      <c r="C289" s="15" t="s">
        <v>1094</v>
      </c>
      <c r="D289" s="11" t="s">
        <v>119</v>
      </c>
      <c r="E289" s="11">
        <v>2</v>
      </c>
      <c r="F289" s="15">
        <v>44.6</v>
      </c>
      <c r="G289" s="13">
        <f t="shared" si="4"/>
        <v>89.2</v>
      </c>
    </row>
    <row r="290" spans="1:7" x14ac:dyDescent="0.25">
      <c r="A290" s="12" t="s">
        <v>542</v>
      </c>
      <c r="B290" s="6" t="s">
        <v>543</v>
      </c>
      <c r="C290" s="15"/>
      <c r="D290" s="11"/>
      <c r="E290" s="11"/>
      <c r="F290" s="15"/>
      <c r="G290" s="13">
        <f>SUM(G291:G308)</f>
        <v>2452.9499999999998</v>
      </c>
    </row>
    <row r="291" spans="1:7" x14ac:dyDescent="0.25">
      <c r="A291" s="10" t="s">
        <v>544</v>
      </c>
      <c r="B291" s="7" t="s">
        <v>545</v>
      </c>
      <c r="C291" s="15" t="s">
        <v>1095</v>
      </c>
      <c r="D291" s="11" t="s">
        <v>119</v>
      </c>
      <c r="E291" s="11">
        <v>6</v>
      </c>
      <c r="F291" s="15">
        <v>16</v>
      </c>
      <c r="G291" s="16">
        <f t="shared" si="4"/>
        <v>96</v>
      </c>
    </row>
    <row r="292" spans="1:7" x14ac:dyDescent="0.25">
      <c r="A292" s="10" t="s">
        <v>546</v>
      </c>
      <c r="B292" s="7" t="s">
        <v>547</v>
      </c>
      <c r="C292" s="15" t="s">
        <v>1096</v>
      </c>
      <c r="D292" s="11" t="s">
        <v>119</v>
      </c>
      <c r="E292" s="11">
        <v>6</v>
      </c>
      <c r="F292" s="15">
        <v>24</v>
      </c>
      <c r="G292" s="13">
        <f t="shared" si="4"/>
        <v>144</v>
      </c>
    </row>
    <row r="293" spans="1:7" x14ac:dyDescent="0.25">
      <c r="A293" s="10" t="s">
        <v>548</v>
      </c>
      <c r="B293" s="7" t="s">
        <v>549</v>
      </c>
      <c r="C293" s="15" t="s">
        <v>1097</v>
      </c>
      <c r="D293" s="11" t="s">
        <v>119</v>
      </c>
      <c r="E293" s="11">
        <v>20</v>
      </c>
      <c r="F293" s="15">
        <v>19.2</v>
      </c>
      <c r="G293" s="13">
        <f t="shared" si="4"/>
        <v>384</v>
      </c>
    </row>
    <row r="294" spans="1:7" x14ac:dyDescent="0.25">
      <c r="A294" s="10" t="s">
        <v>550</v>
      </c>
      <c r="B294" s="7" t="s">
        <v>551</v>
      </c>
      <c r="C294" s="15" t="s">
        <v>1098</v>
      </c>
      <c r="D294" s="11" t="s">
        <v>119</v>
      </c>
      <c r="E294" s="11">
        <v>20</v>
      </c>
      <c r="F294" s="15">
        <v>26</v>
      </c>
      <c r="G294" s="13">
        <f t="shared" si="4"/>
        <v>520</v>
      </c>
    </row>
    <row r="295" spans="1:7" x14ac:dyDescent="0.25">
      <c r="A295" s="10" t="s">
        <v>552</v>
      </c>
      <c r="B295" s="7" t="s">
        <v>553</v>
      </c>
      <c r="C295" s="15" t="s">
        <v>1099</v>
      </c>
      <c r="D295" s="11" t="s">
        <v>119</v>
      </c>
      <c r="E295" s="11">
        <v>6</v>
      </c>
      <c r="F295" s="15">
        <v>33.6</v>
      </c>
      <c r="G295" s="13">
        <f t="shared" si="4"/>
        <v>201.60000000000002</v>
      </c>
    </row>
    <row r="296" spans="1:7" x14ac:dyDescent="0.25">
      <c r="A296" s="10" t="s">
        <v>552</v>
      </c>
      <c r="B296" s="7" t="s">
        <v>554</v>
      </c>
      <c r="C296" s="15" t="s">
        <v>1100</v>
      </c>
      <c r="D296" s="11" t="s">
        <v>119</v>
      </c>
      <c r="E296" s="11">
        <v>80</v>
      </c>
      <c r="F296" s="15">
        <v>1.75</v>
      </c>
      <c r="G296" s="13">
        <f t="shared" si="4"/>
        <v>140</v>
      </c>
    </row>
    <row r="297" spans="1:7" x14ac:dyDescent="0.25">
      <c r="A297" s="10" t="s">
        <v>555</v>
      </c>
      <c r="B297" s="7" t="s">
        <v>554</v>
      </c>
      <c r="C297" s="15" t="s">
        <v>1101</v>
      </c>
      <c r="D297" s="11" t="s">
        <v>119</v>
      </c>
      <c r="E297" s="11">
        <v>30</v>
      </c>
      <c r="F297" s="15">
        <v>3.85</v>
      </c>
      <c r="G297" s="13">
        <f t="shared" si="4"/>
        <v>115.5</v>
      </c>
    </row>
    <row r="298" spans="1:7" x14ac:dyDescent="0.25">
      <c r="A298" s="10" t="s">
        <v>556</v>
      </c>
      <c r="B298" s="7" t="s">
        <v>554</v>
      </c>
      <c r="C298" s="15" t="s">
        <v>1102</v>
      </c>
      <c r="D298" s="11" t="s">
        <v>119</v>
      </c>
      <c r="E298" s="11">
        <v>30</v>
      </c>
      <c r="F298" s="15">
        <v>2.64</v>
      </c>
      <c r="G298" s="13">
        <f t="shared" si="4"/>
        <v>79.2</v>
      </c>
    </row>
    <row r="299" spans="1:7" x14ac:dyDescent="0.25">
      <c r="A299" s="10" t="s">
        <v>556</v>
      </c>
      <c r="B299" s="7" t="s">
        <v>557</v>
      </c>
      <c r="C299" s="20" t="s">
        <v>1103</v>
      </c>
      <c r="D299" s="11" t="s">
        <v>119</v>
      </c>
      <c r="E299" s="11">
        <v>75</v>
      </c>
      <c r="F299" s="15">
        <v>0.8</v>
      </c>
      <c r="G299" s="13">
        <f t="shared" si="4"/>
        <v>60</v>
      </c>
    </row>
    <row r="300" spans="1:7" x14ac:dyDescent="0.25">
      <c r="A300" s="10" t="s">
        <v>558</v>
      </c>
      <c r="B300" s="7" t="s">
        <v>557</v>
      </c>
      <c r="C300" s="20" t="s">
        <v>1104</v>
      </c>
      <c r="D300" s="11" t="s">
        <v>119</v>
      </c>
      <c r="E300" s="11">
        <v>50</v>
      </c>
      <c r="F300" s="15">
        <v>0.97</v>
      </c>
      <c r="G300" s="13">
        <f t="shared" si="4"/>
        <v>48.5</v>
      </c>
    </row>
    <row r="301" spans="1:7" x14ac:dyDescent="0.25">
      <c r="A301" s="10" t="s">
        <v>559</v>
      </c>
      <c r="B301" s="7" t="s">
        <v>557</v>
      </c>
      <c r="C301" s="20" t="s">
        <v>1105</v>
      </c>
      <c r="D301" s="11" t="s">
        <v>119</v>
      </c>
      <c r="E301" s="11">
        <v>25</v>
      </c>
      <c r="F301" s="15">
        <v>1.1000000000000001</v>
      </c>
      <c r="G301" s="13">
        <f t="shared" si="4"/>
        <v>27.500000000000004</v>
      </c>
    </row>
    <row r="302" spans="1:7" x14ac:dyDescent="0.25">
      <c r="A302" s="10" t="s">
        <v>560</v>
      </c>
      <c r="B302" s="7" t="s">
        <v>561</v>
      </c>
      <c r="C302" s="20" t="s">
        <v>1106</v>
      </c>
      <c r="D302" s="11" t="s">
        <v>119</v>
      </c>
      <c r="E302" s="11">
        <v>100</v>
      </c>
      <c r="F302" s="15">
        <v>0.25</v>
      </c>
      <c r="G302" s="13">
        <f t="shared" si="4"/>
        <v>25</v>
      </c>
    </row>
    <row r="303" spans="1:7" x14ac:dyDescent="0.25">
      <c r="A303" s="10" t="s">
        <v>562</v>
      </c>
      <c r="B303" s="7" t="s">
        <v>563</v>
      </c>
      <c r="C303" s="20" t="s">
        <v>1107</v>
      </c>
      <c r="D303" s="11" t="s">
        <v>119</v>
      </c>
      <c r="E303" s="11">
        <v>20</v>
      </c>
      <c r="F303" s="15">
        <v>1.92</v>
      </c>
      <c r="G303" s="13">
        <f t="shared" si="4"/>
        <v>38.4</v>
      </c>
    </row>
    <row r="304" spans="1:7" x14ac:dyDescent="0.25">
      <c r="A304" s="10" t="s">
        <v>564</v>
      </c>
      <c r="B304" s="7" t="s">
        <v>563</v>
      </c>
      <c r="C304" s="20" t="s">
        <v>1108</v>
      </c>
      <c r="D304" s="11" t="s">
        <v>119</v>
      </c>
      <c r="E304" s="11">
        <v>100</v>
      </c>
      <c r="F304" s="15">
        <v>1.92</v>
      </c>
      <c r="G304" s="13">
        <f t="shared" si="4"/>
        <v>192</v>
      </c>
    </row>
    <row r="305" spans="1:7" x14ac:dyDescent="0.25">
      <c r="A305" s="10" t="s">
        <v>565</v>
      </c>
      <c r="B305" s="7" t="s">
        <v>563</v>
      </c>
      <c r="C305" s="20" t="s">
        <v>1109</v>
      </c>
      <c r="D305" s="11" t="s">
        <v>119</v>
      </c>
      <c r="E305" s="11">
        <v>100</v>
      </c>
      <c r="F305" s="15">
        <v>1.7</v>
      </c>
      <c r="G305" s="13">
        <f t="shared" si="4"/>
        <v>170</v>
      </c>
    </row>
    <row r="306" spans="1:7" x14ac:dyDescent="0.25">
      <c r="A306" s="10" t="s">
        <v>566</v>
      </c>
      <c r="B306" s="7" t="s">
        <v>563</v>
      </c>
      <c r="C306" s="20" t="s">
        <v>1110</v>
      </c>
      <c r="D306" s="11" t="s">
        <v>119</v>
      </c>
      <c r="E306" s="11">
        <v>100</v>
      </c>
      <c r="F306" s="15">
        <v>1.85</v>
      </c>
      <c r="G306" s="13">
        <f t="shared" si="4"/>
        <v>185</v>
      </c>
    </row>
    <row r="307" spans="1:7" x14ac:dyDescent="0.25">
      <c r="A307" s="10" t="s">
        <v>567</v>
      </c>
      <c r="B307" s="7" t="s">
        <v>568</v>
      </c>
      <c r="C307" s="20" t="s">
        <v>1111</v>
      </c>
      <c r="D307" s="11" t="s">
        <v>119</v>
      </c>
      <c r="E307" s="11">
        <v>50</v>
      </c>
      <c r="F307" s="15">
        <v>0.21</v>
      </c>
      <c r="G307" s="13">
        <f t="shared" si="4"/>
        <v>10.5</v>
      </c>
    </row>
    <row r="308" spans="1:7" x14ac:dyDescent="0.25">
      <c r="A308" s="10" t="s">
        <v>569</v>
      </c>
      <c r="B308" s="7" t="s">
        <v>570</v>
      </c>
      <c r="C308" s="20" t="s">
        <v>1112</v>
      </c>
      <c r="D308" s="11" t="s">
        <v>119</v>
      </c>
      <c r="E308" s="11">
        <v>75</v>
      </c>
      <c r="F308" s="15">
        <v>0.21</v>
      </c>
      <c r="G308" s="13">
        <f t="shared" si="4"/>
        <v>15.75</v>
      </c>
    </row>
    <row r="309" spans="1:7" x14ac:dyDescent="0.25">
      <c r="A309" s="12" t="s">
        <v>571</v>
      </c>
      <c r="B309" s="6" t="s">
        <v>572</v>
      </c>
      <c r="C309" s="15"/>
      <c r="D309" s="11"/>
      <c r="E309" s="11"/>
      <c r="F309" s="15"/>
      <c r="G309" s="14">
        <f>SUM(G310:G326)</f>
        <v>864.41000000000008</v>
      </c>
    </row>
    <row r="310" spans="1:7" x14ac:dyDescent="0.25">
      <c r="A310" s="10" t="s">
        <v>573</v>
      </c>
      <c r="B310" s="7" t="s">
        <v>574</v>
      </c>
      <c r="C310" s="15" t="s">
        <v>1153</v>
      </c>
      <c r="D310" s="11" t="s">
        <v>119</v>
      </c>
      <c r="E310" s="11">
        <v>2</v>
      </c>
      <c r="F310" s="15">
        <v>27.29</v>
      </c>
      <c r="G310" s="16">
        <f t="shared" ref="G310:G312" si="5">E310*F310</f>
        <v>54.58</v>
      </c>
    </row>
    <row r="311" spans="1:7" x14ac:dyDescent="0.25">
      <c r="A311" s="10" t="s">
        <v>575</v>
      </c>
      <c r="B311" s="7" t="s">
        <v>576</v>
      </c>
      <c r="C311" s="15" t="s">
        <v>1154</v>
      </c>
      <c r="D311" s="11" t="s">
        <v>119</v>
      </c>
      <c r="E311" s="11">
        <v>1</v>
      </c>
      <c r="F311" s="15">
        <v>35.26</v>
      </c>
      <c r="G311" s="16">
        <f t="shared" si="5"/>
        <v>35.26</v>
      </c>
    </row>
    <row r="312" spans="1:7" x14ac:dyDescent="0.25">
      <c r="A312" s="10" t="s">
        <v>577</v>
      </c>
      <c r="B312" s="7" t="s">
        <v>578</v>
      </c>
      <c r="C312" s="15" t="s">
        <v>1155</v>
      </c>
      <c r="D312" s="11" t="s">
        <v>119</v>
      </c>
      <c r="E312" s="11">
        <v>1</v>
      </c>
      <c r="F312" s="15">
        <v>49.66</v>
      </c>
      <c r="G312" s="16">
        <f t="shared" si="5"/>
        <v>49.66</v>
      </c>
    </row>
    <row r="313" spans="1:7" x14ac:dyDescent="0.25">
      <c r="A313" s="10" t="s">
        <v>579</v>
      </c>
      <c r="B313" s="7" t="s">
        <v>580</v>
      </c>
      <c r="C313" s="15" t="s">
        <v>1113</v>
      </c>
      <c r="D313" s="11" t="s">
        <v>119</v>
      </c>
      <c r="E313" s="11">
        <v>3</v>
      </c>
      <c r="F313" s="15">
        <v>11.06</v>
      </c>
      <c r="G313" s="13">
        <f t="shared" si="4"/>
        <v>33.18</v>
      </c>
    </row>
    <row r="314" spans="1:7" x14ac:dyDescent="0.25">
      <c r="A314" s="10" t="s">
        <v>581</v>
      </c>
      <c r="B314" s="7" t="s">
        <v>582</v>
      </c>
      <c r="C314" s="15" t="s">
        <v>1114</v>
      </c>
      <c r="D314" s="11" t="s">
        <v>119</v>
      </c>
      <c r="E314" s="11">
        <v>3</v>
      </c>
      <c r="F314" s="15">
        <v>22.73</v>
      </c>
      <c r="G314" s="13">
        <f t="shared" si="4"/>
        <v>68.19</v>
      </c>
    </row>
    <row r="315" spans="1:7" x14ac:dyDescent="0.25">
      <c r="A315" s="10" t="s">
        <v>583</v>
      </c>
      <c r="B315" s="7" t="s">
        <v>584</v>
      </c>
      <c r="C315" s="15" t="s">
        <v>1115</v>
      </c>
      <c r="D315" s="11" t="s">
        <v>119</v>
      </c>
      <c r="E315" s="11">
        <v>2</v>
      </c>
      <c r="F315" s="15">
        <v>36.74</v>
      </c>
      <c r="G315" s="13">
        <f t="shared" si="4"/>
        <v>73.48</v>
      </c>
    </row>
    <row r="316" spans="1:7" x14ac:dyDescent="0.25">
      <c r="A316" s="10" t="s">
        <v>585</v>
      </c>
      <c r="B316" s="7" t="s">
        <v>586</v>
      </c>
      <c r="C316" s="15" t="s">
        <v>1116</v>
      </c>
      <c r="D316" s="11" t="s">
        <v>119</v>
      </c>
      <c r="E316" s="11">
        <v>1</v>
      </c>
      <c r="F316" s="15">
        <v>45.75</v>
      </c>
      <c r="G316" s="13">
        <f t="shared" si="4"/>
        <v>45.75</v>
      </c>
    </row>
    <row r="317" spans="1:7" x14ac:dyDescent="0.25">
      <c r="A317" s="10" t="s">
        <v>587</v>
      </c>
      <c r="B317" s="7" t="s">
        <v>588</v>
      </c>
      <c r="C317" s="15" t="s">
        <v>1117</v>
      </c>
      <c r="D317" s="11" t="s">
        <v>119</v>
      </c>
      <c r="E317" s="11">
        <v>3</v>
      </c>
      <c r="F317" s="15">
        <v>8.39</v>
      </c>
      <c r="G317" s="13">
        <f t="shared" si="4"/>
        <v>25.17</v>
      </c>
    </row>
    <row r="318" spans="1:7" x14ac:dyDescent="0.25">
      <c r="A318" s="10" t="s">
        <v>589</v>
      </c>
      <c r="B318" s="7" t="s">
        <v>590</v>
      </c>
      <c r="C318" s="15" t="s">
        <v>1118</v>
      </c>
      <c r="D318" s="11" t="s">
        <v>119</v>
      </c>
      <c r="E318" s="11">
        <v>3</v>
      </c>
      <c r="F318" s="15">
        <v>14.04</v>
      </c>
      <c r="G318" s="13">
        <f t="shared" si="4"/>
        <v>42.12</v>
      </c>
    </row>
    <row r="319" spans="1:7" x14ac:dyDescent="0.25">
      <c r="A319" s="10" t="s">
        <v>591</v>
      </c>
      <c r="B319" s="7" t="s">
        <v>592</v>
      </c>
      <c r="C319" s="15" t="s">
        <v>1119</v>
      </c>
      <c r="D319" s="11" t="s">
        <v>119</v>
      </c>
      <c r="E319" s="11">
        <v>2</v>
      </c>
      <c r="F319" s="15">
        <v>17.84</v>
      </c>
      <c r="G319" s="13">
        <f t="shared" si="4"/>
        <v>35.68</v>
      </c>
    </row>
    <row r="320" spans="1:7" x14ac:dyDescent="0.25">
      <c r="A320" s="10" t="s">
        <v>593</v>
      </c>
      <c r="B320" s="7" t="s">
        <v>594</v>
      </c>
      <c r="C320" s="15" t="s">
        <v>1120</v>
      </c>
      <c r="D320" s="11" t="s">
        <v>119</v>
      </c>
      <c r="E320" s="11">
        <v>1</v>
      </c>
      <c r="F320" s="15">
        <v>24.27</v>
      </c>
      <c r="G320" s="13">
        <f t="shared" si="4"/>
        <v>24.27</v>
      </c>
    </row>
    <row r="321" spans="1:7" x14ac:dyDescent="0.25">
      <c r="A321" s="10" t="s">
        <v>595</v>
      </c>
      <c r="B321" s="7" t="s">
        <v>596</v>
      </c>
      <c r="C321" s="15" t="s">
        <v>1121</v>
      </c>
      <c r="D321" s="11" t="s">
        <v>119</v>
      </c>
      <c r="E321" s="11">
        <v>3</v>
      </c>
      <c r="F321" s="15">
        <v>7.7</v>
      </c>
      <c r="G321" s="13">
        <f t="shared" si="4"/>
        <v>23.1</v>
      </c>
    </row>
    <row r="322" spans="1:7" x14ac:dyDescent="0.25">
      <c r="A322" s="10" t="s">
        <v>597</v>
      </c>
      <c r="B322" s="7" t="s">
        <v>598</v>
      </c>
      <c r="C322" s="15" t="s">
        <v>1122</v>
      </c>
      <c r="D322" s="11" t="s">
        <v>119</v>
      </c>
      <c r="E322" s="11">
        <v>3</v>
      </c>
      <c r="F322" s="15">
        <v>9.68</v>
      </c>
      <c r="G322" s="13">
        <f t="shared" si="4"/>
        <v>29.04</v>
      </c>
    </row>
    <row r="323" spans="1:7" x14ac:dyDescent="0.25">
      <c r="A323" s="10" t="s">
        <v>599</v>
      </c>
      <c r="B323" s="7" t="s">
        <v>600</v>
      </c>
      <c r="C323" s="15" t="s">
        <v>1119</v>
      </c>
      <c r="D323" s="11" t="s">
        <v>119</v>
      </c>
      <c r="E323" s="11">
        <v>2</v>
      </c>
      <c r="F323" s="15">
        <v>15.98</v>
      </c>
      <c r="G323" s="13">
        <f t="shared" si="4"/>
        <v>31.96</v>
      </c>
    </row>
    <row r="324" spans="1:7" x14ac:dyDescent="0.25">
      <c r="A324" s="10" t="s">
        <v>601</v>
      </c>
      <c r="B324" s="7" t="s">
        <v>602</v>
      </c>
      <c r="C324" s="15" t="s">
        <v>1120</v>
      </c>
      <c r="D324" s="11" t="s">
        <v>119</v>
      </c>
      <c r="E324" s="11">
        <v>1</v>
      </c>
      <c r="F324" s="15">
        <v>17.03</v>
      </c>
      <c r="G324" s="13">
        <f t="shared" si="4"/>
        <v>17.03</v>
      </c>
    </row>
    <row r="325" spans="1:7" ht="30" x14ac:dyDescent="0.25">
      <c r="A325" s="10" t="s">
        <v>603</v>
      </c>
      <c r="B325" s="7" t="s">
        <v>604</v>
      </c>
      <c r="C325" s="15" t="s">
        <v>1123</v>
      </c>
      <c r="D325" s="11" t="s">
        <v>119</v>
      </c>
      <c r="E325" s="11">
        <v>3</v>
      </c>
      <c r="F325" s="15">
        <v>31.5</v>
      </c>
      <c r="G325" s="13">
        <f t="shared" si="4"/>
        <v>94.5</v>
      </c>
    </row>
    <row r="326" spans="1:7" ht="30" x14ac:dyDescent="0.25">
      <c r="A326" s="10" t="s">
        <v>605</v>
      </c>
      <c r="B326" s="7" t="s">
        <v>606</v>
      </c>
      <c r="C326" s="15" t="s">
        <v>1124</v>
      </c>
      <c r="D326" s="11" t="s">
        <v>119</v>
      </c>
      <c r="E326" s="11">
        <v>3</v>
      </c>
      <c r="F326" s="15">
        <v>60.48</v>
      </c>
      <c r="G326" s="13">
        <f t="shared" si="4"/>
        <v>181.44</v>
      </c>
    </row>
    <row r="327" spans="1:7" x14ac:dyDescent="0.25">
      <c r="A327" s="12" t="s">
        <v>607</v>
      </c>
      <c r="B327" s="6" t="s">
        <v>608</v>
      </c>
      <c r="C327" s="1"/>
      <c r="D327" s="11"/>
      <c r="E327" s="11"/>
      <c r="F327" s="1"/>
      <c r="G327" s="13">
        <f>SUM(G328:G346)</f>
        <v>27864.86</v>
      </c>
    </row>
    <row r="328" spans="1:7" x14ac:dyDescent="0.25">
      <c r="A328" s="10" t="s">
        <v>609</v>
      </c>
      <c r="B328" s="7" t="s">
        <v>610</v>
      </c>
      <c r="C328" s="1" t="s">
        <v>806</v>
      </c>
      <c r="D328" s="11" t="s">
        <v>119</v>
      </c>
      <c r="E328" s="11">
        <v>10</v>
      </c>
      <c r="F328" s="1">
        <v>26.88</v>
      </c>
      <c r="G328" s="13">
        <f t="shared" ref="G328:G391" si="6">E328*F328</f>
        <v>268.8</v>
      </c>
    </row>
    <row r="329" spans="1:7" x14ac:dyDescent="0.25">
      <c r="A329" s="10" t="s">
        <v>611</v>
      </c>
      <c r="B329" s="7" t="s">
        <v>612</v>
      </c>
      <c r="C329" s="1" t="s">
        <v>807</v>
      </c>
      <c r="D329" s="11" t="s">
        <v>119</v>
      </c>
      <c r="E329" s="11">
        <v>10</v>
      </c>
      <c r="F329" s="1">
        <v>32.5</v>
      </c>
      <c r="G329" s="13">
        <f t="shared" si="6"/>
        <v>325</v>
      </c>
    </row>
    <row r="330" spans="1:7" x14ac:dyDescent="0.25">
      <c r="A330" s="10" t="s">
        <v>613</v>
      </c>
      <c r="B330" s="7" t="s">
        <v>614</v>
      </c>
      <c r="C330" s="1" t="s">
        <v>808</v>
      </c>
      <c r="D330" s="11" t="s">
        <v>119</v>
      </c>
      <c r="E330" s="11">
        <v>10</v>
      </c>
      <c r="F330" s="1">
        <v>12.56</v>
      </c>
      <c r="G330" s="13">
        <f t="shared" si="6"/>
        <v>125.60000000000001</v>
      </c>
    </row>
    <row r="331" spans="1:7" x14ac:dyDescent="0.25">
      <c r="A331" s="10" t="s">
        <v>615</v>
      </c>
      <c r="B331" s="7" t="s">
        <v>616</v>
      </c>
      <c r="C331" s="1">
        <v>550781</v>
      </c>
      <c r="D331" s="11" t="s">
        <v>119</v>
      </c>
      <c r="E331" s="11">
        <v>10</v>
      </c>
      <c r="F331" s="1">
        <v>35.61</v>
      </c>
      <c r="G331" s="13">
        <f t="shared" si="6"/>
        <v>356.1</v>
      </c>
    </row>
    <row r="332" spans="1:7" x14ac:dyDescent="0.25">
      <c r="A332" s="10" t="s">
        <v>617</v>
      </c>
      <c r="B332" s="7" t="s">
        <v>618</v>
      </c>
      <c r="C332" s="1" t="s">
        <v>814</v>
      </c>
      <c r="D332" s="11" t="s">
        <v>119</v>
      </c>
      <c r="E332" s="11">
        <v>10</v>
      </c>
      <c r="F332" s="1">
        <v>13.5</v>
      </c>
      <c r="G332" s="13">
        <f t="shared" si="6"/>
        <v>135</v>
      </c>
    </row>
    <row r="333" spans="1:7" x14ac:dyDescent="0.25">
      <c r="A333" s="10" t="s">
        <v>619</v>
      </c>
      <c r="B333" s="7" t="s">
        <v>620</v>
      </c>
      <c r="C333" s="1" t="s">
        <v>815</v>
      </c>
      <c r="D333" s="11" t="s">
        <v>119</v>
      </c>
      <c r="E333" s="11">
        <v>10</v>
      </c>
      <c r="F333" s="1">
        <v>7.39</v>
      </c>
      <c r="G333" s="13">
        <f t="shared" si="6"/>
        <v>73.899999999999991</v>
      </c>
    </row>
    <row r="334" spans="1:7" x14ac:dyDescent="0.25">
      <c r="A334" s="10" t="s">
        <v>621</v>
      </c>
      <c r="B334" s="7" t="s">
        <v>622</v>
      </c>
      <c r="C334" s="1" t="s">
        <v>813</v>
      </c>
      <c r="D334" s="11" t="s">
        <v>119</v>
      </c>
      <c r="E334" s="11">
        <v>40</v>
      </c>
      <c r="F334" s="1">
        <v>4.55</v>
      </c>
      <c r="G334" s="13">
        <f t="shared" si="6"/>
        <v>182</v>
      </c>
    </row>
    <row r="335" spans="1:7" x14ac:dyDescent="0.25">
      <c r="A335" s="10" t="s">
        <v>623</v>
      </c>
      <c r="B335" s="7" t="s">
        <v>624</v>
      </c>
      <c r="C335" s="1" t="s">
        <v>812</v>
      </c>
      <c r="D335" s="11" t="s">
        <v>119</v>
      </c>
      <c r="E335" s="11">
        <v>20</v>
      </c>
      <c r="F335" s="1">
        <v>6.25</v>
      </c>
      <c r="G335" s="13">
        <f t="shared" si="6"/>
        <v>125</v>
      </c>
    </row>
    <row r="336" spans="1:7" x14ac:dyDescent="0.25">
      <c r="A336" s="10" t="s">
        <v>625</v>
      </c>
      <c r="B336" s="7" t="s">
        <v>626</v>
      </c>
      <c r="C336" s="1" t="s">
        <v>809</v>
      </c>
      <c r="D336" s="11" t="s">
        <v>119</v>
      </c>
      <c r="E336" s="11">
        <v>20</v>
      </c>
      <c r="F336" s="1">
        <v>7.78</v>
      </c>
      <c r="G336" s="13">
        <f t="shared" si="6"/>
        <v>155.6</v>
      </c>
    </row>
    <row r="337" spans="1:7" x14ac:dyDescent="0.25">
      <c r="A337" s="10" t="s">
        <v>627</v>
      </c>
      <c r="B337" s="7" t="s">
        <v>628</v>
      </c>
      <c r="C337" s="1" t="s">
        <v>810</v>
      </c>
      <c r="D337" s="11" t="s">
        <v>119</v>
      </c>
      <c r="E337" s="11">
        <v>20</v>
      </c>
      <c r="F337" s="1">
        <v>8.68</v>
      </c>
      <c r="G337" s="13">
        <f t="shared" si="6"/>
        <v>173.6</v>
      </c>
    </row>
    <row r="338" spans="1:7" x14ac:dyDescent="0.25">
      <c r="A338" s="10" t="s">
        <v>629</v>
      </c>
      <c r="B338" s="7" t="s">
        <v>630</v>
      </c>
      <c r="C338" s="1" t="s">
        <v>811</v>
      </c>
      <c r="D338" s="11" t="s">
        <v>119</v>
      </c>
      <c r="E338" s="11">
        <v>20</v>
      </c>
      <c r="F338" s="1">
        <v>9.31</v>
      </c>
      <c r="G338" s="13">
        <f t="shared" si="6"/>
        <v>186.20000000000002</v>
      </c>
    </row>
    <row r="339" spans="1:7" x14ac:dyDescent="0.25">
      <c r="A339" s="10" t="s">
        <v>631</v>
      </c>
      <c r="B339" s="7" t="s">
        <v>632</v>
      </c>
      <c r="C339" s="21" t="s">
        <v>1125</v>
      </c>
      <c r="D339" s="11" t="s">
        <v>119</v>
      </c>
      <c r="E339" s="11">
        <v>10</v>
      </c>
      <c r="F339" s="1">
        <v>114.84</v>
      </c>
      <c r="G339" s="13">
        <f t="shared" si="6"/>
        <v>1148.4000000000001</v>
      </c>
    </row>
    <row r="340" spans="1:7" ht="30" x14ac:dyDescent="0.25">
      <c r="A340" s="10" t="s">
        <v>633</v>
      </c>
      <c r="B340" s="7" t="s">
        <v>634</v>
      </c>
      <c r="C340" s="1" t="s">
        <v>1129</v>
      </c>
      <c r="D340" s="11" t="s">
        <v>380</v>
      </c>
      <c r="E340" s="11">
        <v>10</v>
      </c>
      <c r="F340" s="1">
        <v>383.93</v>
      </c>
      <c r="G340" s="13">
        <f t="shared" si="6"/>
        <v>3839.3</v>
      </c>
    </row>
    <row r="341" spans="1:7" ht="30" x14ac:dyDescent="0.25">
      <c r="A341" s="10" t="s">
        <v>635</v>
      </c>
      <c r="B341" s="7" t="s">
        <v>636</v>
      </c>
      <c r="C341" s="1" t="s">
        <v>1130</v>
      </c>
      <c r="D341" s="11" t="s">
        <v>380</v>
      </c>
      <c r="E341" s="11">
        <v>10</v>
      </c>
      <c r="F341" s="1">
        <v>669.32</v>
      </c>
      <c r="G341" s="13">
        <f t="shared" si="6"/>
        <v>6693.2000000000007</v>
      </c>
    </row>
    <row r="342" spans="1:7" x14ac:dyDescent="0.25">
      <c r="A342" s="10" t="s">
        <v>637</v>
      </c>
      <c r="B342" s="7" t="s">
        <v>638</v>
      </c>
      <c r="C342" s="1" t="s">
        <v>1131</v>
      </c>
      <c r="D342" s="11" t="s">
        <v>380</v>
      </c>
      <c r="E342" s="11">
        <v>6</v>
      </c>
      <c r="F342" s="1">
        <v>1154.8599999999999</v>
      </c>
      <c r="G342" s="13">
        <f t="shared" si="6"/>
        <v>6929.16</v>
      </c>
    </row>
    <row r="343" spans="1:7" ht="30" x14ac:dyDescent="0.25">
      <c r="A343" s="10" t="s">
        <v>639</v>
      </c>
      <c r="B343" s="7" t="s">
        <v>640</v>
      </c>
      <c r="C343" s="1" t="s">
        <v>1132</v>
      </c>
      <c r="D343" s="11" t="s">
        <v>119</v>
      </c>
      <c r="E343" s="11">
        <v>100</v>
      </c>
      <c r="F343" s="1">
        <v>17.98</v>
      </c>
      <c r="G343" s="13">
        <f t="shared" si="6"/>
        <v>1798</v>
      </c>
    </row>
    <row r="344" spans="1:7" ht="30" x14ac:dyDescent="0.25">
      <c r="A344" s="10" t="s">
        <v>641</v>
      </c>
      <c r="B344" s="7" t="s">
        <v>640</v>
      </c>
      <c r="C344" s="15" t="s">
        <v>1132</v>
      </c>
      <c r="D344" s="11" t="s">
        <v>119</v>
      </c>
      <c r="E344" s="11">
        <v>100</v>
      </c>
      <c r="F344" s="1">
        <v>26.5</v>
      </c>
      <c r="G344" s="13">
        <f t="shared" si="6"/>
        <v>2650</v>
      </c>
    </row>
    <row r="345" spans="1:7" ht="30" x14ac:dyDescent="0.25">
      <c r="A345" s="10" t="s">
        <v>642</v>
      </c>
      <c r="B345" s="7" t="s">
        <v>643</v>
      </c>
      <c r="C345" s="1" t="s">
        <v>1133</v>
      </c>
      <c r="D345" s="11" t="s">
        <v>119</v>
      </c>
      <c r="E345" s="11">
        <v>100</v>
      </c>
      <c r="F345" s="1">
        <v>8.6999999999999993</v>
      </c>
      <c r="G345" s="13">
        <f t="shared" si="6"/>
        <v>869.99999999999989</v>
      </c>
    </row>
    <row r="346" spans="1:7" ht="30" x14ac:dyDescent="0.25">
      <c r="A346" s="10" t="s">
        <v>644</v>
      </c>
      <c r="B346" s="7" t="s">
        <v>643</v>
      </c>
      <c r="C346" s="15" t="s">
        <v>1134</v>
      </c>
      <c r="D346" s="11" t="s">
        <v>119</v>
      </c>
      <c r="E346" s="11">
        <v>100</v>
      </c>
      <c r="F346" s="1">
        <v>18.3</v>
      </c>
      <c r="G346" s="13">
        <f t="shared" si="6"/>
        <v>1830</v>
      </c>
    </row>
    <row r="347" spans="1:7" x14ac:dyDescent="0.25">
      <c r="A347" s="12" t="s">
        <v>645</v>
      </c>
      <c r="B347" s="6" t="s">
        <v>646</v>
      </c>
      <c r="C347" s="1"/>
      <c r="D347" s="11"/>
      <c r="E347" s="11"/>
      <c r="F347" s="1"/>
      <c r="G347" s="14">
        <f>SUM(G348:G412)</f>
        <v>3793.079999999999</v>
      </c>
    </row>
    <row r="348" spans="1:7" x14ac:dyDescent="0.25">
      <c r="A348" s="10" t="s">
        <v>647</v>
      </c>
      <c r="B348" s="7" t="s">
        <v>648</v>
      </c>
      <c r="C348" s="1" t="s">
        <v>1158</v>
      </c>
      <c r="D348" s="11" t="s">
        <v>649</v>
      </c>
      <c r="E348" s="11">
        <v>1</v>
      </c>
      <c r="F348" s="1">
        <v>221.49</v>
      </c>
      <c r="G348" s="13">
        <f t="shared" si="6"/>
        <v>221.49</v>
      </c>
    </row>
    <row r="349" spans="1:7" x14ac:dyDescent="0.25">
      <c r="A349" s="10" t="s">
        <v>650</v>
      </c>
      <c r="B349" s="7" t="s">
        <v>651</v>
      </c>
      <c r="C349" s="1" t="s">
        <v>1159</v>
      </c>
      <c r="D349" s="11" t="s">
        <v>649</v>
      </c>
      <c r="E349" s="11">
        <v>1</v>
      </c>
      <c r="F349" s="1">
        <v>273</v>
      </c>
      <c r="G349" s="13">
        <f t="shared" si="6"/>
        <v>273</v>
      </c>
    </row>
    <row r="350" spans="1:7" x14ac:dyDescent="0.25">
      <c r="A350" s="10" t="s">
        <v>652</v>
      </c>
      <c r="B350" s="7" t="s">
        <v>653</v>
      </c>
      <c r="C350" s="1" t="s">
        <v>1160</v>
      </c>
      <c r="D350" s="11" t="s">
        <v>649</v>
      </c>
      <c r="E350" s="11">
        <v>1</v>
      </c>
      <c r="F350" s="1">
        <v>321</v>
      </c>
      <c r="G350" s="13">
        <f t="shared" si="6"/>
        <v>321</v>
      </c>
    </row>
    <row r="351" spans="1:7" ht="30" x14ac:dyDescent="0.25">
      <c r="A351" s="10" t="s">
        <v>654</v>
      </c>
      <c r="B351" s="7" t="s">
        <v>655</v>
      </c>
      <c r="C351" s="1" t="s">
        <v>816</v>
      </c>
      <c r="D351" s="11" t="s">
        <v>649</v>
      </c>
      <c r="E351" s="11">
        <v>3</v>
      </c>
      <c r="F351" s="1">
        <v>11.25</v>
      </c>
      <c r="G351" s="13">
        <f t="shared" si="6"/>
        <v>33.75</v>
      </c>
    </row>
    <row r="352" spans="1:7" ht="18.75" customHeight="1" x14ac:dyDescent="0.25">
      <c r="A352" s="10" t="s">
        <v>656</v>
      </c>
      <c r="B352" s="7" t="s">
        <v>657</v>
      </c>
      <c r="C352" s="1" t="s">
        <v>818</v>
      </c>
      <c r="D352" s="11" t="s">
        <v>649</v>
      </c>
      <c r="E352" s="11">
        <v>3</v>
      </c>
      <c r="F352" s="1">
        <v>139</v>
      </c>
      <c r="G352" s="13">
        <f t="shared" si="6"/>
        <v>417</v>
      </c>
    </row>
    <row r="353" spans="1:7" x14ac:dyDescent="0.25">
      <c r="A353" s="10" t="s">
        <v>658</v>
      </c>
      <c r="B353" s="7" t="s">
        <v>659</v>
      </c>
      <c r="C353" s="1" t="s">
        <v>817</v>
      </c>
      <c r="D353" s="11" t="s">
        <v>649</v>
      </c>
      <c r="E353" s="11">
        <v>2</v>
      </c>
      <c r="F353" s="1">
        <v>6.83</v>
      </c>
      <c r="G353" s="13">
        <f t="shared" si="6"/>
        <v>13.66</v>
      </c>
    </row>
    <row r="354" spans="1:7" ht="30" x14ac:dyDescent="0.25">
      <c r="A354" s="10" t="s">
        <v>660</v>
      </c>
      <c r="B354" s="7" t="s">
        <v>661</v>
      </c>
      <c r="C354" s="1" t="s">
        <v>1143</v>
      </c>
      <c r="D354" s="11" t="s">
        <v>662</v>
      </c>
      <c r="E354" s="11">
        <v>1</v>
      </c>
      <c r="F354" s="1">
        <v>365</v>
      </c>
      <c r="G354" s="13">
        <f t="shared" si="6"/>
        <v>365</v>
      </c>
    </row>
    <row r="355" spans="1:7" x14ac:dyDescent="0.25">
      <c r="A355" s="10" t="s">
        <v>663</v>
      </c>
      <c r="B355" s="7" t="s">
        <v>664</v>
      </c>
      <c r="C355" s="1" t="s">
        <v>829</v>
      </c>
      <c r="D355" s="11" t="s">
        <v>119</v>
      </c>
      <c r="E355" s="11">
        <v>1</v>
      </c>
      <c r="F355" s="1">
        <v>11.57</v>
      </c>
      <c r="G355" s="13">
        <f t="shared" si="6"/>
        <v>11.57</v>
      </c>
    </row>
    <row r="356" spans="1:7" x14ac:dyDescent="0.25">
      <c r="A356" s="10" t="s">
        <v>665</v>
      </c>
      <c r="B356" s="7" t="s">
        <v>666</v>
      </c>
      <c r="C356" s="15" t="s">
        <v>1148</v>
      </c>
      <c r="D356" s="11" t="s">
        <v>119</v>
      </c>
      <c r="E356" s="11">
        <v>1</v>
      </c>
      <c r="F356" s="1">
        <v>11.57</v>
      </c>
      <c r="G356" s="13">
        <f t="shared" si="6"/>
        <v>11.57</v>
      </c>
    </row>
    <row r="357" spans="1:7" x14ac:dyDescent="0.25">
      <c r="A357" s="10" t="s">
        <v>667</v>
      </c>
      <c r="B357" s="7" t="s">
        <v>668</v>
      </c>
      <c r="C357" s="15" t="s">
        <v>830</v>
      </c>
      <c r="D357" s="11" t="s">
        <v>119</v>
      </c>
      <c r="E357" s="11">
        <v>1</v>
      </c>
      <c r="F357" s="1">
        <v>11.57</v>
      </c>
      <c r="G357" s="13">
        <f t="shared" si="6"/>
        <v>11.57</v>
      </c>
    </row>
    <row r="358" spans="1:7" x14ac:dyDescent="0.25">
      <c r="A358" s="10" t="s">
        <v>669</v>
      </c>
      <c r="B358" s="7" t="s">
        <v>670</v>
      </c>
      <c r="C358" s="15" t="s">
        <v>831</v>
      </c>
      <c r="D358" s="11" t="s">
        <v>119</v>
      </c>
      <c r="E358" s="11">
        <v>1</v>
      </c>
      <c r="F358" s="1">
        <v>12.62</v>
      </c>
      <c r="G358" s="13">
        <f t="shared" si="6"/>
        <v>12.62</v>
      </c>
    </row>
    <row r="359" spans="1:7" x14ac:dyDescent="0.25">
      <c r="A359" s="10" t="s">
        <v>671</v>
      </c>
      <c r="B359" s="7" t="s">
        <v>672</v>
      </c>
      <c r="C359" s="15" t="s">
        <v>836</v>
      </c>
      <c r="D359" s="11" t="s">
        <v>119</v>
      </c>
      <c r="E359" s="11">
        <v>1</v>
      </c>
      <c r="F359" s="1">
        <v>12.62</v>
      </c>
      <c r="G359" s="13">
        <f t="shared" si="6"/>
        <v>12.62</v>
      </c>
    </row>
    <row r="360" spans="1:7" x14ac:dyDescent="0.25">
      <c r="A360" s="10" t="s">
        <v>673</v>
      </c>
      <c r="B360" s="7" t="s">
        <v>674</v>
      </c>
      <c r="C360" s="15" t="s">
        <v>832</v>
      </c>
      <c r="D360" s="11" t="s">
        <v>119</v>
      </c>
      <c r="E360" s="11">
        <v>1</v>
      </c>
      <c r="F360" s="15">
        <v>13.22</v>
      </c>
      <c r="G360" s="13">
        <f t="shared" si="6"/>
        <v>13.22</v>
      </c>
    </row>
    <row r="361" spans="1:7" x14ac:dyDescent="0.25">
      <c r="A361" s="10" t="s">
        <v>675</v>
      </c>
      <c r="B361" s="7" t="s">
        <v>676</v>
      </c>
      <c r="C361" s="15" t="s">
        <v>833</v>
      </c>
      <c r="D361" s="11" t="s">
        <v>119</v>
      </c>
      <c r="E361" s="11">
        <v>1</v>
      </c>
      <c r="F361" s="15">
        <v>13.75</v>
      </c>
      <c r="G361" s="13">
        <f t="shared" si="6"/>
        <v>13.75</v>
      </c>
    </row>
    <row r="362" spans="1:7" x14ac:dyDescent="0.25">
      <c r="A362" s="10" t="s">
        <v>677</v>
      </c>
      <c r="B362" s="7" t="s">
        <v>678</v>
      </c>
      <c r="C362" s="15" t="s">
        <v>834</v>
      </c>
      <c r="D362" s="11" t="s">
        <v>119</v>
      </c>
      <c r="E362" s="11">
        <v>1</v>
      </c>
      <c r="F362" s="1">
        <v>15.02</v>
      </c>
      <c r="G362" s="16">
        <f t="shared" si="6"/>
        <v>15.02</v>
      </c>
    </row>
    <row r="363" spans="1:7" x14ac:dyDescent="0.25">
      <c r="A363" s="10" t="s">
        <v>679</v>
      </c>
      <c r="B363" s="7" t="s">
        <v>680</v>
      </c>
      <c r="C363" s="15" t="s">
        <v>835</v>
      </c>
      <c r="D363" s="11" t="s">
        <v>119</v>
      </c>
      <c r="E363" s="11">
        <v>1</v>
      </c>
      <c r="F363" s="1">
        <v>15.02</v>
      </c>
      <c r="G363" s="16">
        <f t="shared" si="6"/>
        <v>15.02</v>
      </c>
    </row>
    <row r="364" spans="1:7" x14ac:dyDescent="0.25">
      <c r="A364" s="10" t="s">
        <v>679</v>
      </c>
      <c r="B364" s="7" t="s">
        <v>681</v>
      </c>
      <c r="C364" s="1" t="s">
        <v>1144</v>
      </c>
      <c r="D364" s="11" t="s">
        <v>119</v>
      </c>
      <c r="E364" s="11">
        <v>1</v>
      </c>
      <c r="F364" s="1">
        <v>25.5</v>
      </c>
      <c r="G364" s="13">
        <f t="shared" si="6"/>
        <v>25.5</v>
      </c>
    </row>
    <row r="365" spans="1:7" x14ac:dyDescent="0.25">
      <c r="A365" s="10" t="s">
        <v>682</v>
      </c>
      <c r="B365" s="7" t="s">
        <v>683</v>
      </c>
      <c r="C365" s="1" t="s">
        <v>1145</v>
      </c>
      <c r="D365" s="11" t="s">
        <v>119</v>
      </c>
      <c r="E365" s="11">
        <v>1</v>
      </c>
      <c r="F365" s="1">
        <v>26.76</v>
      </c>
      <c r="G365" s="13">
        <f t="shared" si="6"/>
        <v>26.76</v>
      </c>
    </row>
    <row r="366" spans="1:7" x14ac:dyDescent="0.25">
      <c r="A366" s="10" t="s">
        <v>684</v>
      </c>
      <c r="B366" s="7" t="s">
        <v>685</v>
      </c>
      <c r="C366" s="15" t="s">
        <v>819</v>
      </c>
      <c r="D366" s="11" t="s">
        <v>119</v>
      </c>
      <c r="E366" s="11">
        <v>1</v>
      </c>
      <c r="F366" s="1">
        <v>9.6199999999999992</v>
      </c>
      <c r="G366" s="13">
        <f t="shared" si="6"/>
        <v>9.6199999999999992</v>
      </c>
    </row>
    <row r="367" spans="1:7" x14ac:dyDescent="0.25">
      <c r="A367" s="10" t="s">
        <v>686</v>
      </c>
      <c r="B367" s="7" t="s">
        <v>687</v>
      </c>
      <c r="C367" s="15" t="s">
        <v>825</v>
      </c>
      <c r="D367" s="11" t="s">
        <v>119</v>
      </c>
      <c r="E367" s="11">
        <v>1</v>
      </c>
      <c r="F367" s="15">
        <v>9.6199999999999992</v>
      </c>
      <c r="G367" s="13">
        <f t="shared" si="6"/>
        <v>9.6199999999999992</v>
      </c>
    </row>
    <row r="368" spans="1:7" x14ac:dyDescent="0.25">
      <c r="A368" s="10" t="s">
        <v>688</v>
      </c>
      <c r="B368" s="7" t="s">
        <v>689</v>
      </c>
      <c r="C368" s="15" t="s">
        <v>824</v>
      </c>
      <c r="D368" s="11" t="s">
        <v>119</v>
      </c>
      <c r="E368" s="11">
        <v>1</v>
      </c>
      <c r="F368" s="15">
        <v>9.6199999999999992</v>
      </c>
      <c r="G368" s="13">
        <f t="shared" si="6"/>
        <v>9.6199999999999992</v>
      </c>
    </row>
    <row r="369" spans="1:7" x14ac:dyDescent="0.25">
      <c r="A369" s="10" t="s">
        <v>690</v>
      </c>
      <c r="B369" s="7" t="s">
        <v>691</v>
      </c>
      <c r="C369" s="15" t="s">
        <v>1146</v>
      </c>
      <c r="D369" s="11" t="s">
        <v>119</v>
      </c>
      <c r="E369" s="11">
        <v>1</v>
      </c>
      <c r="F369" s="15">
        <v>9.6199999999999992</v>
      </c>
      <c r="G369" s="13">
        <f t="shared" si="6"/>
        <v>9.6199999999999992</v>
      </c>
    </row>
    <row r="370" spans="1:7" x14ac:dyDescent="0.25">
      <c r="A370" s="10" t="s">
        <v>692</v>
      </c>
      <c r="B370" s="7" t="s">
        <v>693</v>
      </c>
      <c r="C370" s="15" t="s">
        <v>823</v>
      </c>
      <c r="D370" s="11" t="s">
        <v>119</v>
      </c>
      <c r="E370" s="11">
        <v>1</v>
      </c>
      <c r="F370" s="15">
        <v>9.6199999999999992</v>
      </c>
      <c r="G370" s="13">
        <f t="shared" si="6"/>
        <v>9.6199999999999992</v>
      </c>
    </row>
    <row r="371" spans="1:7" x14ac:dyDescent="0.25">
      <c r="A371" s="10" t="s">
        <v>694</v>
      </c>
      <c r="B371" s="7" t="s">
        <v>695</v>
      </c>
      <c r="C371" s="15" t="s">
        <v>822</v>
      </c>
      <c r="D371" s="11" t="s">
        <v>119</v>
      </c>
      <c r="E371" s="11">
        <v>1</v>
      </c>
      <c r="F371" s="15">
        <v>9.6199999999999992</v>
      </c>
      <c r="G371" s="13">
        <f t="shared" si="6"/>
        <v>9.6199999999999992</v>
      </c>
    </row>
    <row r="372" spans="1:7" x14ac:dyDescent="0.25">
      <c r="A372" s="10" t="s">
        <v>696</v>
      </c>
      <c r="B372" s="7" t="s">
        <v>697</v>
      </c>
      <c r="C372" s="15" t="s">
        <v>826</v>
      </c>
      <c r="D372" s="11" t="s">
        <v>119</v>
      </c>
      <c r="E372" s="11">
        <v>1</v>
      </c>
      <c r="F372" s="1">
        <v>10.51</v>
      </c>
      <c r="G372" s="13">
        <f t="shared" si="6"/>
        <v>10.51</v>
      </c>
    </row>
    <row r="373" spans="1:7" x14ac:dyDescent="0.25">
      <c r="A373" s="10" t="s">
        <v>698</v>
      </c>
      <c r="B373" s="7" t="s">
        <v>699</v>
      </c>
      <c r="C373" s="15" t="s">
        <v>821</v>
      </c>
      <c r="D373" s="11" t="s">
        <v>119</v>
      </c>
      <c r="E373" s="11">
        <v>1</v>
      </c>
      <c r="F373" s="1">
        <v>10.58</v>
      </c>
      <c r="G373" s="13">
        <f t="shared" si="6"/>
        <v>10.58</v>
      </c>
    </row>
    <row r="374" spans="1:7" x14ac:dyDescent="0.25">
      <c r="A374" s="10" t="s">
        <v>700</v>
      </c>
      <c r="B374" s="7" t="s">
        <v>701</v>
      </c>
      <c r="C374" s="15" t="s">
        <v>827</v>
      </c>
      <c r="D374" s="11" t="s">
        <v>119</v>
      </c>
      <c r="E374" s="11">
        <v>1</v>
      </c>
      <c r="F374" s="1">
        <v>10.58</v>
      </c>
      <c r="G374" s="13">
        <f t="shared" si="6"/>
        <v>10.58</v>
      </c>
    </row>
    <row r="375" spans="1:7" x14ac:dyDescent="0.25">
      <c r="A375" s="10" t="s">
        <v>702</v>
      </c>
      <c r="B375" s="7" t="s">
        <v>703</v>
      </c>
      <c r="C375" s="15" t="s">
        <v>820</v>
      </c>
      <c r="D375" s="11" t="s">
        <v>119</v>
      </c>
      <c r="E375" s="11">
        <v>1</v>
      </c>
      <c r="F375" s="1">
        <v>10.58</v>
      </c>
      <c r="G375" s="13">
        <f t="shared" si="6"/>
        <v>10.58</v>
      </c>
    </row>
    <row r="376" spans="1:7" x14ac:dyDescent="0.25">
      <c r="A376" s="10" t="s">
        <v>704</v>
      </c>
      <c r="B376" s="7" t="s">
        <v>705</v>
      </c>
      <c r="C376" s="15" t="s">
        <v>1147</v>
      </c>
      <c r="D376" s="11" t="s">
        <v>119</v>
      </c>
      <c r="E376" s="11">
        <v>1</v>
      </c>
      <c r="F376" s="1">
        <v>11.3</v>
      </c>
      <c r="G376" s="13">
        <f t="shared" si="6"/>
        <v>11.3</v>
      </c>
    </row>
    <row r="377" spans="1:7" x14ac:dyDescent="0.25">
      <c r="A377" s="10" t="s">
        <v>706</v>
      </c>
      <c r="B377" s="7" t="s">
        <v>707</v>
      </c>
      <c r="C377" s="15" t="s">
        <v>828</v>
      </c>
      <c r="D377" s="11" t="s">
        <v>119</v>
      </c>
      <c r="E377" s="11">
        <v>1</v>
      </c>
      <c r="F377" s="1">
        <v>11.44</v>
      </c>
      <c r="G377" s="13">
        <f t="shared" si="6"/>
        <v>11.44</v>
      </c>
    </row>
    <row r="378" spans="1:7" ht="18.75" customHeight="1" x14ac:dyDescent="0.25">
      <c r="A378" s="10" t="s">
        <v>708</v>
      </c>
      <c r="B378" s="7" t="s">
        <v>709</v>
      </c>
      <c r="C378" s="1" t="s">
        <v>837</v>
      </c>
      <c r="D378" s="11" t="s">
        <v>119</v>
      </c>
      <c r="E378" s="11">
        <v>1</v>
      </c>
      <c r="F378" s="1">
        <v>15.65</v>
      </c>
      <c r="G378" s="13">
        <f t="shared" si="6"/>
        <v>15.65</v>
      </c>
    </row>
    <row r="379" spans="1:7" ht="16.5" customHeight="1" x14ac:dyDescent="0.25">
      <c r="A379" s="10" t="s">
        <v>710</v>
      </c>
      <c r="B379" s="7" t="s">
        <v>711</v>
      </c>
      <c r="C379" s="15" t="s">
        <v>838</v>
      </c>
      <c r="D379" s="11" t="s">
        <v>119</v>
      </c>
      <c r="E379" s="11">
        <v>1</v>
      </c>
      <c r="F379" s="15">
        <v>15.65</v>
      </c>
      <c r="G379" s="13">
        <f t="shared" si="6"/>
        <v>15.65</v>
      </c>
    </row>
    <row r="380" spans="1:7" ht="17.25" customHeight="1" x14ac:dyDescent="0.25">
      <c r="A380" s="10" t="s">
        <v>712</v>
      </c>
      <c r="B380" s="7" t="s">
        <v>713</v>
      </c>
      <c r="C380" s="15" t="s">
        <v>839</v>
      </c>
      <c r="D380" s="11" t="s">
        <v>119</v>
      </c>
      <c r="E380" s="11">
        <v>1</v>
      </c>
      <c r="F380" s="15">
        <v>15.65</v>
      </c>
      <c r="G380" s="13">
        <f t="shared" si="6"/>
        <v>15.65</v>
      </c>
    </row>
    <row r="381" spans="1:7" ht="17.25" customHeight="1" x14ac:dyDescent="0.25">
      <c r="A381" s="10" t="s">
        <v>714</v>
      </c>
      <c r="B381" s="7" t="s">
        <v>715</v>
      </c>
      <c r="C381" s="15" t="s">
        <v>840</v>
      </c>
      <c r="D381" s="11" t="s">
        <v>119</v>
      </c>
      <c r="E381" s="11">
        <v>1</v>
      </c>
      <c r="F381" s="15">
        <v>15.65</v>
      </c>
      <c r="G381" s="13">
        <f t="shared" si="6"/>
        <v>15.65</v>
      </c>
    </row>
    <row r="382" spans="1:7" ht="18" customHeight="1" x14ac:dyDescent="0.25">
      <c r="A382" s="10" t="s">
        <v>716</v>
      </c>
      <c r="B382" s="7" t="s">
        <v>717</v>
      </c>
      <c r="C382" s="15" t="s">
        <v>841</v>
      </c>
      <c r="D382" s="11" t="s">
        <v>119</v>
      </c>
      <c r="E382" s="11">
        <v>1</v>
      </c>
      <c r="F382" s="15">
        <v>15.65</v>
      </c>
      <c r="G382" s="13">
        <f t="shared" si="6"/>
        <v>15.65</v>
      </c>
    </row>
    <row r="383" spans="1:7" x14ac:dyDescent="0.25">
      <c r="A383" s="10" t="s">
        <v>718</v>
      </c>
      <c r="B383" s="7" t="s">
        <v>719</v>
      </c>
      <c r="C383" s="1" t="s">
        <v>1161</v>
      </c>
      <c r="D383" s="11" t="s">
        <v>119</v>
      </c>
      <c r="E383" s="11">
        <v>1</v>
      </c>
      <c r="F383" s="1">
        <v>7.1</v>
      </c>
      <c r="G383" s="13">
        <f t="shared" si="6"/>
        <v>7.1</v>
      </c>
    </row>
    <row r="384" spans="1:7" x14ac:dyDescent="0.25">
      <c r="A384" s="10" t="s">
        <v>720</v>
      </c>
      <c r="B384" s="7" t="s">
        <v>721</v>
      </c>
      <c r="C384" s="15" t="s">
        <v>1162</v>
      </c>
      <c r="D384" s="11" t="s">
        <v>119</v>
      </c>
      <c r="E384" s="11">
        <v>1</v>
      </c>
      <c r="F384" s="1">
        <v>7.1</v>
      </c>
      <c r="G384" s="13">
        <f t="shared" si="6"/>
        <v>7.1</v>
      </c>
    </row>
    <row r="385" spans="1:7" x14ac:dyDescent="0.25">
      <c r="A385" s="10" t="s">
        <v>722</v>
      </c>
      <c r="B385" s="7" t="s">
        <v>723</v>
      </c>
      <c r="C385" s="15" t="s">
        <v>1163</v>
      </c>
      <c r="D385" s="11" t="s">
        <v>119</v>
      </c>
      <c r="E385" s="11">
        <v>1</v>
      </c>
      <c r="F385" s="1">
        <v>8.5</v>
      </c>
      <c r="G385" s="13">
        <f t="shared" si="6"/>
        <v>8.5</v>
      </c>
    </row>
    <row r="386" spans="1:7" x14ac:dyDescent="0.25">
      <c r="A386" s="10" t="s">
        <v>724</v>
      </c>
      <c r="B386" s="7" t="s">
        <v>725</v>
      </c>
      <c r="C386" s="15" t="s">
        <v>1164</v>
      </c>
      <c r="D386" s="11" t="s">
        <v>119</v>
      </c>
      <c r="E386" s="11">
        <v>1</v>
      </c>
      <c r="F386" s="1">
        <v>9.5</v>
      </c>
      <c r="G386" s="13">
        <f t="shared" si="6"/>
        <v>9.5</v>
      </c>
    </row>
    <row r="387" spans="1:7" x14ac:dyDescent="0.25">
      <c r="A387" s="10" t="s">
        <v>726</v>
      </c>
      <c r="B387" s="7" t="s">
        <v>727</v>
      </c>
      <c r="C387" s="15" t="s">
        <v>1165</v>
      </c>
      <c r="D387" s="11" t="s">
        <v>119</v>
      </c>
      <c r="E387" s="11">
        <v>1</v>
      </c>
      <c r="F387" s="1">
        <v>10.199999999999999</v>
      </c>
      <c r="G387" s="13">
        <f t="shared" si="6"/>
        <v>10.199999999999999</v>
      </c>
    </row>
    <row r="388" spans="1:7" x14ac:dyDescent="0.25">
      <c r="A388" s="10" t="s">
        <v>728</v>
      </c>
      <c r="B388" s="7" t="s">
        <v>729</v>
      </c>
      <c r="C388" s="15" t="s">
        <v>1166</v>
      </c>
      <c r="D388" s="11" t="s">
        <v>119</v>
      </c>
      <c r="E388" s="11">
        <v>1</v>
      </c>
      <c r="F388" s="1">
        <v>12.8</v>
      </c>
      <c r="G388" s="13">
        <f t="shared" si="6"/>
        <v>12.8</v>
      </c>
    </row>
    <row r="389" spans="1:7" x14ac:dyDescent="0.25">
      <c r="A389" s="10" t="s">
        <v>730</v>
      </c>
      <c r="B389" s="7" t="s">
        <v>731</v>
      </c>
      <c r="C389" s="15" t="s">
        <v>1167</v>
      </c>
      <c r="D389" s="11" t="s">
        <v>119</v>
      </c>
      <c r="E389" s="11">
        <v>1</v>
      </c>
      <c r="F389" s="1">
        <v>16.8</v>
      </c>
      <c r="G389" s="13">
        <f t="shared" si="6"/>
        <v>16.8</v>
      </c>
    </row>
    <row r="390" spans="1:7" x14ac:dyDescent="0.25">
      <c r="A390" s="10" t="s">
        <v>732</v>
      </c>
      <c r="B390" s="7" t="s">
        <v>733</v>
      </c>
      <c r="C390" s="1" t="s">
        <v>842</v>
      </c>
      <c r="D390" s="11" t="s">
        <v>119</v>
      </c>
      <c r="E390" s="11">
        <v>2</v>
      </c>
      <c r="F390" s="1">
        <v>22.39</v>
      </c>
      <c r="G390" s="13">
        <f t="shared" si="6"/>
        <v>44.78</v>
      </c>
    </row>
    <row r="391" spans="1:7" x14ac:dyDescent="0.25">
      <c r="A391" s="10" t="s">
        <v>734</v>
      </c>
      <c r="B391" s="7" t="s">
        <v>735</v>
      </c>
      <c r="C391" s="1" t="s">
        <v>843</v>
      </c>
      <c r="D391" s="11" t="s">
        <v>119</v>
      </c>
      <c r="E391" s="11">
        <v>2</v>
      </c>
      <c r="F391" s="1">
        <v>7.61</v>
      </c>
      <c r="G391" s="13">
        <f t="shared" si="6"/>
        <v>15.22</v>
      </c>
    </row>
    <row r="392" spans="1:7" x14ac:dyDescent="0.25">
      <c r="A392" s="10" t="s">
        <v>736</v>
      </c>
      <c r="B392" s="7" t="s">
        <v>737</v>
      </c>
      <c r="C392" s="1" t="s">
        <v>844</v>
      </c>
      <c r="D392" s="11" t="s">
        <v>119</v>
      </c>
      <c r="E392" s="11">
        <v>2</v>
      </c>
      <c r="F392" s="1">
        <v>10.34</v>
      </c>
      <c r="G392" s="13">
        <f t="shared" ref="G392:G415" si="7">E392*F392</f>
        <v>20.68</v>
      </c>
    </row>
    <row r="393" spans="1:7" x14ac:dyDescent="0.25">
      <c r="A393" s="10" t="s">
        <v>738</v>
      </c>
      <c r="B393" s="7" t="s">
        <v>739</v>
      </c>
      <c r="C393" s="1" t="s">
        <v>845</v>
      </c>
      <c r="D393" s="11" t="s">
        <v>119</v>
      </c>
      <c r="E393" s="11">
        <v>2</v>
      </c>
      <c r="F393" s="1">
        <v>11.42</v>
      </c>
      <c r="G393" s="13">
        <f t="shared" si="7"/>
        <v>22.84</v>
      </c>
    </row>
    <row r="394" spans="1:7" x14ac:dyDescent="0.25">
      <c r="A394" s="10" t="s">
        <v>740</v>
      </c>
      <c r="B394" s="7" t="s">
        <v>741</v>
      </c>
      <c r="C394" s="1" t="s">
        <v>846</v>
      </c>
      <c r="D394" s="11" t="s">
        <v>119</v>
      </c>
      <c r="E394" s="11">
        <v>3</v>
      </c>
      <c r="F394" s="1">
        <v>32.31</v>
      </c>
      <c r="G394" s="13">
        <f t="shared" si="7"/>
        <v>96.93</v>
      </c>
    </row>
    <row r="395" spans="1:7" x14ac:dyDescent="0.25">
      <c r="A395" s="10" t="s">
        <v>742</v>
      </c>
      <c r="B395" s="7" t="s">
        <v>743</v>
      </c>
      <c r="C395" s="1" t="s">
        <v>847</v>
      </c>
      <c r="D395" s="11" t="s">
        <v>119</v>
      </c>
      <c r="E395" s="11">
        <v>3</v>
      </c>
      <c r="F395" s="1">
        <v>14.81</v>
      </c>
      <c r="G395" s="13">
        <f t="shared" si="7"/>
        <v>44.43</v>
      </c>
    </row>
    <row r="396" spans="1:7" x14ac:dyDescent="0.25">
      <c r="A396" s="10" t="s">
        <v>744</v>
      </c>
      <c r="B396" s="7" t="s">
        <v>745</v>
      </c>
      <c r="C396" s="1" t="s">
        <v>848</v>
      </c>
      <c r="D396" s="11" t="s">
        <v>119</v>
      </c>
      <c r="E396" s="11">
        <v>3</v>
      </c>
      <c r="F396" s="1">
        <v>1.2</v>
      </c>
      <c r="G396" s="13">
        <f t="shared" si="7"/>
        <v>3.5999999999999996</v>
      </c>
    </row>
    <row r="397" spans="1:7" x14ac:dyDescent="0.25">
      <c r="A397" s="10" t="s">
        <v>746</v>
      </c>
      <c r="B397" s="7" t="s">
        <v>747</v>
      </c>
      <c r="C397" s="1" t="s">
        <v>849</v>
      </c>
      <c r="D397" s="11" t="s">
        <v>119</v>
      </c>
      <c r="E397" s="11">
        <v>1</v>
      </c>
      <c r="F397" s="1">
        <v>70.98</v>
      </c>
      <c r="G397" s="13">
        <f t="shared" si="7"/>
        <v>70.98</v>
      </c>
    </row>
    <row r="398" spans="1:7" x14ac:dyDescent="0.25">
      <c r="A398" s="10" t="s">
        <v>748</v>
      </c>
      <c r="B398" s="7" t="s">
        <v>749</v>
      </c>
      <c r="C398" s="1" t="s">
        <v>850</v>
      </c>
      <c r="D398" s="11" t="s">
        <v>119</v>
      </c>
      <c r="E398" s="11">
        <v>1</v>
      </c>
      <c r="F398" s="1">
        <v>8.1</v>
      </c>
      <c r="G398" s="13">
        <f t="shared" si="7"/>
        <v>8.1</v>
      </c>
    </row>
    <row r="399" spans="1:7" x14ac:dyDescent="0.25">
      <c r="A399" s="10" t="s">
        <v>750</v>
      </c>
      <c r="B399" s="7" t="s">
        <v>751</v>
      </c>
      <c r="C399" s="1" t="s">
        <v>851</v>
      </c>
      <c r="D399" s="11" t="s">
        <v>119</v>
      </c>
      <c r="E399" s="11">
        <v>1</v>
      </c>
      <c r="F399" s="1">
        <v>26.08</v>
      </c>
      <c r="G399" s="13">
        <f t="shared" si="7"/>
        <v>26.08</v>
      </c>
    </row>
    <row r="400" spans="1:7" x14ac:dyDescent="0.25">
      <c r="A400" s="10" t="s">
        <v>752</v>
      </c>
      <c r="B400" s="7" t="s">
        <v>753</v>
      </c>
      <c r="C400" s="1"/>
      <c r="D400" s="11" t="s">
        <v>119</v>
      </c>
      <c r="E400" s="11">
        <v>2</v>
      </c>
      <c r="F400" s="1">
        <v>54.52</v>
      </c>
      <c r="G400" s="13">
        <f t="shared" si="7"/>
        <v>109.04</v>
      </c>
    </row>
    <row r="401" spans="1:7" x14ac:dyDescent="0.25">
      <c r="A401" s="10" t="s">
        <v>754</v>
      </c>
      <c r="B401" s="7" t="s">
        <v>755</v>
      </c>
      <c r="C401" s="1" t="s">
        <v>852</v>
      </c>
      <c r="D401" s="11" t="s">
        <v>119</v>
      </c>
      <c r="E401" s="11">
        <v>20</v>
      </c>
      <c r="F401" s="1">
        <v>1</v>
      </c>
      <c r="G401" s="13">
        <f t="shared" si="7"/>
        <v>20</v>
      </c>
    </row>
    <row r="402" spans="1:7" x14ac:dyDescent="0.25">
      <c r="A402" s="10" t="s">
        <v>756</v>
      </c>
      <c r="B402" s="7" t="s">
        <v>757</v>
      </c>
      <c r="C402" s="1" t="s">
        <v>853</v>
      </c>
      <c r="D402" s="11" t="s">
        <v>119</v>
      </c>
      <c r="E402" s="11">
        <v>30</v>
      </c>
      <c r="F402" s="1">
        <v>1.2</v>
      </c>
      <c r="G402" s="13">
        <f t="shared" si="7"/>
        <v>36</v>
      </c>
    </row>
    <row r="403" spans="1:7" x14ac:dyDescent="0.25">
      <c r="A403" s="10" t="s">
        <v>758</v>
      </c>
      <c r="B403" s="7" t="s">
        <v>759</v>
      </c>
      <c r="C403" s="15" t="s">
        <v>854</v>
      </c>
      <c r="D403" s="11" t="s">
        <v>119</v>
      </c>
      <c r="E403" s="11">
        <v>40</v>
      </c>
      <c r="F403" s="1">
        <v>0.84</v>
      </c>
      <c r="G403" s="13">
        <f t="shared" si="7"/>
        <v>33.6</v>
      </c>
    </row>
    <row r="404" spans="1:7" x14ac:dyDescent="0.25">
      <c r="A404" s="10" t="s">
        <v>760</v>
      </c>
      <c r="B404" s="7" t="s">
        <v>761</v>
      </c>
      <c r="C404" s="15" t="s">
        <v>855</v>
      </c>
      <c r="D404" s="11" t="s">
        <v>119</v>
      </c>
      <c r="E404" s="11">
        <v>50</v>
      </c>
      <c r="F404" s="1">
        <v>0.66</v>
      </c>
      <c r="G404" s="13">
        <f t="shared" si="7"/>
        <v>33</v>
      </c>
    </row>
    <row r="405" spans="1:7" x14ac:dyDescent="0.25">
      <c r="A405" s="10" t="s">
        <v>762</v>
      </c>
      <c r="B405" s="7" t="s">
        <v>763</v>
      </c>
      <c r="C405" s="17" t="s">
        <v>856</v>
      </c>
      <c r="D405" s="11" t="s">
        <v>119</v>
      </c>
      <c r="E405" s="11">
        <v>6</v>
      </c>
      <c r="F405" s="1">
        <v>25.52</v>
      </c>
      <c r="G405" s="13">
        <f t="shared" si="7"/>
        <v>153.12</v>
      </c>
    </row>
    <row r="406" spans="1:7" x14ac:dyDescent="0.25">
      <c r="A406" s="10" t="s">
        <v>764</v>
      </c>
      <c r="B406" s="7" t="s">
        <v>765</v>
      </c>
      <c r="C406" s="1" t="s">
        <v>857</v>
      </c>
      <c r="D406" s="11" t="s">
        <v>119</v>
      </c>
      <c r="E406" s="11">
        <v>3</v>
      </c>
      <c r="F406" s="1">
        <v>240</v>
      </c>
      <c r="G406" s="13">
        <f t="shared" si="7"/>
        <v>720</v>
      </c>
    </row>
    <row r="407" spans="1:7" x14ac:dyDescent="0.25">
      <c r="A407" s="10" t="s">
        <v>766</v>
      </c>
      <c r="B407" s="7" t="s">
        <v>767</v>
      </c>
      <c r="C407" s="1" t="s">
        <v>858</v>
      </c>
      <c r="D407" s="11" t="s">
        <v>119</v>
      </c>
      <c r="E407" s="11">
        <v>10</v>
      </c>
      <c r="F407" s="1">
        <v>0.98</v>
      </c>
      <c r="G407" s="13">
        <f t="shared" si="7"/>
        <v>9.8000000000000007</v>
      </c>
    </row>
    <row r="408" spans="1:7" x14ac:dyDescent="0.25">
      <c r="A408" s="10" t="s">
        <v>768</v>
      </c>
      <c r="B408" s="7" t="s">
        <v>769</v>
      </c>
      <c r="C408" s="1" t="s">
        <v>859</v>
      </c>
      <c r="D408" s="11" t="s">
        <v>119</v>
      </c>
      <c r="E408" s="11">
        <v>10</v>
      </c>
      <c r="F408" s="1">
        <v>1.58</v>
      </c>
      <c r="G408" s="13">
        <f t="shared" si="7"/>
        <v>15.8</v>
      </c>
    </row>
    <row r="409" spans="1:7" x14ac:dyDescent="0.25">
      <c r="A409" s="10" t="s">
        <v>770</v>
      </c>
      <c r="B409" s="7" t="s">
        <v>771</v>
      </c>
      <c r="C409" s="1" t="s">
        <v>860</v>
      </c>
      <c r="D409" s="11" t="s">
        <v>119</v>
      </c>
      <c r="E409" s="11">
        <v>5</v>
      </c>
      <c r="F409" s="1">
        <v>1.9</v>
      </c>
      <c r="G409" s="13">
        <f t="shared" si="7"/>
        <v>9.5</v>
      </c>
    </row>
    <row r="410" spans="1:7" x14ac:dyDescent="0.25">
      <c r="A410" s="10" t="s">
        <v>772</v>
      </c>
      <c r="B410" s="7" t="s">
        <v>773</v>
      </c>
      <c r="C410" s="15" t="s">
        <v>859</v>
      </c>
      <c r="D410" s="11" t="s">
        <v>119</v>
      </c>
      <c r="E410" s="11">
        <v>50</v>
      </c>
      <c r="F410" s="1">
        <v>0.65</v>
      </c>
      <c r="G410" s="13">
        <f t="shared" si="7"/>
        <v>32.5</v>
      </c>
    </row>
    <row r="411" spans="1:7" ht="30" x14ac:dyDescent="0.25">
      <c r="A411" s="10" t="s">
        <v>774</v>
      </c>
      <c r="B411" s="7" t="s">
        <v>775</v>
      </c>
      <c r="C411" s="1" t="s">
        <v>861</v>
      </c>
      <c r="D411" s="11" t="s">
        <v>119</v>
      </c>
      <c r="E411" s="11">
        <v>100</v>
      </c>
      <c r="F411" s="1">
        <v>0.78</v>
      </c>
      <c r="G411" s="13">
        <f t="shared" si="7"/>
        <v>78</v>
      </c>
    </row>
    <row r="412" spans="1:7" x14ac:dyDescent="0.25">
      <c r="A412" s="10" t="s">
        <v>776</v>
      </c>
      <c r="B412" s="7" t="s">
        <v>777</v>
      </c>
      <c r="C412" s="1"/>
      <c r="D412" s="11" t="s">
        <v>119</v>
      </c>
      <c r="E412" s="11">
        <v>100</v>
      </c>
      <c r="F412" s="1">
        <v>1.02</v>
      </c>
      <c r="G412" s="13">
        <f t="shared" si="7"/>
        <v>102</v>
      </c>
    </row>
    <row r="413" spans="1:7" x14ac:dyDescent="0.25">
      <c r="A413" s="12" t="s">
        <v>778</v>
      </c>
      <c r="B413" s="9" t="s">
        <v>779</v>
      </c>
      <c r="C413" s="9"/>
      <c r="D413" s="12"/>
      <c r="E413" s="12"/>
      <c r="F413" s="1"/>
      <c r="G413" s="13">
        <f>SUM(G414:G415)</f>
        <v>25500</v>
      </c>
    </row>
    <row r="414" spans="1:7" x14ac:dyDescent="0.25">
      <c r="A414" s="10" t="s">
        <v>780</v>
      </c>
      <c r="B414" s="1" t="s">
        <v>781</v>
      </c>
      <c r="C414" s="1" t="s">
        <v>1135</v>
      </c>
      <c r="D414" s="11" t="s">
        <v>119</v>
      </c>
      <c r="E414" s="11">
        <v>20</v>
      </c>
      <c r="F414" s="1">
        <v>480</v>
      </c>
      <c r="G414" s="13">
        <f t="shared" si="7"/>
        <v>9600</v>
      </c>
    </row>
    <row r="415" spans="1:7" x14ac:dyDescent="0.25">
      <c r="A415" s="10" t="s">
        <v>782</v>
      </c>
      <c r="B415" s="1" t="s">
        <v>783</v>
      </c>
      <c r="C415" s="1" t="s">
        <v>1136</v>
      </c>
      <c r="D415" s="11" t="s">
        <v>119</v>
      </c>
      <c r="E415" s="11">
        <v>20</v>
      </c>
      <c r="F415" s="1">
        <v>795</v>
      </c>
      <c r="G415" s="13">
        <f t="shared" si="7"/>
        <v>15900</v>
      </c>
    </row>
    <row r="416" spans="1:7" x14ac:dyDescent="0.25">
      <c r="D416" s="24" t="s">
        <v>792</v>
      </c>
      <c r="E416" s="25"/>
      <c r="F416" s="26"/>
      <c r="G416" s="13">
        <f>G7+G54+G62+G119+G128+G222+G347+G413</f>
        <v>93251.305659999998</v>
      </c>
    </row>
    <row r="417" spans="4:7" x14ac:dyDescent="0.25">
      <c r="D417" s="24" t="s">
        <v>790</v>
      </c>
      <c r="E417" s="25"/>
      <c r="F417" s="26"/>
      <c r="G417" s="13">
        <f>G416*0.21</f>
        <v>19582.7741886</v>
      </c>
    </row>
    <row r="418" spans="4:7" x14ac:dyDescent="0.25">
      <c r="D418" s="24" t="s">
        <v>791</v>
      </c>
      <c r="E418" s="25"/>
      <c r="F418" s="26"/>
      <c r="G418" s="13">
        <f>G416+G417</f>
        <v>112834.0798486</v>
      </c>
    </row>
  </sheetData>
  <sheetProtection algorithmName="SHA-512" hashValue="LgwlTSp8LFdFvepYtuRfVc+sz4DKrn7qaXmh95dqkrgScicjn4GCvduvZFp1V/puF1AqdTV6wQkogqRBIZ6EBQ==" saltValue="9xh88yK+Q3nKlE5EUyfKPQ==" spinCount="100000" sheet="1" objects="1" scenarios="1"/>
  <protectedRanges>
    <protectedRange sqref="C1:C1048576 F1:F1048576 G1:G1048576" name="Range1"/>
  </protectedRanges>
  <mergeCells count="3">
    <mergeCell ref="D416:F416"/>
    <mergeCell ref="D417:F417"/>
    <mergeCell ref="D418:F41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Donaldas Stepuro</dc:creator>
  <cp:lastModifiedBy>Žygimantas Ubartas</cp:lastModifiedBy>
  <dcterms:created xsi:type="dcterms:W3CDTF">2019-12-09T07:52:59Z</dcterms:created>
  <dcterms:modified xsi:type="dcterms:W3CDTF">2020-01-06T14:13:25Z</dcterms:modified>
</cp:coreProperties>
</file>