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Prekiu_ir_paslaugu_grupe\Pirkimai_vykdomi\Anzelita\Tarptautiniai\PCSP_pirkimai\PCSP-6-17. Atomobiliu TP ir remontas\2020m. Atnaujintas_varzymas\PASIULYMAI\"/>
    </mc:Choice>
  </mc:AlternateContent>
  <xr:revisionPtr revIDLastSave="0" documentId="8_{5A88EFCA-72E6-44D4-BFAD-28F8CEA965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 PIRKIMO OBJEKTO DALIS" sheetId="1" r:id="rId1"/>
  </sheets>
  <externalReferences>
    <externalReference r:id="rId2"/>
  </externalReferences>
  <definedNames>
    <definedName name="_xlnm._FilterDatabase" localSheetId="0" hidden="1">'2 PIRKIMO OBJEKTO DALIS'!$A$1:$I$988</definedName>
    <definedName name="_xlnm.Print_Area" localSheetId="0">'2 PIRKIMO OBJEKTO DALIS'!$A$1:$H$987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6" i="1" l="1"/>
  <c r="H396" i="1" s="1"/>
  <c r="G761" i="1"/>
  <c r="G763" i="1"/>
  <c r="I763" i="1"/>
  <c r="I782" i="1"/>
  <c r="G783" i="1"/>
  <c r="I783" i="1"/>
  <c r="I681" i="1"/>
  <c r="G682" i="1"/>
  <c r="I682" i="1"/>
  <c r="I697" i="1"/>
  <c r="G698" i="1"/>
  <c r="I698" i="1"/>
  <c r="G560" i="1"/>
  <c r="I561" i="1"/>
  <c r="G577" i="1"/>
  <c r="I578" i="1"/>
  <c r="G580" i="1"/>
  <c r="I580" i="1"/>
  <c r="I581" i="1"/>
  <c r="I582" i="1"/>
  <c r="I592" i="1"/>
  <c r="G602" i="1"/>
  <c r="G624" i="1"/>
  <c r="G626" i="1"/>
  <c r="G628" i="1"/>
  <c r="H628" i="1" s="1"/>
  <c r="G634" i="1"/>
  <c r="H634" i="1" s="1"/>
  <c r="G640" i="1"/>
  <c r="G642" i="1"/>
  <c r="H642" i="1" s="1"/>
  <c r="G644" i="1"/>
  <c r="H644" i="1" s="1"/>
  <c r="G188" i="1"/>
  <c r="G208" i="1"/>
  <c r="G220" i="1"/>
  <c r="G223" i="1"/>
  <c r="G227" i="1"/>
  <c r="G240" i="1"/>
  <c r="G255" i="1"/>
  <c r="H255" i="1" s="1"/>
  <c r="G258" i="1"/>
  <c r="G259" i="1"/>
  <c r="H259" i="1" s="1"/>
  <c r="G262" i="1"/>
  <c r="G266" i="1"/>
  <c r="G270" i="1"/>
  <c r="G282" i="1"/>
  <c r="G290" i="1"/>
  <c r="G298" i="1"/>
  <c r="G302" i="1"/>
  <c r="H302" i="1" s="1"/>
  <c r="G314" i="1"/>
  <c r="H314" i="1" s="1"/>
  <c r="G316" i="1"/>
  <c r="H316" i="1" s="1"/>
  <c r="I229" i="1"/>
  <c r="I233" i="1"/>
  <c r="I234" i="1"/>
  <c r="I238" i="1"/>
  <c r="I239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40" i="1"/>
  <c r="G853" i="1"/>
  <c r="H853" i="1" s="1"/>
  <c r="G331" i="1"/>
  <c r="G186" i="1"/>
  <c r="H968" i="1" l="1"/>
  <c r="G261" i="1"/>
  <c r="H261" i="1" s="1"/>
  <c r="G257" i="1"/>
  <c r="H257" i="1" s="1"/>
  <c r="G229" i="1"/>
  <c r="H229" i="1" s="1"/>
  <c r="G218" i="1"/>
  <c r="H218" i="1" s="1"/>
  <c r="G190" i="1"/>
  <c r="H190" i="1" s="1"/>
  <c r="G639" i="1"/>
  <c r="H639" i="1" s="1"/>
  <c r="G623" i="1"/>
  <c r="H623" i="1" s="1"/>
  <c r="G586" i="1"/>
  <c r="H586" i="1" s="1"/>
  <c r="G578" i="1"/>
  <c r="H578" i="1" s="1"/>
  <c r="G570" i="1"/>
  <c r="H570" i="1" s="1"/>
  <c r="G562" i="1"/>
  <c r="H562" i="1" s="1"/>
  <c r="G561" i="1"/>
  <c r="H561" i="1" s="1"/>
  <c r="G748" i="1"/>
  <c r="H748" i="1" s="1"/>
  <c r="G744" i="1"/>
  <c r="H744" i="1" s="1"/>
  <c r="G740" i="1"/>
  <c r="H740" i="1" s="1"/>
  <c r="G736" i="1"/>
  <c r="H736" i="1" s="1"/>
  <c r="G732" i="1"/>
  <c r="H732" i="1" s="1"/>
  <c r="G724" i="1"/>
  <c r="H724" i="1" s="1"/>
  <c r="G720" i="1"/>
  <c r="H720" i="1" s="1"/>
  <c r="G716" i="1"/>
  <c r="H716" i="1" s="1"/>
  <c r="G712" i="1"/>
  <c r="H712" i="1" s="1"/>
  <c r="G708" i="1"/>
  <c r="H708" i="1" s="1"/>
  <c r="G704" i="1"/>
  <c r="H704" i="1" s="1"/>
  <c r="G700" i="1"/>
  <c r="H700" i="1" s="1"/>
  <c r="G694" i="1"/>
  <c r="H694" i="1" s="1"/>
  <c r="G690" i="1"/>
  <c r="H690" i="1" s="1"/>
  <c r="G686" i="1"/>
  <c r="H686" i="1" s="1"/>
  <c r="G680" i="1"/>
  <c r="H680" i="1" s="1"/>
  <c r="G676" i="1"/>
  <c r="G672" i="1"/>
  <c r="H672" i="1" s="1"/>
  <c r="G668" i="1"/>
  <c r="H668" i="1" s="1"/>
  <c r="G664" i="1"/>
  <c r="H664" i="1" s="1"/>
  <c r="G660" i="1"/>
  <c r="H660" i="1" s="1"/>
  <c r="G841" i="1"/>
  <c r="H841" i="1" s="1"/>
  <c r="G837" i="1"/>
  <c r="G833" i="1"/>
  <c r="H833" i="1" s="1"/>
  <c r="G829" i="1"/>
  <c r="H829" i="1" s="1"/>
  <c r="G825" i="1"/>
  <c r="H825" i="1" s="1"/>
  <c r="G821" i="1"/>
  <c r="H821" i="1" s="1"/>
  <c r="G817" i="1"/>
  <c r="H817" i="1" s="1"/>
  <c r="G813" i="1"/>
  <c r="H813" i="1" s="1"/>
  <c r="G809" i="1"/>
  <c r="H809" i="1" s="1"/>
  <c r="G805" i="1"/>
  <c r="H805" i="1" s="1"/>
  <c r="G801" i="1"/>
  <c r="H801" i="1" s="1"/>
  <c r="G797" i="1"/>
  <c r="H797" i="1" s="1"/>
  <c r="G793" i="1"/>
  <c r="H793" i="1" s="1"/>
  <c r="G789" i="1"/>
  <c r="H789" i="1" s="1"/>
  <c r="G785" i="1"/>
  <c r="H785" i="1" s="1"/>
  <c r="G779" i="1"/>
  <c r="H779" i="1" s="1"/>
  <c r="G775" i="1"/>
  <c r="H775" i="1" s="1"/>
  <c r="G771" i="1"/>
  <c r="H771" i="1" s="1"/>
  <c r="G767" i="1"/>
  <c r="H767" i="1" s="1"/>
  <c r="G930" i="1"/>
  <c r="H930" i="1" s="1"/>
  <c r="G926" i="1"/>
  <c r="H926" i="1" s="1"/>
  <c r="G922" i="1"/>
  <c r="H922" i="1" s="1"/>
  <c r="G918" i="1"/>
  <c r="H918" i="1" s="1"/>
  <c r="G910" i="1"/>
  <c r="H910" i="1" s="1"/>
  <c r="G906" i="1"/>
  <c r="H906" i="1" s="1"/>
  <c r="G902" i="1"/>
  <c r="H902" i="1" s="1"/>
  <c r="G898" i="1"/>
  <c r="H898" i="1" s="1"/>
  <c r="G894" i="1"/>
  <c r="H894" i="1" s="1"/>
  <c r="G890" i="1"/>
  <c r="H890" i="1" s="1"/>
  <c r="G886" i="1"/>
  <c r="H886" i="1" s="1"/>
  <c r="G882" i="1"/>
  <c r="H882" i="1" s="1"/>
  <c r="G878" i="1"/>
  <c r="H878" i="1" s="1"/>
  <c r="G874" i="1"/>
  <c r="H874" i="1" s="1"/>
  <c r="G870" i="1"/>
  <c r="H870" i="1" s="1"/>
  <c r="G858" i="1"/>
  <c r="H858" i="1" s="1"/>
  <c r="G854" i="1"/>
  <c r="H854" i="1" s="1"/>
  <c r="G641" i="1"/>
  <c r="H641" i="1" s="1"/>
  <c r="G625" i="1"/>
  <c r="H625" i="1" s="1"/>
  <c r="G576" i="1"/>
  <c r="H576" i="1" s="1"/>
  <c r="G564" i="1"/>
  <c r="H564" i="1" s="1"/>
  <c r="G559" i="1"/>
  <c r="H559" i="1" s="1"/>
  <c r="G746" i="1"/>
  <c r="H746" i="1" s="1"/>
  <c r="G742" i="1"/>
  <c r="H742" i="1" s="1"/>
  <c r="G738" i="1"/>
  <c r="H738" i="1" s="1"/>
  <c r="G734" i="1"/>
  <c r="H734" i="1" s="1"/>
  <c r="G730" i="1"/>
  <c r="H730" i="1" s="1"/>
  <c r="G726" i="1"/>
  <c r="H726" i="1" s="1"/>
  <c r="G722" i="1"/>
  <c r="H722" i="1" s="1"/>
  <c r="G718" i="1"/>
  <c r="H718" i="1" s="1"/>
  <c r="G714" i="1"/>
  <c r="H714" i="1" s="1"/>
  <c r="G710" i="1"/>
  <c r="H710" i="1" s="1"/>
  <c r="G702" i="1"/>
  <c r="H702" i="1" s="1"/>
  <c r="G696" i="1"/>
  <c r="H696" i="1" s="1"/>
  <c r="G692" i="1"/>
  <c r="H692" i="1" s="1"/>
  <c r="G688" i="1"/>
  <c r="H688" i="1" s="1"/>
  <c r="G684" i="1"/>
  <c r="H684" i="1" s="1"/>
  <c r="G678" i="1"/>
  <c r="H678" i="1" s="1"/>
  <c r="G674" i="1"/>
  <c r="H674" i="1" s="1"/>
  <c r="G670" i="1"/>
  <c r="H670" i="1" s="1"/>
  <c r="G666" i="1"/>
  <c r="H666" i="1" s="1"/>
  <c r="G662" i="1"/>
  <c r="H662" i="1" s="1"/>
  <c r="G658" i="1"/>
  <c r="H658" i="1" s="1"/>
  <c r="G839" i="1"/>
  <c r="H839" i="1" s="1"/>
  <c r="G835" i="1"/>
  <c r="H835" i="1" s="1"/>
  <c r="G831" i="1"/>
  <c r="H831" i="1" s="1"/>
  <c r="G823" i="1"/>
  <c r="H823" i="1" s="1"/>
  <c r="G819" i="1"/>
  <c r="H819" i="1" s="1"/>
  <c r="G815" i="1"/>
  <c r="H815" i="1" s="1"/>
  <c r="G811" i="1"/>
  <c r="H811" i="1" s="1"/>
  <c r="G807" i="1"/>
  <c r="H807" i="1" s="1"/>
  <c r="G803" i="1"/>
  <c r="H803" i="1" s="1"/>
  <c r="G799" i="1"/>
  <c r="H799" i="1" s="1"/>
  <c r="G795" i="1"/>
  <c r="H795" i="1" s="1"/>
  <c r="G791" i="1"/>
  <c r="H791" i="1" s="1"/>
  <c r="G787" i="1"/>
  <c r="H787" i="1" s="1"/>
  <c r="G781" i="1"/>
  <c r="H781" i="1" s="1"/>
  <c r="G777" i="1"/>
  <c r="H777" i="1" s="1"/>
  <c r="G773" i="1"/>
  <c r="H773" i="1" s="1"/>
  <c r="G769" i="1"/>
  <c r="H769" i="1" s="1"/>
  <c r="G765" i="1"/>
  <c r="H765" i="1" s="1"/>
  <c r="G932" i="1"/>
  <c r="H932" i="1" s="1"/>
  <c r="G928" i="1"/>
  <c r="H928" i="1" s="1"/>
  <c r="G924" i="1"/>
  <c r="H924" i="1" s="1"/>
  <c r="G920" i="1"/>
  <c r="H920" i="1" s="1"/>
  <c r="G916" i="1"/>
  <c r="H916" i="1" s="1"/>
  <c r="G912" i="1"/>
  <c r="H912" i="1" s="1"/>
  <c r="G908" i="1"/>
  <c r="H908" i="1" s="1"/>
  <c r="G904" i="1"/>
  <c r="H904" i="1" s="1"/>
  <c r="G900" i="1"/>
  <c r="H900" i="1" s="1"/>
  <c r="G896" i="1"/>
  <c r="H896" i="1" s="1"/>
  <c r="G892" i="1"/>
  <c r="H892" i="1" s="1"/>
  <c r="G888" i="1"/>
  <c r="H888" i="1" s="1"/>
  <c r="G884" i="1"/>
  <c r="H884" i="1" s="1"/>
  <c r="G880" i="1"/>
  <c r="H880" i="1" s="1"/>
  <c r="G876" i="1"/>
  <c r="H876" i="1" s="1"/>
  <c r="G872" i="1"/>
  <c r="H872" i="1" s="1"/>
  <c r="G868" i="1"/>
  <c r="H868" i="1" s="1"/>
  <c r="G864" i="1"/>
  <c r="H864" i="1" s="1"/>
  <c r="G860" i="1"/>
  <c r="H860" i="1" s="1"/>
  <c r="G856" i="1"/>
  <c r="H856" i="1" s="1"/>
  <c r="G318" i="1"/>
  <c r="H318" i="1" s="1"/>
  <c r="G222" i="1"/>
  <c r="H222" i="1" s="1"/>
  <c r="G588" i="1"/>
  <c r="H588" i="1" s="1"/>
  <c r="G250" i="1"/>
  <c r="H250" i="1" s="1"/>
  <c r="H560" i="1"/>
  <c r="G604" i="1"/>
  <c r="H604" i="1" s="1"/>
  <c r="G287" i="1"/>
  <c r="H287" i="1" s="1"/>
  <c r="H640" i="1"/>
  <c r="G620" i="1"/>
  <c r="H620" i="1" s="1"/>
  <c r="H331" i="1"/>
  <c r="G558" i="1"/>
  <c r="H558" i="1" s="1"/>
  <c r="G760" i="1"/>
  <c r="H760" i="1" s="1"/>
  <c r="G304" i="1"/>
  <c r="H304" i="1" s="1"/>
  <c r="G284" i="1"/>
  <c r="H284" i="1" s="1"/>
  <c r="G238" i="1"/>
  <c r="H238" i="1" s="1"/>
  <c r="G234" i="1"/>
  <c r="H234" i="1" s="1"/>
  <c r="G230" i="1"/>
  <c r="H230" i="1" s="1"/>
  <c r="H227" i="1"/>
  <c r="G226" i="1"/>
  <c r="H226" i="1" s="1"/>
  <c r="H223" i="1"/>
  <c r="G197" i="1"/>
  <c r="H197" i="1" s="1"/>
  <c r="G193" i="1"/>
  <c r="H193" i="1" s="1"/>
  <c r="G612" i="1"/>
  <c r="H612" i="1" s="1"/>
  <c r="G610" i="1"/>
  <c r="H610" i="1" s="1"/>
  <c r="G609" i="1"/>
  <c r="H609" i="1" s="1"/>
  <c r="G608" i="1"/>
  <c r="H608" i="1" s="1"/>
  <c r="G607" i="1"/>
  <c r="H607" i="1" s="1"/>
  <c r="G291" i="1"/>
  <c r="H291" i="1" s="1"/>
  <c r="G254" i="1"/>
  <c r="H254" i="1" s="1"/>
  <c r="G156" i="1"/>
  <c r="H156" i="1" s="1"/>
  <c r="G153" i="1"/>
  <c r="H153" i="1" s="1"/>
  <c r="G140" i="1"/>
  <c r="H140" i="1" s="1"/>
  <c r="G137" i="1"/>
  <c r="H137" i="1" s="1"/>
  <c r="G134" i="1"/>
  <c r="H134" i="1" s="1"/>
  <c r="G124" i="1"/>
  <c r="H124" i="1" s="1"/>
  <c r="G121" i="1"/>
  <c r="H121" i="1" s="1"/>
  <c r="G118" i="1"/>
  <c r="H118" i="1" s="1"/>
  <c r="G108" i="1"/>
  <c r="H108" i="1" s="1"/>
  <c r="G94" i="1"/>
  <c r="H94" i="1" s="1"/>
  <c r="G89" i="1"/>
  <c r="H89" i="1" s="1"/>
  <c r="G86" i="1"/>
  <c r="H86" i="1" s="1"/>
  <c r="G81" i="1"/>
  <c r="H81" i="1" s="1"/>
  <c r="G64" i="1"/>
  <c r="H64" i="1" s="1"/>
  <c r="G58" i="1"/>
  <c r="H58" i="1" s="1"/>
  <c r="G56" i="1"/>
  <c r="H56" i="1" s="1"/>
  <c r="G50" i="1"/>
  <c r="H50" i="1" s="1"/>
  <c r="G30" i="1"/>
  <c r="H30" i="1" s="1"/>
  <c r="G28" i="1"/>
  <c r="H28" i="1" s="1"/>
  <c r="G25" i="1"/>
  <c r="H25" i="1" s="1"/>
  <c r="G22" i="1"/>
  <c r="H22" i="1" s="1"/>
  <c r="G20" i="1"/>
  <c r="H20" i="1" s="1"/>
  <c r="G17" i="1"/>
  <c r="H17" i="1" s="1"/>
  <c r="G165" i="1"/>
  <c r="H165" i="1" s="1"/>
  <c r="G458" i="1"/>
  <c r="H458" i="1" s="1"/>
  <c r="G657" i="1"/>
  <c r="H657" i="1" s="1"/>
  <c r="G293" i="1"/>
  <c r="H293" i="1" s="1"/>
  <c r="G289" i="1"/>
  <c r="H289" i="1" s="1"/>
  <c r="G286" i="1"/>
  <c r="H286" i="1" s="1"/>
  <c r="G272" i="1"/>
  <c r="H272" i="1" s="1"/>
  <c r="G252" i="1"/>
  <c r="H252" i="1" s="1"/>
  <c r="G206" i="1"/>
  <c r="H206" i="1" s="1"/>
  <c r="G202" i="1"/>
  <c r="H202" i="1" s="1"/>
  <c r="G198" i="1"/>
  <c r="H198" i="1" s="1"/>
  <c r="G195" i="1"/>
  <c r="H195" i="1" s="1"/>
  <c r="G194" i="1"/>
  <c r="H194" i="1" s="1"/>
  <c r="G191" i="1"/>
  <c r="H191" i="1" s="1"/>
  <c r="G636" i="1"/>
  <c r="H636" i="1" s="1"/>
  <c r="G596" i="1"/>
  <c r="H596" i="1" s="1"/>
  <c r="G594" i="1"/>
  <c r="H594" i="1" s="1"/>
  <c r="G592" i="1"/>
  <c r="H592" i="1" s="1"/>
  <c r="G591" i="1"/>
  <c r="H591" i="1" s="1"/>
  <c r="G572" i="1"/>
  <c r="H572" i="1" s="1"/>
  <c r="G154" i="1"/>
  <c r="H154" i="1" s="1"/>
  <c r="G144" i="1"/>
  <c r="H144" i="1" s="1"/>
  <c r="G128" i="1"/>
  <c r="H128" i="1" s="1"/>
  <c r="G106" i="1"/>
  <c r="H106" i="1" s="1"/>
  <c r="G104" i="1"/>
  <c r="H104" i="1" s="1"/>
  <c r="G98" i="1"/>
  <c r="H98" i="1" s="1"/>
  <c r="G78" i="1"/>
  <c r="H78" i="1" s="1"/>
  <c r="G76" i="1"/>
  <c r="H76" i="1" s="1"/>
  <c r="G73" i="1"/>
  <c r="H73" i="1" s="1"/>
  <c r="G70" i="1"/>
  <c r="H70" i="1" s="1"/>
  <c r="G68" i="1"/>
  <c r="H68" i="1" s="1"/>
  <c r="G48" i="1"/>
  <c r="H48" i="1" s="1"/>
  <c r="G42" i="1"/>
  <c r="H42" i="1" s="1"/>
  <c r="G40" i="1"/>
  <c r="H40" i="1" s="1"/>
  <c r="G34" i="1"/>
  <c r="H34" i="1" s="1"/>
  <c r="G168" i="1"/>
  <c r="H168" i="1" s="1"/>
  <c r="G166" i="1"/>
  <c r="H166" i="1" s="1"/>
  <c r="G163" i="1"/>
  <c r="H163" i="1" s="1"/>
  <c r="G161" i="1"/>
  <c r="H161" i="1" s="1"/>
  <c r="G159" i="1"/>
  <c r="H159" i="1" s="1"/>
  <c r="G309" i="1"/>
  <c r="G305" i="1"/>
  <c r="H305" i="1" s="1"/>
  <c r="G300" i="1"/>
  <c r="H300" i="1" s="1"/>
  <c r="H298" i="1"/>
  <c r="G277" i="1"/>
  <c r="H277" i="1" s="1"/>
  <c r="G268" i="1"/>
  <c r="H268" i="1" s="1"/>
  <c r="H266" i="1"/>
  <c r="G245" i="1"/>
  <c r="H245" i="1" s="1"/>
  <c r="G241" i="1"/>
  <c r="H241" i="1" s="1"/>
  <c r="G236" i="1"/>
  <c r="H236" i="1" s="1"/>
  <c r="G213" i="1"/>
  <c r="H213" i="1" s="1"/>
  <c r="G209" i="1"/>
  <c r="H209" i="1" s="1"/>
  <c r="G204" i="1"/>
  <c r="H204" i="1" s="1"/>
  <c r="H626" i="1"/>
  <c r="H682" i="1"/>
  <c r="H676" i="1"/>
  <c r="H220" i="1"/>
  <c r="H188" i="1"/>
  <c r="H602" i="1"/>
  <c r="G310" i="1"/>
  <c r="H310" i="1" s="1"/>
  <c r="G307" i="1"/>
  <c r="H307" i="1" s="1"/>
  <c r="G306" i="1"/>
  <c r="H306" i="1" s="1"/>
  <c r="G303" i="1"/>
  <c r="H303" i="1" s="1"/>
  <c r="G288" i="1"/>
  <c r="H288" i="1" s="1"/>
  <c r="G275" i="1"/>
  <c r="H275" i="1" s="1"/>
  <c r="G274" i="1"/>
  <c r="H274" i="1" s="1"/>
  <c r="G271" i="1"/>
  <c r="H271" i="1" s="1"/>
  <c r="G246" i="1"/>
  <c r="H246" i="1" s="1"/>
  <c r="G243" i="1"/>
  <c r="H243" i="1" s="1"/>
  <c r="G242" i="1"/>
  <c r="H242" i="1" s="1"/>
  <c r="G239" i="1"/>
  <c r="H239" i="1" s="1"/>
  <c r="G224" i="1"/>
  <c r="H224" i="1" s="1"/>
  <c r="G214" i="1"/>
  <c r="H214" i="1" s="1"/>
  <c r="G211" i="1"/>
  <c r="H211" i="1" s="1"/>
  <c r="G210" i="1"/>
  <c r="H210" i="1" s="1"/>
  <c r="G207" i="1"/>
  <c r="H207" i="1" s="1"/>
  <c r="G192" i="1"/>
  <c r="H192" i="1" s="1"/>
  <c r="G448" i="1"/>
  <c r="H448" i="1" s="1"/>
  <c r="G446" i="1"/>
  <c r="H446" i="1" s="1"/>
  <c r="G444" i="1"/>
  <c r="H444" i="1" s="1"/>
  <c r="G442" i="1"/>
  <c r="H442" i="1" s="1"/>
  <c r="G440" i="1"/>
  <c r="H440" i="1" s="1"/>
  <c r="G438" i="1"/>
  <c r="H438" i="1" s="1"/>
  <c r="G436" i="1"/>
  <c r="H436" i="1" s="1"/>
  <c r="G434" i="1"/>
  <c r="H434" i="1" s="1"/>
  <c r="G432" i="1"/>
  <c r="H432" i="1" s="1"/>
  <c r="G428" i="1"/>
  <c r="H428" i="1" s="1"/>
  <c r="G426" i="1"/>
  <c r="H426" i="1" s="1"/>
  <c r="G424" i="1"/>
  <c r="H424" i="1" s="1"/>
  <c r="G422" i="1"/>
  <c r="H422" i="1" s="1"/>
  <c r="G420" i="1"/>
  <c r="H420" i="1" s="1"/>
  <c r="G418" i="1"/>
  <c r="H418" i="1" s="1"/>
  <c r="G416" i="1"/>
  <c r="H416" i="1" s="1"/>
  <c r="G414" i="1"/>
  <c r="H414" i="1" s="1"/>
  <c r="G412" i="1"/>
  <c r="H412" i="1" s="1"/>
  <c r="G410" i="1"/>
  <c r="H410" i="1" s="1"/>
  <c r="G406" i="1"/>
  <c r="H406" i="1" s="1"/>
  <c r="G402" i="1"/>
  <c r="H402" i="1" s="1"/>
  <c r="G398" i="1"/>
  <c r="H398" i="1" s="1"/>
  <c r="G394" i="1"/>
  <c r="H394" i="1" s="1"/>
  <c r="G392" i="1"/>
  <c r="H392" i="1" s="1"/>
  <c r="G390" i="1"/>
  <c r="H390" i="1" s="1"/>
  <c r="G386" i="1"/>
  <c r="H386" i="1" s="1"/>
  <c r="G384" i="1"/>
  <c r="H384" i="1" s="1"/>
  <c r="G382" i="1"/>
  <c r="H382" i="1" s="1"/>
  <c r="G380" i="1"/>
  <c r="H380" i="1" s="1"/>
  <c r="G378" i="1"/>
  <c r="H378" i="1" s="1"/>
  <c r="G376" i="1"/>
  <c r="H376" i="1" s="1"/>
  <c r="G374" i="1"/>
  <c r="H374" i="1" s="1"/>
  <c r="G372" i="1"/>
  <c r="H372" i="1" s="1"/>
  <c r="G370" i="1"/>
  <c r="H370" i="1" s="1"/>
  <c r="G368" i="1"/>
  <c r="H368" i="1" s="1"/>
  <c r="G366" i="1"/>
  <c r="H366" i="1" s="1"/>
  <c r="G364" i="1"/>
  <c r="H364" i="1" s="1"/>
  <c r="G362" i="1"/>
  <c r="H362" i="1" s="1"/>
  <c r="G360" i="1"/>
  <c r="H360" i="1" s="1"/>
  <c r="G358" i="1"/>
  <c r="H358" i="1" s="1"/>
  <c r="G356" i="1"/>
  <c r="H356" i="1" s="1"/>
  <c r="G354" i="1"/>
  <c r="H354" i="1" s="1"/>
  <c r="G352" i="1"/>
  <c r="H352" i="1" s="1"/>
  <c r="G348" i="1"/>
  <c r="H348" i="1" s="1"/>
  <c r="G346" i="1"/>
  <c r="H346" i="1" s="1"/>
  <c r="G344" i="1"/>
  <c r="H344" i="1" s="1"/>
  <c r="G342" i="1"/>
  <c r="H342" i="1" s="1"/>
  <c r="G340" i="1"/>
  <c r="H340" i="1" s="1"/>
  <c r="G338" i="1"/>
  <c r="H338" i="1" s="1"/>
  <c r="G336" i="1"/>
  <c r="H336" i="1" s="1"/>
  <c r="G334" i="1"/>
  <c r="H334" i="1" s="1"/>
  <c r="G332" i="1"/>
  <c r="H332" i="1" s="1"/>
  <c r="G547" i="1"/>
  <c r="H547" i="1" s="1"/>
  <c r="G545" i="1"/>
  <c r="H545" i="1" s="1"/>
  <c r="G543" i="1"/>
  <c r="H543" i="1" s="1"/>
  <c r="G541" i="1"/>
  <c r="H541" i="1" s="1"/>
  <c r="G539" i="1"/>
  <c r="H539" i="1" s="1"/>
  <c r="G537" i="1"/>
  <c r="H537" i="1" s="1"/>
  <c r="G535" i="1"/>
  <c r="H535" i="1" s="1"/>
  <c r="G533" i="1"/>
  <c r="H533" i="1" s="1"/>
  <c r="G531" i="1"/>
  <c r="H531" i="1" s="1"/>
  <c r="G529" i="1"/>
  <c r="H529" i="1" s="1"/>
  <c r="G525" i="1"/>
  <c r="H525" i="1" s="1"/>
  <c r="G523" i="1"/>
  <c r="H523" i="1" s="1"/>
  <c r="G521" i="1"/>
  <c r="H521" i="1" s="1"/>
  <c r="G519" i="1"/>
  <c r="H519" i="1" s="1"/>
  <c r="G517" i="1"/>
  <c r="H517" i="1" s="1"/>
  <c r="G515" i="1"/>
  <c r="H515" i="1" s="1"/>
  <c r="G513" i="1"/>
  <c r="H513" i="1" s="1"/>
  <c r="G511" i="1"/>
  <c r="H511" i="1" s="1"/>
  <c r="G509" i="1"/>
  <c r="H509" i="1" s="1"/>
  <c r="G507" i="1"/>
  <c r="H507" i="1" s="1"/>
  <c r="G503" i="1"/>
  <c r="H503" i="1" s="1"/>
  <c r="G501" i="1"/>
  <c r="H501" i="1" s="1"/>
  <c r="G499" i="1"/>
  <c r="H499" i="1" s="1"/>
  <c r="G497" i="1"/>
  <c r="H497" i="1" s="1"/>
  <c r="G495" i="1"/>
  <c r="H495" i="1" s="1"/>
  <c r="G493" i="1"/>
  <c r="H493" i="1" s="1"/>
  <c r="G491" i="1"/>
  <c r="H491" i="1" s="1"/>
  <c r="G489" i="1"/>
  <c r="H489" i="1" s="1"/>
  <c r="G487" i="1"/>
  <c r="H487" i="1" s="1"/>
  <c r="G485" i="1"/>
  <c r="H485" i="1" s="1"/>
  <c r="G483" i="1"/>
  <c r="H483" i="1" s="1"/>
  <c r="G481" i="1"/>
  <c r="H481" i="1" s="1"/>
  <c r="G479" i="1"/>
  <c r="H479" i="1" s="1"/>
  <c r="G477" i="1"/>
  <c r="H477" i="1" s="1"/>
  <c r="G475" i="1"/>
  <c r="H475" i="1" s="1"/>
  <c r="G473" i="1"/>
  <c r="H473" i="1" s="1"/>
  <c r="G471" i="1"/>
  <c r="H471" i="1" s="1"/>
  <c r="G469" i="1"/>
  <c r="H469" i="1" s="1"/>
  <c r="G467" i="1"/>
  <c r="H467" i="1" s="1"/>
  <c r="G465" i="1"/>
  <c r="H465" i="1" s="1"/>
  <c r="G463" i="1"/>
  <c r="H463" i="1" s="1"/>
  <c r="G461" i="1"/>
  <c r="H461" i="1" s="1"/>
  <c r="G459" i="1"/>
  <c r="H459" i="1" s="1"/>
  <c r="G633" i="1"/>
  <c r="H633" i="1" s="1"/>
  <c r="G632" i="1"/>
  <c r="H632" i="1" s="1"/>
  <c r="G631" i="1"/>
  <c r="H631" i="1" s="1"/>
  <c r="G617" i="1"/>
  <c r="H617" i="1" s="1"/>
  <c r="G616" i="1"/>
  <c r="H616" i="1" s="1"/>
  <c r="G615" i="1"/>
  <c r="H615" i="1" s="1"/>
  <c r="G601" i="1"/>
  <c r="H601" i="1" s="1"/>
  <c r="G600" i="1"/>
  <c r="H600" i="1" s="1"/>
  <c r="G599" i="1"/>
  <c r="H599" i="1" s="1"/>
  <c r="G585" i="1"/>
  <c r="H585" i="1" s="1"/>
  <c r="G584" i="1"/>
  <c r="H584" i="1" s="1"/>
  <c r="G583" i="1"/>
  <c r="H583" i="1" s="1"/>
  <c r="G569" i="1"/>
  <c r="H569" i="1" s="1"/>
  <c r="G568" i="1"/>
  <c r="H568" i="1" s="1"/>
  <c r="G567" i="1"/>
  <c r="H567" i="1" s="1"/>
  <c r="G311" i="1"/>
  <c r="H311" i="1" s="1"/>
  <c r="H309" i="1"/>
  <c r="G295" i="1"/>
  <c r="H295" i="1" s="1"/>
  <c r="G279" i="1"/>
  <c r="H279" i="1" s="1"/>
  <c r="H270" i="1"/>
  <c r="G263" i="1"/>
  <c r="H263" i="1" s="1"/>
  <c r="G247" i="1"/>
  <c r="H247" i="1" s="1"/>
  <c r="H240" i="1"/>
  <c r="G231" i="1"/>
  <c r="H231" i="1" s="1"/>
  <c r="G215" i="1"/>
  <c r="H215" i="1" s="1"/>
  <c r="H208" i="1"/>
  <c r="G199" i="1"/>
  <c r="H199" i="1" s="1"/>
  <c r="G646" i="1"/>
  <c r="H646" i="1" s="1"/>
  <c r="G645" i="1"/>
  <c r="H645" i="1" s="1"/>
  <c r="G630" i="1"/>
  <c r="H630" i="1" s="1"/>
  <c r="G629" i="1"/>
  <c r="H629" i="1" s="1"/>
  <c r="G613" i="1"/>
  <c r="H613" i="1" s="1"/>
  <c r="G598" i="1"/>
  <c r="H598" i="1" s="1"/>
  <c r="G597" i="1"/>
  <c r="H597" i="1" s="1"/>
  <c r="G582" i="1"/>
  <c r="H582" i="1" s="1"/>
  <c r="G581" i="1"/>
  <c r="H581" i="1" s="1"/>
  <c r="G566" i="1"/>
  <c r="H566" i="1" s="1"/>
  <c r="G565" i="1"/>
  <c r="H565" i="1" s="1"/>
  <c r="G152" i="1"/>
  <c r="H152" i="1" s="1"/>
  <c r="G146" i="1"/>
  <c r="H146" i="1" s="1"/>
  <c r="G136" i="1"/>
  <c r="H136" i="1" s="1"/>
  <c r="G130" i="1"/>
  <c r="H130" i="1" s="1"/>
  <c r="G120" i="1"/>
  <c r="H120" i="1" s="1"/>
  <c r="G114" i="1"/>
  <c r="H114" i="1" s="1"/>
  <c r="G105" i="1"/>
  <c r="H105" i="1" s="1"/>
  <c r="G102" i="1"/>
  <c r="G100" i="1"/>
  <c r="H100" i="1" s="1"/>
  <c r="G97" i="1"/>
  <c r="H97" i="1" s="1"/>
  <c r="G80" i="1"/>
  <c r="H80" i="1" s="1"/>
  <c r="G74" i="1"/>
  <c r="H74" i="1" s="1"/>
  <c r="G72" i="1"/>
  <c r="H72" i="1" s="1"/>
  <c r="G66" i="1"/>
  <c r="H66" i="1" s="1"/>
  <c r="G46" i="1"/>
  <c r="H46" i="1" s="1"/>
  <c r="G44" i="1"/>
  <c r="H44" i="1" s="1"/>
  <c r="G41" i="1"/>
  <c r="G38" i="1"/>
  <c r="H38" i="1" s="1"/>
  <c r="G36" i="1"/>
  <c r="H36" i="1" s="1"/>
  <c r="G33" i="1"/>
  <c r="H33" i="1" s="1"/>
  <c r="G170" i="1"/>
  <c r="H170" i="1" s="1"/>
  <c r="G167" i="1"/>
  <c r="H167" i="1" s="1"/>
  <c r="G164" i="1"/>
  <c r="H164" i="1" s="1"/>
  <c r="G162" i="1"/>
  <c r="H162" i="1" s="1"/>
  <c r="G160" i="1"/>
  <c r="H160" i="1" s="1"/>
  <c r="G158" i="1"/>
  <c r="H158" i="1" s="1"/>
  <c r="G173" i="1"/>
  <c r="H173" i="1" s="1"/>
  <c r="H102" i="1"/>
  <c r="G315" i="1"/>
  <c r="H315" i="1" s="1"/>
  <c r="G313" i="1"/>
  <c r="H313" i="1" s="1"/>
  <c r="G308" i="1"/>
  <c r="H308" i="1" s="1"/>
  <c r="G297" i="1"/>
  <c r="H297" i="1" s="1"/>
  <c r="G292" i="1"/>
  <c r="H292" i="1" s="1"/>
  <c r="H290" i="1"/>
  <c r="G283" i="1"/>
  <c r="H283" i="1" s="1"/>
  <c r="G281" i="1"/>
  <c r="H281" i="1" s="1"/>
  <c r="G276" i="1"/>
  <c r="H276" i="1" s="1"/>
  <c r="G267" i="1"/>
  <c r="H267" i="1" s="1"/>
  <c r="G265" i="1"/>
  <c r="H265" i="1" s="1"/>
  <c r="G260" i="1"/>
  <c r="H260" i="1" s="1"/>
  <c r="H258" i="1"/>
  <c r="G251" i="1"/>
  <c r="H251" i="1" s="1"/>
  <c r="G249" i="1"/>
  <c r="H249" i="1" s="1"/>
  <c r="G235" i="1"/>
  <c r="H235" i="1" s="1"/>
  <c r="G233" i="1"/>
  <c r="H233" i="1" s="1"/>
  <c r="G228" i="1"/>
  <c r="H228" i="1" s="1"/>
  <c r="G219" i="1"/>
  <c r="H219" i="1" s="1"/>
  <c r="G212" i="1"/>
  <c r="H212" i="1" s="1"/>
  <c r="G203" i="1"/>
  <c r="H203" i="1" s="1"/>
  <c r="G201" i="1"/>
  <c r="H201" i="1" s="1"/>
  <c r="G196" i="1"/>
  <c r="H196" i="1" s="1"/>
  <c r="G187" i="1"/>
  <c r="H187" i="1" s="1"/>
  <c r="G447" i="1"/>
  <c r="H447" i="1" s="1"/>
  <c r="G445" i="1"/>
  <c r="H445" i="1" s="1"/>
  <c r="G443" i="1"/>
  <c r="H443" i="1" s="1"/>
  <c r="G441" i="1"/>
  <c r="H441" i="1" s="1"/>
  <c r="G439" i="1"/>
  <c r="H439" i="1" s="1"/>
  <c r="G437" i="1"/>
  <c r="H437" i="1" s="1"/>
  <c r="G435" i="1"/>
  <c r="H435" i="1" s="1"/>
  <c r="G433" i="1"/>
  <c r="H433" i="1" s="1"/>
  <c r="G431" i="1"/>
  <c r="H431" i="1" s="1"/>
  <c r="G429" i="1"/>
  <c r="H429" i="1" s="1"/>
  <c r="H624" i="1"/>
  <c r="H698" i="1"/>
  <c r="G148" i="1"/>
  <c r="H148" i="1" s="1"/>
  <c r="G145" i="1"/>
  <c r="H145" i="1" s="1"/>
  <c r="G142" i="1"/>
  <c r="H142" i="1" s="1"/>
  <c r="G132" i="1"/>
  <c r="H132" i="1" s="1"/>
  <c r="G129" i="1"/>
  <c r="H129" i="1" s="1"/>
  <c r="G126" i="1"/>
  <c r="H126" i="1" s="1"/>
  <c r="G113" i="1"/>
  <c r="H113" i="1" s="1"/>
  <c r="G110" i="1"/>
  <c r="H110" i="1" s="1"/>
  <c r="G96" i="1"/>
  <c r="H96" i="1" s="1"/>
  <c r="G90" i="1"/>
  <c r="H90" i="1" s="1"/>
  <c r="G88" i="1"/>
  <c r="H88" i="1" s="1"/>
  <c r="G82" i="1"/>
  <c r="H82" i="1" s="1"/>
  <c r="G62" i="1"/>
  <c r="H62" i="1" s="1"/>
  <c r="G60" i="1"/>
  <c r="H60" i="1" s="1"/>
  <c r="G57" i="1"/>
  <c r="H57" i="1" s="1"/>
  <c r="G54" i="1"/>
  <c r="H54" i="1" s="1"/>
  <c r="G52" i="1"/>
  <c r="H52" i="1" s="1"/>
  <c r="G49" i="1"/>
  <c r="H49" i="1" s="1"/>
  <c r="G32" i="1"/>
  <c r="H32" i="1" s="1"/>
  <c r="G26" i="1"/>
  <c r="H26" i="1" s="1"/>
  <c r="G24" i="1"/>
  <c r="H24" i="1" s="1"/>
  <c r="G18" i="1"/>
  <c r="H18" i="1" s="1"/>
  <c r="G172" i="1"/>
  <c r="H172" i="1" s="1"/>
  <c r="G317" i="1"/>
  <c r="H317" i="1" s="1"/>
  <c r="G312" i="1"/>
  <c r="H312" i="1" s="1"/>
  <c r="G301" i="1"/>
  <c r="H301" i="1" s="1"/>
  <c r="G296" i="1"/>
  <c r="H296" i="1" s="1"/>
  <c r="G285" i="1"/>
  <c r="H285" i="1" s="1"/>
  <c r="H282" i="1"/>
  <c r="G280" i="1"/>
  <c r="H280" i="1" s="1"/>
  <c r="G264" i="1"/>
  <c r="H264" i="1" s="1"/>
  <c r="H262" i="1"/>
  <c r="G253" i="1"/>
  <c r="H253" i="1" s="1"/>
  <c r="G248" i="1"/>
  <c r="H248" i="1" s="1"/>
  <c r="G237" i="1"/>
  <c r="H237" i="1" s="1"/>
  <c r="G232" i="1"/>
  <c r="H232" i="1" s="1"/>
  <c r="G221" i="1"/>
  <c r="H221" i="1" s="1"/>
  <c r="G216" i="1"/>
  <c r="H216" i="1" s="1"/>
  <c r="G205" i="1"/>
  <c r="H205" i="1" s="1"/>
  <c r="G200" i="1"/>
  <c r="H200" i="1" s="1"/>
  <c r="G189" i="1"/>
  <c r="H189" i="1" s="1"/>
  <c r="G638" i="1"/>
  <c r="H638" i="1" s="1"/>
  <c r="G637" i="1"/>
  <c r="H637" i="1" s="1"/>
  <c r="G621" i="1"/>
  <c r="H621" i="1" s="1"/>
  <c r="G605" i="1"/>
  <c r="H605" i="1" s="1"/>
  <c r="G590" i="1"/>
  <c r="H590" i="1" s="1"/>
  <c r="G589" i="1"/>
  <c r="H589" i="1" s="1"/>
  <c r="G574" i="1"/>
  <c r="H574" i="1" s="1"/>
  <c r="G573" i="1"/>
  <c r="H573" i="1" s="1"/>
  <c r="G427" i="1"/>
  <c r="H427" i="1" s="1"/>
  <c r="G425" i="1"/>
  <c r="H425" i="1" s="1"/>
  <c r="G423" i="1"/>
  <c r="H423" i="1" s="1"/>
  <c r="G419" i="1"/>
  <c r="H419" i="1" s="1"/>
  <c r="G417" i="1"/>
  <c r="H417" i="1" s="1"/>
  <c r="G415" i="1"/>
  <c r="H415" i="1" s="1"/>
  <c r="G413" i="1"/>
  <c r="H413" i="1" s="1"/>
  <c r="G411" i="1"/>
  <c r="H411" i="1" s="1"/>
  <c r="G409" i="1"/>
  <c r="H409" i="1" s="1"/>
  <c r="G407" i="1"/>
  <c r="H407" i="1" s="1"/>
  <c r="G405" i="1"/>
  <c r="H405" i="1" s="1"/>
  <c r="G403" i="1"/>
  <c r="H403" i="1" s="1"/>
  <c r="G401" i="1"/>
  <c r="H401" i="1" s="1"/>
  <c r="G399" i="1"/>
  <c r="H399" i="1" s="1"/>
  <c r="G397" i="1"/>
  <c r="H397" i="1" s="1"/>
  <c r="G395" i="1"/>
  <c r="H395" i="1" s="1"/>
  <c r="G393" i="1"/>
  <c r="H393" i="1" s="1"/>
  <c r="G391" i="1"/>
  <c r="H391" i="1" s="1"/>
  <c r="G389" i="1"/>
  <c r="H389" i="1" s="1"/>
  <c r="G387" i="1"/>
  <c r="H387" i="1" s="1"/>
  <c r="G385" i="1"/>
  <c r="H385" i="1" s="1"/>
  <c r="G383" i="1"/>
  <c r="H383" i="1" s="1"/>
  <c r="G381" i="1"/>
  <c r="H381" i="1" s="1"/>
  <c r="G379" i="1"/>
  <c r="H379" i="1" s="1"/>
  <c r="G377" i="1"/>
  <c r="H377" i="1" s="1"/>
  <c r="G373" i="1"/>
  <c r="H373" i="1" s="1"/>
  <c r="G371" i="1"/>
  <c r="H371" i="1" s="1"/>
  <c r="G369" i="1"/>
  <c r="H369" i="1" s="1"/>
  <c r="G367" i="1"/>
  <c r="H367" i="1" s="1"/>
  <c r="G365" i="1"/>
  <c r="H365" i="1" s="1"/>
  <c r="G363" i="1"/>
  <c r="H363" i="1" s="1"/>
  <c r="G361" i="1"/>
  <c r="H361" i="1" s="1"/>
  <c r="G357" i="1"/>
  <c r="H357" i="1" s="1"/>
  <c r="G355" i="1"/>
  <c r="H355" i="1" s="1"/>
  <c r="G353" i="1"/>
  <c r="H353" i="1" s="1"/>
  <c r="G351" i="1"/>
  <c r="H351" i="1" s="1"/>
  <c r="G349" i="1"/>
  <c r="H349" i="1" s="1"/>
  <c r="G347" i="1"/>
  <c r="H347" i="1" s="1"/>
  <c r="G345" i="1"/>
  <c r="H345" i="1" s="1"/>
  <c r="G343" i="1"/>
  <c r="H343" i="1" s="1"/>
  <c r="G341" i="1"/>
  <c r="H341" i="1" s="1"/>
  <c r="G339" i="1"/>
  <c r="H339" i="1" s="1"/>
  <c r="G337" i="1"/>
  <c r="H337" i="1" s="1"/>
  <c r="G335" i="1"/>
  <c r="H335" i="1" s="1"/>
  <c r="G333" i="1"/>
  <c r="H333" i="1" s="1"/>
  <c r="G546" i="1"/>
  <c r="H546" i="1" s="1"/>
  <c r="G544" i="1"/>
  <c r="H544" i="1" s="1"/>
  <c r="G542" i="1"/>
  <c r="H542" i="1" s="1"/>
  <c r="G540" i="1"/>
  <c r="H540" i="1" s="1"/>
  <c r="G538" i="1"/>
  <c r="H538" i="1" s="1"/>
  <c r="G536" i="1"/>
  <c r="H536" i="1" s="1"/>
  <c r="G534" i="1"/>
  <c r="H534" i="1" s="1"/>
  <c r="G532" i="1"/>
  <c r="H532" i="1" s="1"/>
  <c r="G530" i="1"/>
  <c r="H530" i="1" s="1"/>
  <c r="G528" i="1"/>
  <c r="H528" i="1" s="1"/>
  <c r="G526" i="1"/>
  <c r="H526" i="1" s="1"/>
  <c r="G524" i="1"/>
  <c r="H524" i="1" s="1"/>
  <c r="G520" i="1"/>
  <c r="H520" i="1" s="1"/>
  <c r="G516" i="1"/>
  <c r="H516" i="1" s="1"/>
  <c r="G512" i="1"/>
  <c r="H512" i="1" s="1"/>
  <c r="G510" i="1"/>
  <c r="H510" i="1" s="1"/>
  <c r="G508" i="1"/>
  <c r="H508" i="1" s="1"/>
  <c r="G506" i="1"/>
  <c r="H506" i="1" s="1"/>
  <c r="G504" i="1"/>
  <c r="H504" i="1" s="1"/>
  <c r="G502" i="1"/>
  <c r="H502" i="1" s="1"/>
  <c r="G500" i="1"/>
  <c r="H500" i="1" s="1"/>
  <c r="G498" i="1"/>
  <c r="H498" i="1" s="1"/>
  <c r="G496" i="1"/>
  <c r="H496" i="1" s="1"/>
  <c r="G492" i="1"/>
  <c r="H492" i="1" s="1"/>
  <c r="G490" i="1"/>
  <c r="H490" i="1" s="1"/>
  <c r="G488" i="1"/>
  <c r="H488" i="1" s="1"/>
  <c r="G486" i="1"/>
  <c r="H486" i="1" s="1"/>
  <c r="G484" i="1"/>
  <c r="H484" i="1" s="1"/>
  <c r="G482" i="1"/>
  <c r="H482" i="1" s="1"/>
  <c r="G480" i="1"/>
  <c r="H480" i="1" s="1"/>
  <c r="G478" i="1"/>
  <c r="H478" i="1" s="1"/>
  <c r="G474" i="1"/>
  <c r="H474" i="1" s="1"/>
  <c r="G470" i="1"/>
  <c r="H470" i="1" s="1"/>
  <c r="G468" i="1"/>
  <c r="H468" i="1" s="1"/>
  <c r="G466" i="1"/>
  <c r="H466" i="1" s="1"/>
  <c r="G464" i="1"/>
  <c r="H464" i="1" s="1"/>
  <c r="G462" i="1"/>
  <c r="H462" i="1" s="1"/>
  <c r="G460" i="1"/>
  <c r="H460" i="1" s="1"/>
  <c r="H580" i="1"/>
  <c r="H577" i="1"/>
  <c r="G749" i="1"/>
  <c r="H749" i="1" s="1"/>
  <c r="G747" i="1"/>
  <c r="H747" i="1" s="1"/>
  <c r="G745" i="1"/>
  <c r="H745" i="1" s="1"/>
  <c r="G743" i="1"/>
  <c r="H743" i="1" s="1"/>
  <c r="G741" i="1"/>
  <c r="H741" i="1" s="1"/>
  <c r="G739" i="1"/>
  <c r="H739" i="1" s="1"/>
  <c r="G737" i="1"/>
  <c r="H737" i="1" s="1"/>
  <c r="G735" i="1"/>
  <c r="H735" i="1" s="1"/>
  <c r="G733" i="1"/>
  <c r="H733" i="1" s="1"/>
  <c r="G731" i="1"/>
  <c r="H731" i="1" s="1"/>
  <c r="G729" i="1"/>
  <c r="H729" i="1" s="1"/>
  <c r="G727" i="1"/>
  <c r="H727" i="1" s="1"/>
  <c r="G725" i="1"/>
  <c r="H725" i="1" s="1"/>
  <c r="G721" i="1"/>
  <c r="H721" i="1" s="1"/>
  <c r="G717" i="1"/>
  <c r="H717" i="1" s="1"/>
  <c r="G713" i="1"/>
  <c r="H713" i="1" s="1"/>
  <c r="G711" i="1"/>
  <c r="H711" i="1" s="1"/>
  <c r="G709" i="1"/>
  <c r="H709" i="1" s="1"/>
  <c r="G707" i="1"/>
  <c r="H707" i="1" s="1"/>
  <c r="G705" i="1"/>
  <c r="H705" i="1" s="1"/>
  <c r="G703" i="1"/>
  <c r="H703" i="1" s="1"/>
  <c r="G701" i="1"/>
  <c r="H701" i="1" s="1"/>
  <c r="G699" i="1"/>
  <c r="H699" i="1" s="1"/>
  <c r="G697" i="1"/>
  <c r="H697" i="1" s="1"/>
  <c r="G695" i="1"/>
  <c r="H695" i="1" s="1"/>
  <c r="G691" i="1"/>
  <c r="H691" i="1" s="1"/>
  <c r="G689" i="1"/>
  <c r="H689" i="1" s="1"/>
  <c r="G687" i="1"/>
  <c r="H687" i="1" s="1"/>
  <c r="G685" i="1"/>
  <c r="H685" i="1" s="1"/>
  <c r="G683" i="1"/>
  <c r="H683" i="1" s="1"/>
  <c r="G681" i="1"/>
  <c r="H681" i="1" s="1"/>
  <c r="G679" i="1"/>
  <c r="H679" i="1" s="1"/>
  <c r="G677" i="1"/>
  <c r="H677" i="1" s="1"/>
  <c r="G673" i="1"/>
  <c r="H673" i="1" s="1"/>
  <c r="G669" i="1"/>
  <c r="H669" i="1" s="1"/>
  <c r="G667" i="1"/>
  <c r="H667" i="1" s="1"/>
  <c r="G665" i="1"/>
  <c r="H665" i="1" s="1"/>
  <c r="G663" i="1"/>
  <c r="H663" i="1" s="1"/>
  <c r="G661" i="1"/>
  <c r="H661" i="1" s="1"/>
  <c r="G659" i="1"/>
  <c r="H659" i="1" s="1"/>
  <c r="G842" i="1"/>
  <c r="H842" i="1" s="1"/>
  <c r="G840" i="1"/>
  <c r="H840" i="1" s="1"/>
  <c r="G838" i="1"/>
  <c r="H838" i="1" s="1"/>
  <c r="G836" i="1"/>
  <c r="H836" i="1" s="1"/>
  <c r="G834" i="1"/>
  <c r="H834" i="1" s="1"/>
  <c r="G832" i="1"/>
  <c r="H832" i="1" s="1"/>
  <c r="G830" i="1"/>
  <c r="H830" i="1" s="1"/>
  <c r="G828" i="1"/>
  <c r="H828" i="1" s="1"/>
  <c r="G826" i="1"/>
  <c r="H826" i="1" s="1"/>
  <c r="G824" i="1"/>
  <c r="H824" i="1" s="1"/>
  <c r="G820" i="1"/>
  <c r="H820" i="1" s="1"/>
  <c r="G816" i="1"/>
  <c r="H816" i="1" s="1"/>
  <c r="G812" i="1"/>
  <c r="H812" i="1" s="1"/>
  <c r="G810" i="1"/>
  <c r="H810" i="1" s="1"/>
  <c r="G808" i="1"/>
  <c r="H808" i="1" s="1"/>
  <c r="G804" i="1"/>
  <c r="H804" i="1" s="1"/>
  <c r="G802" i="1"/>
  <c r="H802" i="1" s="1"/>
  <c r="G800" i="1"/>
  <c r="H800" i="1" s="1"/>
  <c r="G798" i="1"/>
  <c r="H798" i="1" s="1"/>
  <c r="G796" i="1"/>
  <c r="H796" i="1" s="1"/>
  <c r="G792" i="1"/>
  <c r="H792" i="1" s="1"/>
  <c r="G790" i="1"/>
  <c r="H790" i="1" s="1"/>
  <c r="G788" i="1"/>
  <c r="H788" i="1" s="1"/>
  <c r="G786" i="1"/>
  <c r="H786" i="1" s="1"/>
  <c r="G784" i="1"/>
  <c r="H784" i="1" s="1"/>
  <c r="G782" i="1"/>
  <c r="H782" i="1" s="1"/>
  <c r="G780" i="1"/>
  <c r="H780" i="1" s="1"/>
  <c r="G778" i="1"/>
  <c r="H778" i="1" s="1"/>
  <c r="G774" i="1"/>
  <c r="H774" i="1" s="1"/>
  <c r="G770" i="1"/>
  <c r="H770" i="1" s="1"/>
  <c r="G768" i="1"/>
  <c r="H768" i="1" s="1"/>
  <c r="G766" i="1"/>
  <c r="H766" i="1" s="1"/>
  <c r="G764" i="1"/>
  <c r="H764" i="1" s="1"/>
  <c r="G762" i="1"/>
  <c r="H762" i="1" s="1"/>
  <c r="G931" i="1"/>
  <c r="H931" i="1" s="1"/>
  <c r="G929" i="1"/>
  <c r="H929" i="1" s="1"/>
  <c r="G927" i="1"/>
  <c r="H927" i="1" s="1"/>
  <c r="G925" i="1"/>
  <c r="H925" i="1" s="1"/>
  <c r="G923" i="1"/>
  <c r="H923" i="1" s="1"/>
  <c r="G921" i="1"/>
  <c r="H921" i="1" s="1"/>
  <c r="G919" i="1"/>
  <c r="H919" i="1" s="1"/>
  <c r="G915" i="1"/>
  <c r="H915" i="1" s="1"/>
  <c r="G913" i="1"/>
  <c r="H913" i="1" s="1"/>
  <c r="G911" i="1"/>
  <c r="H911" i="1" s="1"/>
  <c r="G909" i="1"/>
  <c r="H909" i="1" s="1"/>
  <c r="G907" i="1"/>
  <c r="H907" i="1" s="1"/>
  <c r="G905" i="1"/>
  <c r="H905" i="1" s="1"/>
  <c r="G901" i="1"/>
  <c r="H901" i="1" s="1"/>
  <c r="G897" i="1"/>
  <c r="H897" i="1" s="1"/>
  <c r="G893" i="1"/>
  <c r="H893" i="1" s="1"/>
  <c r="G891" i="1"/>
  <c r="H891" i="1" s="1"/>
  <c r="G889" i="1"/>
  <c r="H889" i="1" s="1"/>
  <c r="G885" i="1"/>
  <c r="H885" i="1" s="1"/>
  <c r="G883" i="1"/>
  <c r="H883" i="1" s="1"/>
  <c r="G881" i="1"/>
  <c r="H881" i="1" s="1"/>
  <c r="G877" i="1"/>
  <c r="H877" i="1" s="1"/>
  <c r="G875" i="1"/>
  <c r="H875" i="1" s="1"/>
  <c r="G873" i="1"/>
  <c r="H873" i="1" s="1"/>
  <c r="G871" i="1"/>
  <c r="H871" i="1" s="1"/>
  <c r="G869" i="1"/>
  <c r="H869" i="1" s="1"/>
  <c r="G867" i="1"/>
  <c r="H867" i="1" s="1"/>
  <c r="G865" i="1"/>
  <c r="H865" i="1" s="1"/>
  <c r="G863" i="1"/>
  <c r="H863" i="1" s="1"/>
  <c r="G861" i="1"/>
  <c r="H861" i="1" s="1"/>
  <c r="G859" i="1"/>
  <c r="H859" i="1" s="1"/>
  <c r="G857" i="1"/>
  <c r="H857" i="1" s="1"/>
  <c r="G855" i="1"/>
  <c r="H855" i="1" s="1"/>
  <c r="G643" i="1"/>
  <c r="H643" i="1" s="1"/>
  <c r="G635" i="1"/>
  <c r="H635" i="1" s="1"/>
  <c r="G619" i="1"/>
  <c r="H619" i="1" s="1"/>
  <c r="G611" i="1"/>
  <c r="H611" i="1" s="1"/>
  <c r="G603" i="1"/>
  <c r="H603" i="1" s="1"/>
  <c r="G595" i="1"/>
  <c r="H595" i="1" s="1"/>
  <c r="G587" i="1"/>
  <c r="H587" i="1" s="1"/>
  <c r="G579" i="1"/>
  <c r="H579" i="1" s="1"/>
  <c r="G563" i="1"/>
  <c r="H563" i="1" s="1"/>
  <c r="H837" i="1"/>
  <c r="H783" i="1"/>
  <c r="H763" i="1"/>
  <c r="H761" i="1"/>
  <c r="G16" i="1"/>
  <c r="H16" i="1" s="1"/>
  <c r="G150" i="1"/>
  <c r="H150" i="1" s="1"/>
  <c r="H186" i="1"/>
  <c r="G141" i="1"/>
  <c r="H141" i="1" s="1"/>
  <c r="G133" i="1"/>
  <c r="H133" i="1" s="1"/>
  <c r="G125" i="1"/>
  <c r="H125" i="1" s="1"/>
  <c r="G117" i="1"/>
  <c r="H117" i="1" s="1"/>
  <c r="G109" i="1"/>
  <c r="H109" i="1" s="1"/>
  <c r="G101" i="1"/>
  <c r="G93" i="1"/>
  <c r="G85" i="1"/>
  <c r="H85" i="1" s="1"/>
  <c r="G77" i="1"/>
  <c r="G69" i="1"/>
  <c r="G61" i="1"/>
  <c r="H61" i="1" s="1"/>
  <c r="G53" i="1"/>
  <c r="H53" i="1" s="1"/>
  <c r="G45" i="1"/>
  <c r="H45" i="1" s="1"/>
  <c r="G37" i="1"/>
  <c r="H37" i="1" s="1"/>
  <c r="G29" i="1"/>
  <c r="G21" i="1"/>
  <c r="H21" i="1" s="1"/>
  <c r="G174" i="1"/>
  <c r="H174" i="1" s="1"/>
  <c r="G149" i="1"/>
  <c r="H149" i="1" s="1"/>
  <c r="G155" i="1"/>
  <c r="H155" i="1" s="1"/>
  <c r="G151" i="1"/>
  <c r="G147" i="1"/>
  <c r="H147" i="1" s="1"/>
  <c r="G143" i="1"/>
  <c r="G139" i="1"/>
  <c r="H139" i="1" s="1"/>
  <c r="G135" i="1"/>
  <c r="H135" i="1" s="1"/>
  <c r="G131" i="1"/>
  <c r="H131" i="1" s="1"/>
  <c r="G127" i="1"/>
  <c r="H127" i="1" s="1"/>
  <c r="G123" i="1"/>
  <c r="H123" i="1" s="1"/>
  <c r="G119" i="1"/>
  <c r="G115" i="1"/>
  <c r="H115" i="1" s="1"/>
  <c r="G111" i="1"/>
  <c r="H111" i="1" s="1"/>
  <c r="G107" i="1"/>
  <c r="G103" i="1"/>
  <c r="H103" i="1" s="1"/>
  <c r="G99" i="1"/>
  <c r="H99" i="1" s="1"/>
  <c r="G95" i="1"/>
  <c r="H95" i="1" s="1"/>
  <c r="G91" i="1"/>
  <c r="H91" i="1" s="1"/>
  <c r="G87" i="1"/>
  <c r="H87" i="1" s="1"/>
  <c r="G83" i="1"/>
  <c r="H83" i="1" s="1"/>
  <c r="G79" i="1"/>
  <c r="H79" i="1" s="1"/>
  <c r="G75" i="1"/>
  <c r="H75" i="1" s="1"/>
  <c r="G71" i="1"/>
  <c r="H71" i="1" s="1"/>
  <c r="G67" i="1"/>
  <c r="H67" i="1" s="1"/>
  <c r="G63" i="1"/>
  <c r="H63" i="1" s="1"/>
  <c r="G59" i="1"/>
  <c r="H59" i="1" s="1"/>
  <c r="G51" i="1"/>
  <c r="H51" i="1" s="1"/>
  <c r="G47" i="1"/>
  <c r="H47" i="1" s="1"/>
  <c r="G43" i="1"/>
  <c r="H43" i="1" s="1"/>
  <c r="G39" i="1"/>
  <c r="H39" i="1" s="1"/>
  <c r="G35" i="1"/>
  <c r="H35" i="1" s="1"/>
  <c r="G31" i="1"/>
  <c r="H31" i="1" s="1"/>
  <c r="G27" i="1"/>
  <c r="H27" i="1" s="1"/>
  <c r="G23" i="1"/>
  <c r="H23" i="1" s="1"/>
  <c r="G19" i="1"/>
  <c r="H19" i="1" s="1"/>
  <c r="G169" i="1"/>
  <c r="H169" i="1" s="1"/>
  <c r="G175" i="1"/>
  <c r="H175" i="1" s="1"/>
  <c r="G171" i="1"/>
  <c r="H171" i="1" s="1"/>
  <c r="H548" i="1" l="1"/>
  <c r="H843" i="1"/>
  <c r="H449" i="1"/>
  <c r="H933" i="1"/>
  <c r="H319" i="1"/>
  <c r="H750" i="1"/>
  <c r="H647" i="1"/>
  <c r="H41" i="1"/>
  <c r="H119" i="1"/>
  <c r="H29" i="1"/>
  <c r="H107" i="1"/>
  <c r="H143" i="1"/>
  <c r="H101" i="1"/>
  <c r="H93" i="1"/>
  <c r="H151" i="1"/>
  <c r="H69" i="1"/>
  <c r="H77" i="1"/>
  <c r="H176" i="1" l="1"/>
  <c r="G970" i="1" s="1"/>
</calcChain>
</file>

<file path=xl/sharedStrings.xml><?xml version="1.0" encoding="utf-8"?>
<sst xmlns="http://schemas.openxmlformats.org/spreadsheetml/2006/main" count="1163" uniqueCount="343">
  <si>
    <t>Eil. Nr.</t>
  </si>
  <si>
    <t>Tipas, markė</t>
  </si>
  <si>
    <t>Gamybos metai</t>
  </si>
  <si>
    <t>Automobilių skaičius, vnt.</t>
  </si>
  <si>
    <t>Pastabos</t>
  </si>
  <si>
    <t>Agregatų, mazgų, dalių pavadinimas</t>
  </si>
  <si>
    <t>Preliminarus detalių kiekis, vnt.</t>
  </si>
  <si>
    <t>Atsarginių dalių vnt. kaina EUR be PVM</t>
  </si>
  <si>
    <t>Atsarginių dalių pakeitimo valandinis įkainis EUR be PVM</t>
  </si>
  <si>
    <t>Atsarginių dalių pakeitimo terminas, val.</t>
  </si>
  <si>
    <t>Atsarginių dalių pakeitimo (pagal duotą terminą)  kaina EUR be PVM</t>
  </si>
  <si>
    <t>Viso atsarginių dalių su pakeitimu kaina ((4+7)x3 stulpeliai) EUR be PVM</t>
  </si>
  <si>
    <t>1. Variklis (detalizavimas)</t>
  </si>
  <si>
    <t>Karterio tarpinė</t>
  </si>
  <si>
    <t>Kuro purkštukas</t>
  </si>
  <si>
    <t>Turbina</t>
  </si>
  <si>
    <t>Išmetimo kolektoriaus tarpinė</t>
  </si>
  <si>
    <t>Pakaitinimo žvakė</t>
  </si>
  <si>
    <t>Generatoriaus dirželis</t>
  </si>
  <si>
    <t>Kuro filtras</t>
  </si>
  <si>
    <t>Salono oro filtras</t>
  </si>
  <si>
    <t>Variklio pagalvė</t>
  </si>
  <si>
    <t>Oro filtras</t>
  </si>
  <si>
    <t>Aušinimo skysčio radiatorius</t>
  </si>
  <si>
    <t>Aušinimo radiatoriaus žarna</t>
  </si>
  <si>
    <t>Aušinimo skysčio siurblys</t>
  </si>
  <si>
    <t>Termostatas</t>
  </si>
  <si>
    <t>Kuro siurblys</t>
  </si>
  <si>
    <t>Tepalo filtras</t>
  </si>
  <si>
    <t>2. Greičių dėžė (detalizavimas)</t>
  </si>
  <si>
    <t>Krumpliaratis</t>
  </si>
  <si>
    <t>Atbulinės eigos daviklis</t>
  </si>
  <si>
    <t>Išminamas guolis</t>
  </si>
  <si>
    <t>Pavarų perjungimo svirtis</t>
  </si>
  <si>
    <t>3. Priekinis tiltas (detalizavimas)</t>
  </si>
  <si>
    <t>Stabdžių stiprintuvas</t>
  </si>
  <si>
    <t>Pagrindinis stabdžių cilindras</t>
  </si>
  <si>
    <t>Stabdžių žarnelė</t>
  </si>
  <si>
    <t>Pusašio apsauginė guma</t>
  </si>
  <si>
    <t>4. Užpakalinis tiltas (detalizavimas)</t>
  </si>
  <si>
    <t>Pakabinamas guolis</t>
  </si>
  <si>
    <t>Gal. tilto pusašis</t>
  </si>
  <si>
    <t>Gal. tilto riebokšlis</t>
  </si>
  <si>
    <t>Kryžmė</t>
  </si>
  <si>
    <t>Išmetimo sistemos bakelis</t>
  </si>
  <si>
    <t>Duslintuvo tvirtinimo guma</t>
  </si>
  <si>
    <t>Generatorius</t>
  </si>
  <si>
    <t>Generatoriaus skriemulys</t>
  </si>
  <si>
    <t>Starteris</t>
  </si>
  <si>
    <t xml:space="preserve">Akumuliatorius </t>
  </si>
  <si>
    <t>Pakaitinimo žvakių relė</t>
  </si>
  <si>
    <t>Langų apiplovimo siurblys</t>
  </si>
  <si>
    <t>Generatoriaus rem.komplektas</t>
  </si>
  <si>
    <t>Starterio rem.komplektas</t>
  </si>
  <si>
    <t>Posūkio relė</t>
  </si>
  <si>
    <t>Galinio žibinto stiklas</t>
  </si>
  <si>
    <t>Vairo kolonėlė</t>
  </si>
  <si>
    <t>Vairo stiprintuvas</t>
  </si>
  <si>
    <t>Vairo veleno kryžmė</t>
  </si>
  <si>
    <t>Vairo traukė</t>
  </si>
  <si>
    <t xml:space="preserve">Priek.. amortizatorius </t>
  </si>
  <si>
    <t>Atraminis guolis</t>
  </si>
  <si>
    <t xml:space="preserve">Gal. amortizatorius </t>
  </si>
  <si>
    <t xml:space="preserve">Gal. lingė </t>
  </si>
  <si>
    <t>Priekinis variklio dangtis</t>
  </si>
  <si>
    <t>Durelių vyris</t>
  </si>
  <si>
    <t>Priekinis bamperis</t>
  </si>
  <si>
    <t>Priekinės grotelės</t>
  </si>
  <si>
    <t>Galinis bamperis</t>
  </si>
  <si>
    <t>Priekinis stiklas</t>
  </si>
  <si>
    <t>Galinis stiklas</t>
  </si>
  <si>
    <t>Durelių rankena</t>
  </si>
  <si>
    <t>Krovininės platformos dugno danga</t>
  </si>
  <si>
    <t>Borto užraktas komplekte</t>
  </si>
  <si>
    <t>Kėbulo vyris</t>
  </si>
  <si>
    <t>Priekinio tilto ratų geometrijos patikrinimas</t>
  </si>
  <si>
    <t>Galinio tilto ratų geometrijos patikrinimas</t>
  </si>
  <si>
    <t>Variklio gedimų nuskaitymas kompiuteriu</t>
  </si>
  <si>
    <t>Stabdžių patikra stende</t>
  </si>
  <si>
    <t>Priekinių žibintų reguliavimas</t>
  </si>
  <si>
    <t>SUMA:</t>
  </si>
  <si>
    <t>Valandiniai specialistų darbo įkainiai</t>
  </si>
  <si>
    <t xml:space="preserve">autošaltkalvio </t>
  </si>
  <si>
    <t>autoelektriko</t>
  </si>
  <si>
    <t>autokėbulininko</t>
  </si>
  <si>
    <t>autodažytojo</t>
  </si>
  <si>
    <t>autodiagnostiko</t>
  </si>
  <si>
    <t>Pastabos.</t>
  </si>
  <si>
    <t>1. Visos kainos nurodomos Eurais be PVM</t>
  </si>
  <si>
    <t>2. Jeigu nenurodyta kitaip, pateikiama atsarginių dalių vieno vieneto kaina.</t>
  </si>
  <si>
    <t>1 lentelė</t>
  </si>
  <si>
    <t>2 lentelė</t>
  </si>
  <si>
    <t>3 lentelė</t>
  </si>
  <si>
    <t>4 lentelė</t>
  </si>
  <si>
    <t>Medžiagų, dalių pavadinimas</t>
  </si>
  <si>
    <t>Preliminarus medžiagų, dalių kiekis, vnt.</t>
  </si>
  <si>
    <t>Medžiagų, atsarginių dalių vnt. kaina EUR be PVM</t>
  </si>
  <si>
    <t>Viso medžiagų, atsarginių dalių kaina ((3x4) stulpeliai) EUR be PVM</t>
  </si>
  <si>
    <t>Automobiliniai dažai (100 gr)</t>
  </si>
  <si>
    <t>Klijavimo juosta (1 rit.)</t>
  </si>
  <si>
    <t>Izoliavimo juosta (1 rit.)</t>
  </si>
  <si>
    <t xml:space="preserve">Lemputė 12 V 5 W </t>
  </si>
  <si>
    <t xml:space="preserve">Lemputė 12 V 10 W </t>
  </si>
  <si>
    <t>Alyva 5 w 40 (1 ltr.)</t>
  </si>
  <si>
    <t>Alyva 10 w 40 (1 ltr.)</t>
  </si>
  <si>
    <t>Alyva 15 w 40 (1 ltr.)</t>
  </si>
  <si>
    <t>Alyva 80 w 90 (1 ltr.)</t>
  </si>
  <si>
    <t>Universalus vairo stiprintuvo skystis (1 ltr.)</t>
  </si>
  <si>
    <t>Stabdžių skystis DOT 4 (1 ltr.)</t>
  </si>
  <si>
    <t>Transporto priemonių remonto ir papildomų dalių sąrašas, paslaugos</t>
  </si>
  <si>
    <t xml:space="preserve">2 PIRKIMO OBJEKTO DALIS </t>
  </si>
  <si>
    <t>Techninės specifikacijos priedas Nr. 3</t>
  </si>
  <si>
    <t xml:space="preserve">Krovininių automobilių ik 3,5 t bendrosios masės techninė priežiūra ir remontas Kauno arba Jonavos mieste </t>
  </si>
  <si>
    <t>Renault Master</t>
  </si>
  <si>
    <t>Krovininiai automobiliai, dyzelinas</t>
  </si>
  <si>
    <t>Paskirstymo diržo įtempėjas</t>
  </si>
  <si>
    <t>Paskirstymo diržas</t>
  </si>
  <si>
    <t>Generatoriaus diržas</t>
  </si>
  <si>
    <t>Generatoriaus diržo įtempėjas</t>
  </si>
  <si>
    <t>Generatoriaus diržo įtempėjo guolis</t>
  </si>
  <si>
    <t>Liambda zondas</t>
  </si>
  <si>
    <t>Impulsinis daviklis (smagračio)</t>
  </si>
  <si>
    <t>Pakaitinimo relė</t>
  </si>
  <si>
    <t>Variklio temperatūrinis daviklis</t>
  </si>
  <si>
    <t>Skriemulys alkūninio veleno</t>
  </si>
  <si>
    <t>Riebokšlis alkūninio veleno priekinis</t>
  </si>
  <si>
    <t>Riebokšlis alkūninio veleno galinis</t>
  </si>
  <si>
    <t>Paskirstymo velenėlio riebokšlis</t>
  </si>
  <si>
    <t>Paskirstymo velenėlio krumpliaratis</t>
  </si>
  <si>
    <t>Vožtuvų dangtelio tarpinė</t>
  </si>
  <si>
    <t>Isiurbimo kolektoriaus tarpinė</t>
  </si>
  <si>
    <t>Aušinimo sistemos žarna</t>
  </si>
  <si>
    <t>Variklio pagalvė galinė</t>
  </si>
  <si>
    <t>Variklio pagalvė šoninė dešinė</t>
  </si>
  <si>
    <t>Variklio pagalvė šoninė kairė</t>
  </si>
  <si>
    <t>Variklio apsauga</t>
  </si>
  <si>
    <t>Tepalo siurblys(karteryje)</t>
  </si>
  <si>
    <t>Variklio kronšteinas kairės pusės</t>
  </si>
  <si>
    <t>Variklio kronšteinas dešinės pusės</t>
  </si>
  <si>
    <t>Interkulerio radiatorius</t>
  </si>
  <si>
    <t>Variklio galvutės tarpinė</t>
  </si>
  <si>
    <t>2. Pavarų dėžė (detalizavimas)</t>
  </si>
  <si>
    <t>Pavarų dėžė (kompl.)</t>
  </si>
  <si>
    <t>Sankabos kompl. (sankabos diskas, diskatorius)</t>
  </si>
  <si>
    <t>Pavarų perjungimo trosai</t>
  </si>
  <si>
    <t>Pagrindinis sankabos cilindras</t>
  </si>
  <si>
    <t>Vamzdelis nuo pagrindinio iki darbinio cilindrų</t>
  </si>
  <si>
    <t>3. Priekinė pakaba (detalizavimas)</t>
  </si>
  <si>
    <t>Spyruoklė</t>
  </si>
  <si>
    <t>Priekinio rato stebulė</t>
  </si>
  <si>
    <t>Guolis priekinio rato</t>
  </si>
  <si>
    <t>Išorinė granata</t>
  </si>
  <si>
    <t>Priekinė svirtis su šarnyru ir sailenblokais</t>
  </si>
  <si>
    <t>Sailenblokas pr. svirties</t>
  </si>
  <si>
    <t>Šarnyras</t>
  </si>
  <si>
    <t>Pusašio apsauginė guma vidinė</t>
  </si>
  <si>
    <t>Pusašio apsauginė guma išorinė</t>
  </si>
  <si>
    <t>Priek. stabilizatorius</t>
  </si>
  <si>
    <t>Priek. stabilizatoriaus įvorė</t>
  </si>
  <si>
    <t>Priek. stabilizatoriaus traukė</t>
  </si>
  <si>
    <t>Pusašis dešinės pusės</t>
  </si>
  <si>
    <t>Pusašis kairės pusės</t>
  </si>
  <si>
    <t>Vairo traukės antgalis</t>
  </si>
  <si>
    <t>Amortizatorius priekinis</t>
  </si>
  <si>
    <t>Atraminis guolis (amortizatoriaus)</t>
  </si>
  <si>
    <t>4. Užpakalinė pakaba (detalizavimas)</t>
  </si>
  <si>
    <t xml:space="preserve">Galinio rato stebulė </t>
  </si>
  <si>
    <t>Lingė (kompl.)</t>
  </si>
  <si>
    <t>Guolis galinio rato</t>
  </si>
  <si>
    <t>Galinės lingės įvorės</t>
  </si>
  <si>
    <t xml:space="preserve">Gal. stabil. tvirtinimo apkaba </t>
  </si>
  <si>
    <t>Amortizatorius galinis</t>
  </si>
  <si>
    <t>Galinis stabilizatorius</t>
  </si>
  <si>
    <t>5. Elektros įranga (detalizavimas)</t>
  </si>
  <si>
    <t>Užvedimo spynelė</t>
  </si>
  <si>
    <t>Numerio apšvietimo žibintas</t>
  </si>
  <si>
    <t>Starterio pritraukimo relė</t>
  </si>
  <si>
    <t>Akumuliatorius 12 V 100 AH</t>
  </si>
  <si>
    <t>Jungiklis avarinio signalo</t>
  </si>
  <si>
    <t>Apšildymo pečiuko variklis</t>
  </si>
  <si>
    <t>Valytuvo varikliukas</t>
  </si>
  <si>
    <t>EGR vožtuvas</t>
  </si>
  <si>
    <t>Generatoriaus guolių k-tas</t>
  </si>
  <si>
    <t>Oro srauto matuoklis</t>
  </si>
  <si>
    <t>Stop žibintas galinis</t>
  </si>
  <si>
    <t>Generatoriaus šepetėliai</t>
  </si>
  <si>
    <t>6. Duslintuvas (detalizavimas)</t>
  </si>
  <si>
    <t>Lankstusi sujungimas</t>
  </si>
  <si>
    <t>Duslintuvo bakelis</t>
  </si>
  <si>
    <t>7. Vairo kolonėlė (detalizavimas)</t>
  </si>
  <si>
    <t>Hidro žarna</t>
  </si>
  <si>
    <t>Vairo stiprintuvo skriemulys</t>
  </si>
  <si>
    <t>Vairo kryžmė</t>
  </si>
  <si>
    <t>8. Stabdžių sistemos (detalizavimas)</t>
  </si>
  <si>
    <t>Priekinių ratų stabdžių kaladėlės</t>
  </si>
  <si>
    <t>Galinių.ratų stabdžių kaladėlės</t>
  </si>
  <si>
    <t>Stabdžių magistralės vamzdelis</t>
  </si>
  <si>
    <t>Vakuuminis siurblys</t>
  </si>
  <si>
    <t>Paskirstymo dėžutė (stabd. prie gal. svirties)</t>
  </si>
  <si>
    <t>Pagrindinis stabdžių cilndras</t>
  </si>
  <si>
    <t>Priekinis suportas</t>
  </si>
  <si>
    <t>Stabdžių cilindras (suporte)</t>
  </si>
  <si>
    <t>Stabdžių suporto rem. komplektas</t>
  </si>
  <si>
    <t>Stabdžių diskas priekinis</t>
  </si>
  <si>
    <t>Stabdžių diskas galinis</t>
  </si>
  <si>
    <t>Galinio rato suportas</t>
  </si>
  <si>
    <t>Rankinio stabdžio trosas</t>
  </si>
  <si>
    <t>9. Kėbulas (detalizavimas)</t>
  </si>
  <si>
    <t>Priekinis sparnas</t>
  </si>
  <si>
    <t>Saugos diržo komplektas</t>
  </si>
  <si>
    <t>Valytuvas</t>
  </si>
  <si>
    <t>Galinių durelių spyna</t>
  </si>
  <si>
    <t xml:space="preserve"> Priekinių durelių spyna</t>
  </si>
  <si>
    <t>Durelių stiklo pakėlimo mechanizmas</t>
  </si>
  <si>
    <t>Šoninis veidrodis</t>
  </si>
  <si>
    <t>10.Papildomi darbai</t>
  </si>
  <si>
    <t>Kuro aparatūros patikrinimas kompiuteriu</t>
  </si>
  <si>
    <t>Suvirinimo darbai (val.)</t>
  </si>
  <si>
    <t>Padangos montavimas, balansavimas</t>
  </si>
  <si>
    <t>Padangos klijavimas</t>
  </si>
  <si>
    <t>Ratlankio remontas (tiesinimas, lyginimas)</t>
  </si>
  <si>
    <t>Kuro purkštuko patikra</t>
  </si>
  <si>
    <t>Kuro purkštuko remontas</t>
  </si>
  <si>
    <t>Kuro siurblio remontas</t>
  </si>
  <si>
    <t>Nenumatyti darbai (važiuoklės remontas)  1 val</t>
  </si>
  <si>
    <t>Nenumatyti darbai (variklio remontas) 1 val</t>
  </si>
  <si>
    <t>Nenumatyti darbai (elektrinės dalies remontas) 1 val</t>
  </si>
  <si>
    <t>Nenumatyti darbai (pavarų dėžės remontas) 1 val</t>
  </si>
  <si>
    <t>Nenumatyti darbai (kėbulo remontas) 1 val</t>
  </si>
  <si>
    <t xml:space="preserve">Gal. stabil. tvirtinimo apkabos </t>
  </si>
  <si>
    <t>Galinio reduktoriaus riebokšlis</t>
  </si>
  <si>
    <t>Galinio reduktoriaus guolis</t>
  </si>
  <si>
    <t>Satelitinis krumpliaratis</t>
  </si>
  <si>
    <t>Žibintas priekinis</t>
  </si>
  <si>
    <t>Kardaninio veleno balansavimas, remontas</t>
  </si>
  <si>
    <t xml:space="preserve">Priek. amortizatorius </t>
  </si>
  <si>
    <t>Starterio rem. komplektas</t>
  </si>
  <si>
    <t>Starterio pritraukimo rėlė</t>
  </si>
  <si>
    <t>8. Kėbulas (detalizavimas)</t>
  </si>
  <si>
    <t>9. Papildomi darbai</t>
  </si>
  <si>
    <t>Mitsubishi L 200</t>
  </si>
  <si>
    <t>Krovininės platformos, dyzelinas</t>
  </si>
  <si>
    <t>Purkštukas kuro</t>
  </si>
  <si>
    <t>Paskirstymo diržas (kompl .su įtempėjais)</t>
  </si>
  <si>
    <t>Sankabos komplektas (smagratis,diskatorius,diskas)</t>
  </si>
  <si>
    <t>Kardaninis velenas (paskirstymo dėžės)</t>
  </si>
  <si>
    <t>Tilto vakuminis daviklis</t>
  </si>
  <si>
    <t>Tilto jungimo daviklis</t>
  </si>
  <si>
    <t>Stabilizatorius</t>
  </si>
  <si>
    <t>Stabilizatoriaus traukė</t>
  </si>
  <si>
    <t>Stabilizatoriaus įvorė</t>
  </si>
  <si>
    <t>Apatinė svirtis</t>
  </si>
  <si>
    <t>Viršutinė svirtis</t>
  </si>
  <si>
    <t>Priekinio rato guolis</t>
  </si>
  <si>
    <t>Spyruoklė priekinė</t>
  </si>
  <si>
    <t>Stebulė</t>
  </si>
  <si>
    <t>Galinio rato guolis</t>
  </si>
  <si>
    <t xml:space="preserve">Gal.lingė </t>
  </si>
  <si>
    <t>Gal. lingės įvorė</t>
  </si>
  <si>
    <t>Gal. tilto reduktoriaus rem. k-tas</t>
  </si>
  <si>
    <t>Priek.. valytuvų  variklis</t>
  </si>
  <si>
    <t>8. Stabdžių sistema</t>
  </si>
  <si>
    <t>Stabdžių cilindras priekinis</t>
  </si>
  <si>
    <t>Stabdžių cilindras galinis</t>
  </si>
  <si>
    <t>Stabdžių cilindro rem. komplektas</t>
  </si>
  <si>
    <t>Suportas priekinis</t>
  </si>
  <si>
    <t>Suportas galinis</t>
  </si>
  <si>
    <t>Priek. tilto stabdžių diskas</t>
  </si>
  <si>
    <t xml:space="preserve">Priek. tilto stabdžių kaladėlės </t>
  </si>
  <si>
    <t xml:space="preserve">Gal. tilto stabdžių kaladėlės </t>
  </si>
  <si>
    <t>Sparnas</t>
  </si>
  <si>
    <t>Durų spyna</t>
  </si>
  <si>
    <t>5 lentelė</t>
  </si>
  <si>
    <t>Mikroautobusas, dyzelinas</t>
  </si>
  <si>
    <t>Riebokšlis alkūninio vel. priekinis</t>
  </si>
  <si>
    <t>Riebokšlis alkūninio vel. galinis</t>
  </si>
  <si>
    <t>Filtras tepalo</t>
  </si>
  <si>
    <t>Paskirstymo dirželis (kompl. su įtempėjais)</t>
  </si>
  <si>
    <t>Filtras oro</t>
  </si>
  <si>
    <t>Aušinimo radiatorius</t>
  </si>
  <si>
    <t>Sankabos kompl. (diskas, diskatorius)</t>
  </si>
  <si>
    <t>Įvorės priekinio stabilizatoriaus</t>
  </si>
  <si>
    <t>Sailenblokas priekinės svirties</t>
  </si>
  <si>
    <t>Kaladėlės stabdžių priekinės k-tas</t>
  </si>
  <si>
    <t>Priekinė stebulė</t>
  </si>
  <si>
    <t>Priekinis stabilizatorius</t>
  </si>
  <si>
    <t xml:space="preserve"> Priekinio suporto rem. komplektas</t>
  </si>
  <si>
    <t>Kaladėlės stabdžių galinės</t>
  </si>
  <si>
    <t>Galinė lingė</t>
  </si>
  <si>
    <t>Lingės įvorė</t>
  </si>
  <si>
    <t>Galinis suportas</t>
  </si>
  <si>
    <t xml:space="preserve"> Galinio suporto rem. komplektas</t>
  </si>
  <si>
    <t>Lynas rankinio stabdžio</t>
  </si>
  <si>
    <t>Generatoriaus rem. komplektas</t>
  </si>
  <si>
    <t>Valytuvų varikliukas</t>
  </si>
  <si>
    <t>9.Papildomi darbai</t>
  </si>
  <si>
    <t>6 lentelė</t>
  </si>
  <si>
    <t>Freonas(100 gr)</t>
  </si>
  <si>
    <t>Nenumatyti darbai (kondicionieriaus  remontas)</t>
  </si>
  <si>
    <t>7 lentelė</t>
  </si>
  <si>
    <t>Mersedes Benz 208 D</t>
  </si>
  <si>
    <t>mikroautobusas, dyzelinas</t>
  </si>
  <si>
    <t>Suporto rem. komplektas</t>
  </si>
  <si>
    <t>Riebokšlių kompl. galinio suporto cilindro</t>
  </si>
  <si>
    <t>8 lentelė</t>
  </si>
  <si>
    <t>Mersedes Benz Viano</t>
  </si>
  <si>
    <t>Priekinio suporto rem. komplektas</t>
  </si>
  <si>
    <t>Galinio suporto rem.komplektas</t>
  </si>
  <si>
    <t>Priekinis žibintas</t>
  </si>
  <si>
    <t>Nenumatyti darbai (kondicionieriaus  remontas) 1 val</t>
  </si>
  <si>
    <t>9 lentelė</t>
  </si>
  <si>
    <t>Iveco Daily 50C14VE5H2</t>
  </si>
  <si>
    <t>Paskirstymo dirželis kompl. (su įtempėjais)</t>
  </si>
  <si>
    <t>Įvorės galinio stabilizatoriaus (2 vnt.)</t>
  </si>
  <si>
    <t>10 lentelė</t>
  </si>
  <si>
    <t>Citroen Jumper</t>
  </si>
  <si>
    <t>Paskirstymo diržas (kompl. su įtempėjais)</t>
  </si>
  <si>
    <t>Sankabos komplektas (smagratis, diskatorius, diskas)</t>
  </si>
  <si>
    <t>Antikorozinė danga (1 l)</t>
  </si>
  <si>
    <t>Hermetikas (75 gr)</t>
  </si>
  <si>
    <t>Lemputė 12 V H 4</t>
  </si>
  <si>
    <t>Lemputė 12 V H 1</t>
  </si>
  <si>
    <t>Lemputė 12 V H 7</t>
  </si>
  <si>
    <t>Lemputė 12 V  H 11</t>
  </si>
  <si>
    <t>Lemputė 12 V HB4</t>
  </si>
  <si>
    <t>Saugiklių kompl.(5-50 A)</t>
  </si>
  <si>
    <t>Konsistensinis tepalas (400 gr.)</t>
  </si>
  <si>
    <t>Grafitinis tepalas (400 gr)</t>
  </si>
  <si>
    <t>Salono valymo priemonė (750 ml)</t>
  </si>
  <si>
    <t>Polirolis (750 ml)</t>
  </si>
  <si>
    <t>Krovinio tvirtinimo diržas (plotis 50 mm,trūkimo riba 5 t.)</t>
  </si>
  <si>
    <t>Automobilio tempimo lynas (10 T)</t>
  </si>
  <si>
    <t>Garsinis signalas 12 V</t>
  </si>
  <si>
    <t>Rudžių,varžtų atlaisvintojas(500 ml)</t>
  </si>
  <si>
    <t>Aušinimo skystis(G-12)  1 litras</t>
  </si>
  <si>
    <t>Bendra 2 pirkimo objekto dalies Paslaugų kaina, EUR be PVM:</t>
  </si>
  <si>
    <t>Starterio rem komplektas</t>
  </si>
  <si>
    <t>X</t>
  </si>
  <si>
    <t xml:space="preserve">7  (5x6) </t>
  </si>
  <si>
    <t>8 (4+7)x3</t>
  </si>
  <si>
    <t xml:space="preserve">  3. 10 Lentelėje nurodyti valandiniai specialistų darbo  įkainiai turi atitikti įkainius, pateiktus 1-8 lentelėse.</t>
  </si>
  <si>
    <t>nebūna</t>
  </si>
  <si>
    <t>Dalims ir medžiagoms, kurių nėra sąraše, suteikiant paslaugas, bus taikoma  10 proc. nuolaida nuo mažmeninės prekių kainos, o jų sumontavimui valandiniai specialistų darbo įkainiai bus taikomi tokie pat kaip ir 1-8 lentelėse (5 stulpelis).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</si>
</sst>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186"/>
    </font>
    <font>
      <b/>
      <sz val="10"/>
      <name val="Times New Roman"/>
      <family val="1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  <charset val="186"/>
    </font>
    <font>
      <b/>
      <sz val="14"/>
      <color rgb="FF7030A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</font>
    <font>
      <sz val="11"/>
      <color rgb="FF7030A0"/>
      <name val="Times New Roman"/>
      <family val="1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3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b/>
      <sz val="15"/>
      <color indexed="56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8"/>
      <color indexed="56"/>
      <name val="Cambria"/>
      <family val="1"/>
      <charset val="186"/>
    </font>
    <font>
      <sz val="11"/>
      <color indexed="17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2"/>
      <color indexed="10"/>
      <name val="Times New Roman"/>
      <family val="1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8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31" fillId="6" borderId="0" applyNumberFormat="0" applyBorder="0" applyAlignment="0" applyProtection="0"/>
    <xf numFmtId="0" fontId="21" fillId="23" borderId="10" applyNumberFormat="0" applyAlignment="0" applyProtection="0"/>
    <xf numFmtId="0" fontId="34" fillId="24" borderId="11" applyNumberFormat="0" applyAlignment="0" applyProtection="0"/>
    <xf numFmtId="0" fontId="29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0" fillId="0" borderId="12" applyNumberFormat="0" applyFill="0" applyAlignment="0" applyProtection="0"/>
    <xf numFmtId="0" fontId="28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4" fillId="10" borderId="10" applyNumberFormat="0" applyAlignment="0" applyProtection="0"/>
    <xf numFmtId="0" fontId="35" fillId="0" borderId="15" applyNumberFormat="0" applyFill="0" applyAlignment="0" applyProtection="0"/>
    <xf numFmtId="0" fontId="27" fillId="25" borderId="0" applyNumberFormat="0" applyBorder="0" applyAlignment="0" applyProtection="0"/>
    <xf numFmtId="0" fontId="18" fillId="26" borderId="16" applyNumberFormat="0" applyFont="0" applyAlignment="0" applyProtection="0"/>
    <xf numFmtId="0" fontId="26" fillId="23" borderId="17" applyNumberFormat="0" applyAlignment="0" applyProtection="0"/>
    <xf numFmtId="0" fontId="3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2" fillId="0" borderId="0" applyNumberFormat="0" applyFill="0" applyBorder="0" applyAlignment="0" applyProtection="0"/>
  </cellStyleXfs>
  <cellXfs count="148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2" borderId="0" xfId="0" applyFont="1" applyFill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/>
    </xf>
    <xf numFmtId="0" fontId="3" fillId="0" borderId="1" xfId="0" applyFont="1" applyBorder="1" applyAlignment="1"/>
    <xf numFmtId="2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3" xfId="0" applyFont="1" applyBorder="1"/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5" fillId="0" borderId="1" xfId="0" applyFont="1" applyFill="1" applyBorder="1"/>
    <xf numFmtId="2" fontId="5" fillId="0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0" borderId="1" xfId="0" applyNumberFormat="1" applyFont="1" applyFill="1" applyBorder="1" applyAlignment="1" applyProtection="1">
      <alignment horizontal="left" vertical="top"/>
    </xf>
    <xf numFmtId="0" fontId="5" fillId="0" borderId="2" xfId="0" applyFont="1" applyFill="1" applyBorder="1"/>
    <xf numFmtId="0" fontId="5" fillId="0" borderId="4" xfId="0" applyFont="1" applyFill="1" applyBorder="1"/>
    <xf numFmtId="2" fontId="5" fillId="0" borderId="4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 applyProtection="1">
      <alignment horizontal="left" vertical="top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/>
    </xf>
    <xf numFmtId="0" fontId="5" fillId="0" borderId="1" xfId="0" applyFont="1" applyBorder="1"/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/>
    <xf numFmtId="0" fontId="5" fillId="3" borderId="4" xfId="0" applyFont="1" applyFill="1" applyBorder="1" applyAlignment="1"/>
    <xf numFmtId="0" fontId="5" fillId="3" borderId="3" xfId="0" applyFont="1" applyFill="1" applyBorder="1" applyAlignment="1"/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3" fillId="3" borderId="4" xfId="0" applyFont="1" applyFill="1" applyBorder="1" applyAlignment="1"/>
    <xf numFmtId="0" fontId="3" fillId="0" borderId="1" xfId="0" applyFont="1" applyFill="1" applyBorder="1"/>
    <xf numFmtId="0" fontId="5" fillId="2" borderId="1" xfId="0" applyFont="1" applyFill="1" applyBorder="1"/>
    <xf numFmtId="0" fontId="3" fillId="0" borderId="1" xfId="0" applyNumberFormat="1" applyFont="1" applyFill="1" applyBorder="1" applyAlignment="1" applyProtection="1">
      <alignment horizontal="left" vertical="top"/>
    </xf>
    <xf numFmtId="2" fontId="3" fillId="4" borderId="1" xfId="0" applyNumberFormat="1" applyFont="1" applyFill="1" applyBorder="1" applyAlignment="1">
      <alignment horizontal="center"/>
    </xf>
    <xf numFmtId="2" fontId="5" fillId="0" borderId="1" xfId="0" applyNumberFormat="1" applyFont="1" applyBorder="1"/>
    <xf numFmtId="0" fontId="3" fillId="2" borderId="1" xfId="0" applyFont="1" applyFill="1" applyBorder="1"/>
    <xf numFmtId="2" fontId="5" fillId="0" borderId="4" xfId="0" applyNumberFormat="1" applyFont="1" applyBorder="1"/>
    <xf numFmtId="0" fontId="3" fillId="0" borderId="1" xfId="0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right" vertical="center" wrapText="1"/>
    </xf>
    <xf numFmtId="2" fontId="0" fillId="0" borderId="0" xfId="0" applyNumberFormat="1"/>
    <xf numFmtId="0" fontId="16" fillId="0" borderId="1" xfId="0" applyFont="1" applyBorder="1" applyAlignment="1">
      <alignment vertical="center"/>
    </xf>
    <xf numFmtId="0" fontId="19" fillId="0" borderId="0" xfId="1" applyFont="1" applyAlignment="1">
      <alignment vertical="center"/>
    </xf>
    <xf numFmtId="0" fontId="36" fillId="0" borderId="0" xfId="1" applyFont="1" applyAlignment="1">
      <alignment vertical="top"/>
    </xf>
    <xf numFmtId="0" fontId="3" fillId="0" borderId="19" xfId="0" applyFont="1" applyBorder="1"/>
    <xf numFmtId="2" fontId="5" fillId="0" borderId="19" xfId="0" applyNumberFormat="1" applyFont="1" applyBorder="1"/>
    <xf numFmtId="0" fontId="3" fillId="0" borderId="9" xfId="0" applyFont="1" applyBorder="1"/>
    <xf numFmtId="2" fontId="5" fillId="0" borderId="9" xfId="0" applyNumberFormat="1" applyFont="1" applyBorder="1"/>
    <xf numFmtId="0" fontId="5" fillId="0" borderId="19" xfId="0" applyFont="1" applyFill="1" applyBorder="1"/>
    <xf numFmtId="2" fontId="5" fillId="0" borderId="19" xfId="0" applyNumberFormat="1" applyFont="1" applyFill="1" applyBorder="1" applyAlignment="1">
      <alignment horizontal="center"/>
    </xf>
    <xf numFmtId="0" fontId="5" fillId="0" borderId="9" xfId="0" applyFont="1" applyFill="1" applyBorder="1"/>
    <xf numFmtId="2" fontId="5" fillId="0" borderId="9" xfId="0" applyNumberFormat="1" applyFont="1" applyFill="1" applyBorder="1" applyAlignment="1">
      <alignment horizontal="center"/>
    </xf>
    <xf numFmtId="0" fontId="5" fillId="0" borderId="19" xfId="0" applyNumberFormat="1" applyFont="1" applyFill="1" applyBorder="1" applyAlignment="1" applyProtection="1">
      <alignment horizontal="left" vertical="top"/>
    </xf>
    <xf numFmtId="0" fontId="5" fillId="0" borderId="9" xfId="0" applyNumberFormat="1" applyFont="1" applyFill="1" applyBorder="1" applyAlignment="1" applyProtection="1">
      <alignment horizontal="left" vertical="top"/>
    </xf>
    <xf numFmtId="0" fontId="5" fillId="0" borderId="20" xfId="0" applyFont="1" applyFill="1" applyBorder="1"/>
    <xf numFmtId="0" fontId="5" fillId="0" borderId="21" xfId="0" applyFont="1" applyFill="1" applyBorder="1"/>
    <xf numFmtId="2" fontId="5" fillId="0" borderId="21" xfId="0" applyNumberFormat="1" applyFont="1" applyFill="1" applyBorder="1" applyAlignment="1">
      <alignment horizontal="center"/>
    </xf>
    <xf numFmtId="0" fontId="5" fillId="0" borderId="2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right"/>
    </xf>
    <xf numFmtId="0" fontId="5" fillId="4" borderId="9" xfId="0" applyNumberFormat="1" applyFont="1" applyFill="1" applyBorder="1" applyAlignment="1" applyProtection="1">
      <alignment horizontal="left" vertical="top"/>
    </xf>
    <xf numFmtId="0" fontId="3" fillId="0" borderId="19" xfId="0" applyFont="1" applyBorder="1" applyAlignment="1">
      <alignment horizontal="right"/>
    </xf>
    <xf numFmtId="2" fontId="3" fillId="0" borderId="19" xfId="0" applyNumberFormat="1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2" fontId="3" fillId="0" borderId="9" xfId="0" applyNumberFormat="1" applyFont="1" applyBorder="1" applyAlignment="1">
      <alignment horizontal="center"/>
    </xf>
    <xf numFmtId="0" fontId="3" fillId="0" borderId="19" xfId="0" applyNumberFormat="1" applyFont="1" applyFill="1" applyBorder="1" applyAlignment="1" applyProtection="1">
      <alignment horizontal="left" vertical="top"/>
    </xf>
    <xf numFmtId="0" fontId="5" fillId="0" borderId="9" xfId="0" applyFont="1" applyBorder="1"/>
    <xf numFmtId="0" fontId="3" fillId="2" borderId="19" xfId="0" applyFont="1" applyFill="1" applyBorder="1"/>
    <xf numFmtId="0" fontId="3" fillId="0" borderId="20" xfId="0" applyFont="1" applyBorder="1" applyAlignment="1">
      <alignment horizontal="right"/>
    </xf>
    <xf numFmtId="0" fontId="3" fillId="0" borderId="19" xfId="0" applyFont="1" applyBorder="1" applyAlignment="1"/>
    <xf numFmtId="2" fontId="5" fillId="0" borderId="21" xfId="0" applyNumberFormat="1" applyFont="1" applyBorder="1"/>
    <xf numFmtId="0" fontId="3" fillId="0" borderId="9" xfId="0" applyFont="1" applyFill="1" applyBorder="1" applyAlignment="1">
      <alignment horizontal="right"/>
    </xf>
    <xf numFmtId="0" fontId="3" fillId="0" borderId="9" xfId="0" applyFont="1" applyFill="1" applyBorder="1"/>
    <xf numFmtId="0" fontId="3" fillId="4" borderId="19" xfId="0" applyFont="1" applyFill="1" applyBorder="1" applyAlignment="1"/>
    <xf numFmtId="0" fontId="3" fillId="0" borderId="21" xfId="0" applyFont="1" applyBorder="1"/>
    <xf numFmtId="0" fontId="3" fillId="0" borderId="19" xfId="0" applyFont="1" applyFill="1" applyBorder="1"/>
    <xf numFmtId="0" fontId="5" fillId="2" borderId="19" xfId="0" applyFont="1" applyFill="1" applyBorder="1"/>
    <xf numFmtId="0" fontId="9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justify" vertical="center"/>
    </xf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2" fontId="7" fillId="0" borderId="1" xfId="0" applyNumberFormat="1" applyFont="1" applyFill="1" applyBorder="1"/>
    <xf numFmtId="0" fontId="0" fillId="0" borderId="0" xfId="0" applyFill="1"/>
    <xf numFmtId="0" fontId="13" fillId="0" borderId="0" xfId="0" applyFont="1" applyFill="1" applyAlignment="1">
      <alignment horizontal="right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2" fontId="0" fillId="0" borderId="0" xfId="0" applyNumberFormat="1" applyFill="1"/>
    <xf numFmtId="2" fontId="3" fillId="0" borderId="0" xfId="0" applyNumberFormat="1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0" xfId="1" applyFont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2" fontId="0" fillId="0" borderId="2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" fontId="3" fillId="0" borderId="2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2" fontId="14" fillId="0" borderId="6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4" fillId="0" borderId="8" xfId="0" applyFont="1" applyBorder="1" applyAlignment="1">
      <alignment horizontal="right"/>
    </xf>
  </cellXfs>
  <cellStyles count="43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1" xr:uid="{00000000-0005-0000-0000-000024000000}"/>
    <cellStyle name="Note 2" xfId="38" xr:uid="{00000000-0005-0000-0000-000025000000}"/>
    <cellStyle name="Output 2" xfId="39" xr:uid="{00000000-0005-0000-0000-000026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</cellStyles>
  <dxfs count="0"/>
  <tableStyles count="0" defaultTableStyle="TableStyleMedium2" defaultPivotStyle="PivotStyleLight16"/>
  <colors>
    <mruColors>
      <color rgb="FFFFCCFF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une\AppData\Local\Microsoft\Windows\Temporary%20Internet%20Files\Content.Outlook\BKVREIGU\juodarast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PIRKIMO OBJEKTO DALIS"/>
    </sheetNames>
    <sheetDataSet>
      <sheetData sheetId="0">
        <row r="191">
          <cell r="L191" t="str">
            <v>Paskirstymo diržo įtempėjas</v>
          </cell>
          <cell r="M191">
            <v>1</v>
          </cell>
          <cell r="N191">
            <v>14.094399999999998</v>
          </cell>
          <cell r="O191">
            <v>14</v>
          </cell>
          <cell r="P191">
            <v>6</v>
          </cell>
          <cell r="Q191">
            <v>84</v>
          </cell>
          <cell r="R191">
            <v>98.094399999999993</v>
          </cell>
        </row>
        <row r="192">
          <cell r="L192" t="str">
            <v>Paskirstymo diržas</v>
          </cell>
          <cell r="M192">
            <v>1</v>
          </cell>
          <cell r="N192">
            <v>14.094399999999998</v>
          </cell>
          <cell r="O192">
            <v>14</v>
          </cell>
          <cell r="P192">
            <v>5.5</v>
          </cell>
          <cell r="Q192">
            <v>77</v>
          </cell>
          <cell r="R192">
            <v>91.094399999999993</v>
          </cell>
        </row>
        <row r="193">
          <cell r="L193" t="str">
            <v>Oro filtras</v>
          </cell>
          <cell r="M193">
            <v>2</v>
          </cell>
          <cell r="N193">
            <v>4.1859999999999999</v>
          </cell>
          <cell r="O193">
            <v>14</v>
          </cell>
          <cell r="P193">
            <v>0.19</v>
          </cell>
          <cell r="Q193">
            <v>2.66</v>
          </cell>
          <cell r="R193">
            <v>13.692</v>
          </cell>
        </row>
        <row r="194">
          <cell r="L194" t="str">
            <v>Tepalo filtras</v>
          </cell>
          <cell r="M194">
            <v>4</v>
          </cell>
          <cell r="N194">
            <v>6.0826446280991737</v>
          </cell>
          <cell r="O194">
            <v>14</v>
          </cell>
          <cell r="P194">
            <v>0.37</v>
          </cell>
          <cell r="Q194">
            <v>5.18</v>
          </cell>
          <cell r="R194">
            <v>45.050578512396697</v>
          </cell>
        </row>
        <row r="195">
          <cell r="L195" t="str">
            <v>Kuro filtras</v>
          </cell>
          <cell r="M195">
            <v>2</v>
          </cell>
          <cell r="N195">
            <v>4.4068000000000005</v>
          </cell>
          <cell r="O195">
            <v>14</v>
          </cell>
          <cell r="P195">
            <v>0.37</v>
          </cell>
          <cell r="Q195">
            <v>5.18</v>
          </cell>
          <cell r="R195">
            <v>19.1736</v>
          </cell>
        </row>
        <row r="196">
          <cell r="L196" t="str">
            <v>Generatoriaus diržas</v>
          </cell>
          <cell r="M196">
            <v>1</v>
          </cell>
          <cell r="N196">
            <v>7.7096000000000009</v>
          </cell>
          <cell r="O196">
            <v>14</v>
          </cell>
          <cell r="P196">
            <v>0.55000000000000004</v>
          </cell>
          <cell r="Q196">
            <v>7.7000000000000011</v>
          </cell>
          <cell r="R196">
            <v>15.409600000000001</v>
          </cell>
        </row>
        <row r="197">
          <cell r="L197" t="str">
            <v>Generatoriaus diržo įtempėjas</v>
          </cell>
          <cell r="M197">
            <v>1</v>
          </cell>
          <cell r="N197">
            <v>42.724799999999995</v>
          </cell>
          <cell r="O197">
            <v>14</v>
          </cell>
          <cell r="P197">
            <v>0.91</v>
          </cell>
          <cell r="Q197">
            <v>12.74</v>
          </cell>
          <cell r="R197">
            <v>55.464799999999997</v>
          </cell>
        </row>
        <row r="198">
          <cell r="L198" t="str">
            <v>Generatoriaus diržo įtempėjo guolis</v>
          </cell>
          <cell r="M198">
            <v>1</v>
          </cell>
          <cell r="N198">
            <v>10.119999999999999</v>
          </cell>
          <cell r="O198">
            <v>14</v>
          </cell>
          <cell r="P198">
            <v>0.5</v>
          </cell>
          <cell r="Q198">
            <v>7</v>
          </cell>
          <cell r="R198">
            <v>17.119999999999997</v>
          </cell>
        </row>
        <row r="199">
          <cell r="L199" t="str">
            <v>Liambda zondas</v>
          </cell>
          <cell r="M199">
            <v>1</v>
          </cell>
          <cell r="N199">
            <v>30.829199999999997</v>
          </cell>
          <cell r="O199">
            <v>14</v>
          </cell>
          <cell r="P199">
            <v>1.04</v>
          </cell>
          <cell r="Q199">
            <v>14.56</v>
          </cell>
          <cell r="R199">
            <v>45.389199999999995</v>
          </cell>
        </row>
        <row r="200">
          <cell r="L200" t="str">
            <v>Impulsinis daviklis (smagračio)</v>
          </cell>
          <cell r="M200">
            <v>1</v>
          </cell>
          <cell r="N200">
            <v>22.024800000000003</v>
          </cell>
          <cell r="O200">
            <v>14</v>
          </cell>
          <cell r="P200">
            <v>1.82</v>
          </cell>
          <cell r="Q200">
            <v>25.48</v>
          </cell>
          <cell r="R200">
            <v>47.504800000000003</v>
          </cell>
        </row>
        <row r="201">
          <cell r="L201" t="str">
            <v>Pakaitinimo žvakė</v>
          </cell>
          <cell r="M201">
            <v>4</v>
          </cell>
          <cell r="N201">
            <v>9.0343999999999998</v>
          </cell>
          <cell r="O201">
            <v>14</v>
          </cell>
          <cell r="P201">
            <v>1</v>
          </cell>
          <cell r="Q201">
            <v>14</v>
          </cell>
          <cell r="R201">
            <v>92.137599999999992</v>
          </cell>
        </row>
        <row r="202">
          <cell r="L202" t="str">
            <v>Pakaitinimo relė</v>
          </cell>
          <cell r="M202">
            <v>1</v>
          </cell>
          <cell r="N202">
            <v>110.10560000000001</v>
          </cell>
          <cell r="O202">
            <v>14</v>
          </cell>
          <cell r="P202">
            <v>0.46</v>
          </cell>
          <cell r="Q202">
            <v>6.44</v>
          </cell>
          <cell r="R202">
            <v>116.54560000000001</v>
          </cell>
        </row>
        <row r="203">
          <cell r="L203" t="str">
            <v>Kuro purkštukas</v>
          </cell>
          <cell r="M203">
            <v>4</v>
          </cell>
          <cell r="N203">
            <v>152.05760000000001</v>
          </cell>
          <cell r="O203">
            <v>14</v>
          </cell>
          <cell r="P203">
            <v>1.28</v>
          </cell>
          <cell r="Q203">
            <v>17.920000000000002</v>
          </cell>
          <cell r="R203">
            <v>679.91039999999998</v>
          </cell>
        </row>
        <row r="204">
          <cell r="L204" t="str">
            <v>Termostatas</v>
          </cell>
          <cell r="M204">
            <v>1</v>
          </cell>
          <cell r="N204">
            <v>19.559200000000001</v>
          </cell>
          <cell r="O204">
            <v>14</v>
          </cell>
          <cell r="P204">
            <v>1.46</v>
          </cell>
          <cell r="Q204">
            <v>20.439999999999998</v>
          </cell>
          <cell r="R204">
            <v>39.999200000000002</v>
          </cell>
        </row>
        <row r="205">
          <cell r="L205" t="str">
            <v>Aušinimo skysčio siurblys</v>
          </cell>
          <cell r="M205">
            <v>1</v>
          </cell>
          <cell r="N205">
            <v>32.144799999999996</v>
          </cell>
          <cell r="O205">
            <v>14</v>
          </cell>
          <cell r="P205">
            <v>5.0999999999999996</v>
          </cell>
          <cell r="Q205">
            <v>71.399999999999991</v>
          </cell>
          <cell r="R205">
            <v>103.54479999999998</v>
          </cell>
        </row>
        <row r="206">
          <cell r="L206" t="str">
            <v>Variklio temperatūrinis daviklis</v>
          </cell>
          <cell r="M206">
            <v>1</v>
          </cell>
          <cell r="N206">
            <v>11.404958677685951</v>
          </cell>
          <cell r="O206">
            <v>14</v>
          </cell>
          <cell r="P206">
            <v>0.73</v>
          </cell>
          <cell r="Q206">
            <v>10.219999999999999</v>
          </cell>
          <cell r="R206">
            <v>21.624958677685949</v>
          </cell>
        </row>
        <row r="207">
          <cell r="L207" t="str">
            <v>Kuro siurblys</v>
          </cell>
          <cell r="M207">
            <v>1</v>
          </cell>
          <cell r="N207">
            <v>72.229200000000006</v>
          </cell>
          <cell r="O207">
            <v>14</v>
          </cell>
          <cell r="P207">
            <v>4.55</v>
          </cell>
          <cell r="Q207">
            <v>63.699999999999996</v>
          </cell>
          <cell r="R207">
            <v>135.92920000000001</v>
          </cell>
        </row>
        <row r="208">
          <cell r="L208" t="str">
            <v>Skriemulys alkūninio veleno</v>
          </cell>
          <cell r="M208">
            <v>1</v>
          </cell>
          <cell r="N208">
            <v>43.819600000000001</v>
          </cell>
          <cell r="O208">
            <v>14</v>
          </cell>
          <cell r="P208">
            <v>1.5</v>
          </cell>
          <cell r="Q208">
            <v>21</v>
          </cell>
          <cell r="R208">
            <v>64.819600000000008</v>
          </cell>
        </row>
        <row r="209">
          <cell r="L209" t="str">
            <v>Riebokšlis alkūninio veleno priekinis</v>
          </cell>
          <cell r="M209">
            <v>1</v>
          </cell>
          <cell r="N209">
            <v>7.4888000000000003</v>
          </cell>
          <cell r="O209">
            <v>14</v>
          </cell>
          <cell r="P209">
            <v>6.37</v>
          </cell>
          <cell r="Q209">
            <v>89.18</v>
          </cell>
          <cell r="R209">
            <v>96.668800000000005</v>
          </cell>
        </row>
        <row r="210">
          <cell r="L210" t="str">
            <v>Riebokšlis alkūninio veleno galinis</v>
          </cell>
          <cell r="M210">
            <v>1</v>
          </cell>
          <cell r="N210">
            <v>9.9084000000000003</v>
          </cell>
          <cell r="O210">
            <v>14</v>
          </cell>
          <cell r="P210">
            <v>6.9</v>
          </cell>
          <cell r="Q210">
            <v>96.600000000000009</v>
          </cell>
          <cell r="R210">
            <v>106.50840000000001</v>
          </cell>
        </row>
        <row r="211">
          <cell r="L211" t="str">
            <v>Paskirstymo velenėlio riebokšlis</v>
          </cell>
          <cell r="M211">
            <v>1</v>
          </cell>
          <cell r="N211">
            <v>6.6055999999999999</v>
          </cell>
          <cell r="O211">
            <v>14</v>
          </cell>
          <cell r="P211">
            <v>6.9</v>
          </cell>
          <cell r="Q211">
            <v>96.600000000000009</v>
          </cell>
          <cell r="R211">
            <v>103.2056</v>
          </cell>
        </row>
        <row r="212">
          <cell r="L212" t="str">
            <v>Karterio tarpinė</v>
          </cell>
          <cell r="M212">
            <v>1</v>
          </cell>
          <cell r="N212">
            <v>7.7096000000000009</v>
          </cell>
          <cell r="O212">
            <v>14</v>
          </cell>
          <cell r="P212">
            <v>2.73</v>
          </cell>
          <cell r="Q212">
            <v>38.22</v>
          </cell>
          <cell r="R212">
            <v>45.929600000000001</v>
          </cell>
        </row>
        <row r="213">
          <cell r="L213" t="str">
            <v>Išmetimo kolektoriaus tarpinė</v>
          </cell>
          <cell r="M213">
            <v>1</v>
          </cell>
          <cell r="N213">
            <v>4.2044000000000006</v>
          </cell>
          <cell r="O213">
            <v>14</v>
          </cell>
          <cell r="P213">
            <v>3.64</v>
          </cell>
          <cell r="Q213">
            <v>50.96</v>
          </cell>
          <cell r="R213">
            <v>55.164400000000001</v>
          </cell>
        </row>
        <row r="214">
          <cell r="L214" t="str">
            <v>Isiurbimo kolektoriaus tarpinė</v>
          </cell>
          <cell r="M214">
            <v>1</v>
          </cell>
          <cell r="N214">
            <v>7.7096000000000009</v>
          </cell>
          <cell r="O214">
            <v>14</v>
          </cell>
          <cell r="P214">
            <v>3.64</v>
          </cell>
          <cell r="Q214">
            <v>50.96</v>
          </cell>
          <cell r="R214">
            <v>58.669600000000003</v>
          </cell>
        </row>
        <row r="215">
          <cell r="L215" t="str">
            <v>Aušinimo skysčio radiatorius</v>
          </cell>
          <cell r="M215">
            <v>1</v>
          </cell>
          <cell r="N215">
            <v>56.257999999999996</v>
          </cell>
          <cell r="O215">
            <v>14</v>
          </cell>
          <cell r="P215">
            <v>2.08</v>
          </cell>
          <cell r="Q215">
            <v>29.12</v>
          </cell>
          <cell r="R215">
            <v>85.378</v>
          </cell>
        </row>
        <row r="216">
          <cell r="L216" t="str">
            <v>Aušinimo sistemos žarna</v>
          </cell>
          <cell r="M216">
            <v>1</v>
          </cell>
          <cell r="N216">
            <v>11.012400000000001</v>
          </cell>
          <cell r="O216">
            <v>14</v>
          </cell>
          <cell r="P216">
            <v>0.73</v>
          </cell>
          <cell r="Q216">
            <v>10.219999999999999</v>
          </cell>
          <cell r="R216">
            <v>21.232399999999998</v>
          </cell>
        </row>
        <row r="217">
          <cell r="L217" t="str">
            <v>Variklio pagalvė galinė</v>
          </cell>
          <cell r="M217">
            <v>1</v>
          </cell>
          <cell r="N217">
            <v>28.630400000000002</v>
          </cell>
          <cell r="O217">
            <v>14</v>
          </cell>
          <cell r="P217">
            <v>1.04</v>
          </cell>
          <cell r="Q217">
            <v>14.56</v>
          </cell>
          <cell r="R217">
            <v>43.190400000000004</v>
          </cell>
        </row>
        <row r="218">
          <cell r="L218" t="str">
            <v>Variklio pagalvė šoninė dešinė</v>
          </cell>
          <cell r="M218">
            <v>1</v>
          </cell>
          <cell r="N218">
            <v>55.052800000000005</v>
          </cell>
          <cell r="O218">
            <v>14</v>
          </cell>
          <cell r="P218">
            <v>1.56</v>
          </cell>
          <cell r="Q218">
            <v>21.84</v>
          </cell>
          <cell r="R218">
            <v>76.892800000000008</v>
          </cell>
        </row>
        <row r="219">
          <cell r="L219" t="str">
            <v>Variklio pagalvė šoninė kairė</v>
          </cell>
          <cell r="M219">
            <v>1</v>
          </cell>
          <cell r="N219">
            <v>46.248400000000004</v>
          </cell>
          <cell r="O219">
            <v>14</v>
          </cell>
          <cell r="P219">
            <v>1.82</v>
          </cell>
          <cell r="Q219">
            <v>25.48</v>
          </cell>
          <cell r="R219">
            <v>71.728400000000008</v>
          </cell>
        </row>
        <row r="220">
          <cell r="L220" t="str">
            <v>Variklio apsauga</v>
          </cell>
          <cell r="M220">
            <v>1</v>
          </cell>
          <cell r="N220">
            <v>32.154000000000003</v>
          </cell>
          <cell r="O220">
            <v>14</v>
          </cell>
          <cell r="P220">
            <v>0.52</v>
          </cell>
          <cell r="Q220">
            <v>7.28</v>
          </cell>
          <cell r="R220">
            <v>39.434000000000005</v>
          </cell>
        </row>
        <row r="221">
          <cell r="L221" t="str">
            <v>Tepalo siurblys(karteryje)</v>
          </cell>
          <cell r="M221">
            <v>1</v>
          </cell>
          <cell r="N221">
            <v>114.0432</v>
          </cell>
          <cell r="O221">
            <v>14</v>
          </cell>
          <cell r="P221">
            <v>2</v>
          </cell>
          <cell r="Q221">
            <v>28</v>
          </cell>
          <cell r="R221">
            <v>142.04320000000001</v>
          </cell>
        </row>
        <row r="222">
          <cell r="N222">
            <v>0</v>
          </cell>
        </row>
        <row r="223">
          <cell r="L223" t="str">
            <v>Sankabos kompl. (sankabos diskas, diskatorius)</v>
          </cell>
          <cell r="M223">
            <v>1</v>
          </cell>
          <cell r="N223">
            <v>121.65159999999999</v>
          </cell>
          <cell r="O223">
            <v>14</v>
          </cell>
          <cell r="P223">
            <v>6.91</v>
          </cell>
          <cell r="Q223">
            <v>96.740000000000009</v>
          </cell>
          <cell r="R223">
            <v>218.39159999999998</v>
          </cell>
        </row>
        <row r="224">
          <cell r="L224" t="str">
            <v>Išminamas guolis</v>
          </cell>
          <cell r="M224">
            <v>1</v>
          </cell>
          <cell r="N224">
            <v>32.687600000000003</v>
          </cell>
          <cell r="O224">
            <v>14</v>
          </cell>
          <cell r="P224">
            <v>6.91</v>
          </cell>
          <cell r="Q224">
            <v>96.740000000000009</v>
          </cell>
          <cell r="R224">
            <v>129.42760000000001</v>
          </cell>
        </row>
        <row r="225">
          <cell r="L225" t="str">
            <v>Pavarų perjungimo trosai</v>
          </cell>
          <cell r="M225">
            <v>1</v>
          </cell>
          <cell r="N225">
            <v>60.821199999999997</v>
          </cell>
          <cell r="O225">
            <v>14</v>
          </cell>
          <cell r="P225">
            <v>1</v>
          </cell>
          <cell r="Q225">
            <v>14</v>
          </cell>
          <cell r="R225">
            <v>74.821200000000005</v>
          </cell>
        </row>
        <row r="226">
          <cell r="L226" t="str">
            <v>Pagrindinis sankabos cilindras</v>
          </cell>
          <cell r="M226">
            <v>1</v>
          </cell>
          <cell r="N226">
            <v>38.538800000000002</v>
          </cell>
          <cell r="O226">
            <v>14</v>
          </cell>
          <cell r="P226">
            <v>2.37</v>
          </cell>
          <cell r="Q226">
            <v>33.18</v>
          </cell>
          <cell r="R226">
            <v>71.718800000000002</v>
          </cell>
        </row>
        <row r="227">
          <cell r="L227" t="str">
            <v>Vamzdelis nuo pagrindinio iki darbinio cilindrų</v>
          </cell>
          <cell r="M227">
            <v>1</v>
          </cell>
          <cell r="N227">
            <v>11.012400000000001</v>
          </cell>
          <cell r="O227">
            <v>14</v>
          </cell>
          <cell r="P227">
            <v>1.04</v>
          </cell>
          <cell r="Q227">
            <v>14.56</v>
          </cell>
          <cell r="R227">
            <v>25.572400000000002</v>
          </cell>
        </row>
        <row r="228">
          <cell r="L228" t="str">
            <v>Krumpliaratis</v>
          </cell>
          <cell r="M228">
            <v>1</v>
          </cell>
          <cell r="N228">
            <v>38.014400000000002</v>
          </cell>
          <cell r="O228">
            <v>14</v>
          </cell>
          <cell r="P228">
            <v>7.5</v>
          </cell>
          <cell r="Q228">
            <v>105</v>
          </cell>
          <cell r="R228">
            <v>143.01439999999999</v>
          </cell>
        </row>
        <row r="229">
          <cell r="L229" t="str">
            <v>Atbulinės eigos daviklis</v>
          </cell>
          <cell r="M229">
            <v>1</v>
          </cell>
          <cell r="N229">
            <v>33.027999999999999</v>
          </cell>
          <cell r="O229">
            <v>14</v>
          </cell>
          <cell r="P229">
            <v>0.91</v>
          </cell>
          <cell r="Q229">
            <v>12.74</v>
          </cell>
          <cell r="R229">
            <v>45.768000000000001</v>
          </cell>
        </row>
        <row r="230">
          <cell r="N230">
            <v>0</v>
          </cell>
        </row>
        <row r="231">
          <cell r="L231" t="str">
            <v>Spyruoklė</v>
          </cell>
          <cell r="M231">
            <v>1</v>
          </cell>
          <cell r="N231">
            <v>42.32</v>
          </cell>
          <cell r="O231">
            <v>14</v>
          </cell>
          <cell r="P231">
            <v>1.5</v>
          </cell>
          <cell r="Q231">
            <v>21</v>
          </cell>
          <cell r="R231">
            <v>63.32</v>
          </cell>
        </row>
        <row r="232">
          <cell r="L232" t="str">
            <v>Priekinio rato stebulė</v>
          </cell>
          <cell r="M232">
            <v>1</v>
          </cell>
          <cell r="N232">
            <v>45.613599999999998</v>
          </cell>
          <cell r="O232">
            <v>14</v>
          </cell>
          <cell r="P232">
            <v>1.5</v>
          </cell>
          <cell r="Q232">
            <v>21</v>
          </cell>
          <cell r="R232">
            <v>66.613599999999991</v>
          </cell>
        </row>
        <row r="233">
          <cell r="L233" t="str">
            <v>Guolis priekinio rato</v>
          </cell>
          <cell r="M233">
            <v>1</v>
          </cell>
          <cell r="N233">
            <v>37.434799999999996</v>
          </cell>
          <cell r="O233">
            <v>14</v>
          </cell>
          <cell r="P233">
            <v>1.5</v>
          </cell>
          <cell r="Q233">
            <v>21</v>
          </cell>
          <cell r="R233">
            <v>58.434799999999996</v>
          </cell>
        </row>
        <row r="234">
          <cell r="L234" t="str">
            <v>Išorinė granata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 t="str">
            <v>nebūna</v>
          </cell>
        </row>
        <row r="235">
          <cell r="L235" t="str">
            <v>Priekinė svirtis su šarnyru ir sailenblokais</v>
          </cell>
          <cell r="M235">
            <v>1</v>
          </cell>
          <cell r="N235">
            <v>64.657600000000002</v>
          </cell>
          <cell r="O235">
            <v>14</v>
          </cell>
          <cell r="P235">
            <v>1.5</v>
          </cell>
          <cell r="Q235">
            <v>21</v>
          </cell>
          <cell r="R235">
            <v>85.657600000000002</v>
          </cell>
        </row>
        <row r="236">
          <cell r="L236" t="str">
            <v>Sailenblokas pr. svirties</v>
          </cell>
          <cell r="M236">
            <v>1</v>
          </cell>
          <cell r="N236">
            <v>8.3628</v>
          </cell>
          <cell r="O236">
            <v>14</v>
          </cell>
          <cell r="P236">
            <v>2</v>
          </cell>
          <cell r="Q236">
            <v>28</v>
          </cell>
          <cell r="R236">
            <v>36.3628</v>
          </cell>
        </row>
        <row r="237">
          <cell r="L237" t="str">
            <v>Šarnyras</v>
          </cell>
          <cell r="M237">
            <v>1</v>
          </cell>
          <cell r="N237">
            <v>12.236000000000001</v>
          </cell>
          <cell r="O237">
            <v>14</v>
          </cell>
          <cell r="P237">
            <v>1.46</v>
          </cell>
          <cell r="Q237">
            <v>20.439999999999998</v>
          </cell>
          <cell r="R237">
            <v>32.676000000000002</v>
          </cell>
        </row>
        <row r="238">
          <cell r="L238" t="str">
            <v>Pusašio apsauginė guma vidinė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 t="str">
            <v>nebūna</v>
          </cell>
        </row>
        <row r="239">
          <cell r="L239" t="str">
            <v>Pusašio apsauginė guma išorinė</v>
          </cell>
          <cell r="M239">
            <v>2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 t="str">
            <v>nebūna</v>
          </cell>
        </row>
        <row r="240">
          <cell r="L240" t="str">
            <v>Priek. stabilizatorius</v>
          </cell>
          <cell r="M240">
            <v>2</v>
          </cell>
          <cell r="N240">
            <v>22.024800000000003</v>
          </cell>
          <cell r="O240">
            <v>14</v>
          </cell>
          <cell r="P240">
            <v>1.82</v>
          </cell>
          <cell r="Q240">
            <v>25.48</v>
          </cell>
          <cell r="R240">
            <v>95.009600000000006</v>
          </cell>
        </row>
        <row r="241">
          <cell r="L241" t="str">
            <v>Priek. stabilizatoriaus įvorė</v>
          </cell>
          <cell r="M241">
            <v>2</v>
          </cell>
          <cell r="N241">
            <v>5.3176000000000005</v>
          </cell>
          <cell r="O241">
            <v>14</v>
          </cell>
          <cell r="P241">
            <v>0.4</v>
          </cell>
          <cell r="Q241">
            <v>5.6000000000000005</v>
          </cell>
          <cell r="R241">
            <v>21.8352</v>
          </cell>
        </row>
        <row r="242">
          <cell r="L242" t="str">
            <v>Priek. stabilizatoriaus traukė</v>
          </cell>
          <cell r="M242">
            <v>2</v>
          </cell>
          <cell r="N242">
            <v>7.9303999999999988</v>
          </cell>
          <cell r="O242">
            <v>14</v>
          </cell>
          <cell r="P242">
            <v>0.73</v>
          </cell>
          <cell r="Q242">
            <v>10.219999999999999</v>
          </cell>
          <cell r="R242">
            <v>36.300799999999995</v>
          </cell>
        </row>
        <row r="243">
          <cell r="L243" t="str">
            <v>Pusašis dešinės pusės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 t="str">
            <v>nebūna</v>
          </cell>
        </row>
        <row r="244">
          <cell r="L244" t="str">
            <v>Pusašis kairės pusės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 t="str">
            <v>nebūna</v>
          </cell>
        </row>
        <row r="245">
          <cell r="L245" t="str">
            <v>Vairo traukės antgalis</v>
          </cell>
          <cell r="M245">
            <v>2</v>
          </cell>
          <cell r="N245">
            <v>12.116400000000001</v>
          </cell>
          <cell r="O245">
            <v>14</v>
          </cell>
          <cell r="P245">
            <v>0.73</v>
          </cell>
          <cell r="Q245">
            <v>10.219999999999999</v>
          </cell>
          <cell r="R245">
            <v>44.672799999999995</v>
          </cell>
        </row>
        <row r="246">
          <cell r="L246" t="str">
            <v>Vairo traukė</v>
          </cell>
          <cell r="M246">
            <v>1</v>
          </cell>
          <cell r="N246">
            <v>9.9084000000000003</v>
          </cell>
          <cell r="O246">
            <v>14</v>
          </cell>
          <cell r="P246">
            <v>0.73</v>
          </cell>
          <cell r="Q246">
            <v>10.219999999999999</v>
          </cell>
          <cell r="R246">
            <v>20.128399999999999</v>
          </cell>
        </row>
        <row r="247">
          <cell r="L247" t="str">
            <v>Amortizatorius priekinis</v>
          </cell>
          <cell r="M247">
            <v>2</v>
          </cell>
          <cell r="N247">
            <v>44.702800000000003</v>
          </cell>
          <cell r="O247">
            <v>14</v>
          </cell>
          <cell r="P247">
            <v>1.46</v>
          </cell>
          <cell r="Q247">
            <v>20.439999999999998</v>
          </cell>
          <cell r="R247">
            <v>130.28559999999999</v>
          </cell>
        </row>
        <row r="248">
          <cell r="L248" t="str">
            <v>Atraminis guolis (amortizatoriaus)</v>
          </cell>
          <cell r="M248">
            <v>2</v>
          </cell>
          <cell r="N248">
            <v>37.250799999999998</v>
          </cell>
          <cell r="O248">
            <v>14</v>
          </cell>
          <cell r="P248">
            <v>1.46</v>
          </cell>
          <cell r="Q248">
            <v>20.439999999999998</v>
          </cell>
          <cell r="R248">
            <v>115.38159999999999</v>
          </cell>
        </row>
        <row r="249">
          <cell r="N249">
            <v>0</v>
          </cell>
        </row>
        <row r="250">
          <cell r="L250" t="str">
            <v xml:space="preserve">Galinio rato stebulė </v>
          </cell>
          <cell r="M250">
            <v>1</v>
          </cell>
          <cell r="N250">
            <v>136.85919999999999</v>
          </cell>
          <cell r="O250">
            <v>14</v>
          </cell>
          <cell r="P250">
            <v>2</v>
          </cell>
          <cell r="Q250">
            <v>28</v>
          </cell>
          <cell r="R250">
            <v>164.85919999999999</v>
          </cell>
        </row>
        <row r="251">
          <cell r="L251" t="str">
            <v>Lingė (kompl.)</v>
          </cell>
          <cell r="M251">
            <v>1</v>
          </cell>
          <cell r="N251">
            <v>66.065200000000004</v>
          </cell>
          <cell r="O251">
            <v>14</v>
          </cell>
          <cell r="P251">
            <v>1.46</v>
          </cell>
          <cell r="Q251">
            <v>20.439999999999998</v>
          </cell>
          <cell r="R251">
            <v>86.505200000000002</v>
          </cell>
        </row>
        <row r="252">
          <cell r="L252" t="str">
            <v>Guolis galinio rato</v>
          </cell>
          <cell r="M252">
            <v>1</v>
          </cell>
          <cell r="N252">
            <v>33.027999999999999</v>
          </cell>
          <cell r="O252">
            <v>14</v>
          </cell>
          <cell r="P252">
            <v>1.46</v>
          </cell>
          <cell r="Q252">
            <v>20.439999999999998</v>
          </cell>
          <cell r="R252">
            <v>53.467999999999996</v>
          </cell>
        </row>
        <row r="253">
          <cell r="L253" t="str">
            <v>Galinės lingės įvorės</v>
          </cell>
          <cell r="M253">
            <v>1</v>
          </cell>
          <cell r="N253">
            <v>13.3216</v>
          </cell>
          <cell r="O253">
            <v>14</v>
          </cell>
          <cell r="P253">
            <v>1</v>
          </cell>
          <cell r="Q253">
            <v>14</v>
          </cell>
          <cell r="R253">
            <v>27.3216</v>
          </cell>
        </row>
        <row r="254">
          <cell r="L254" t="str">
            <v xml:space="preserve">Gal. stabil. tvirtinimo apkabos </v>
          </cell>
          <cell r="M254">
            <v>1</v>
          </cell>
          <cell r="N254">
            <v>10.644400000000001</v>
          </cell>
          <cell r="O254">
            <v>14</v>
          </cell>
          <cell r="P254">
            <v>1</v>
          </cell>
          <cell r="Q254">
            <v>14</v>
          </cell>
          <cell r="R254">
            <v>24.644400000000001</v>
          </cell>
        </row>
        <row r="255">
          <cell r="L255" t="str">
            <v>Kryžmė</v>
          </cell>
          <cell r="M255">
            <v>1</v>
          </cell>
          <cell r="N255">
            <v>70.701999999999998</v>
          </cell>
          <cell r="O255">
            <v>14</v>
          </cell>
          <cell r="P255">
            <v>2</v>
          </cell>
          <cell r="Q255">
            <v>28</v>
          </cell>
          <cell r="R255">
            <v>98.701999999999998</v>
          </cell>
        </row>
        <row r="256">
          <cell r="L256" t="str">
            <v>Pakabinamas guolis</v>
          </cell>
          <cell r="M256">
            <v>1</v>
          </cell>
          <cell r="N256">
            <v>83.628</v>
          </cell>
          <cell r="O256">
            <v>14</v>
          </cell>
          <cell r="P256">
            <v>2</v>
          </cell>
          <cell r="Q256">
            <v>28</v>
          </cell>
          <cell r="R256">
            <v>111.628</v>
          </cell>
        </row>
        <row r="257">
          <cell r="L257" t="str">
            <v>Galinio reduktoriaus riebokšlis</v>
          </cell>
          <cell r="M257">
            <v>1</v>
          </cell>
          <cell r="N257">
            <v>15.198399999999999</v>
          </cell>
          <cell r="O257">
            <v>14</v>
          </cell>
          <cell r="P257">
            <v>1.5</v>
          </cell>
          <cell r="Q257">
            <v>21</v>
          </cell>
          <cell r="R257">
            <v>36.198399999999999</v>
          </cell>
        </row>
        <row r="258">
          <cell r="L258" t="str">
            <v>Galinio reduktoriaus guolis</v>
          </cell>
          <cell r="M258">
            <v>1</v>
          </cell>
          <cell r="N258">
            <v>34.214799999999997</v>
          </cell>
          <cell r="O258">
            <v>14</v>
          </cell>
          <cell r="P258">
            <v>3</v>
          </cell>
          <cell r="Q258">
            <v>42</v>
          </cell>
          <cell r="R258">
            <v>76.214799999999997</v>
          </cell>
        </row>
        <row r="259">
          <cell r="L259" t="str">
            <v>Satelitinis krumpliaratis</v>
          </cell>
          <cell r="M259">
            <v>1</v>
          </cell>
          <cell r="N259">
            <v>45.613599999999998</v>
          </cell>
          <cell r="O259">
            <v>14</v>
          </cell>
          <cell r="P259">
            <v>5</v>
          </cell>
          <cell r="Q259">
            <v>70</v>
          </cell>
          <cell r="R259">
            <v>115.61359999999999</v>
          </cell>
        </row>
        <row r="260">
          <cell r="L260" t="str">
            <v>Amortizatorius galinis</v>
          </cell>
          <cell r="M260">
            <v>1</v>
          </cell>
          <cell r="N260">
            <v>44.702800000000003</v>
          </cell>
          <cell r="O260">
            <v>14</v>
          </cell>
          <cell r="P260">
            <v>1.1000000000000001</v>
          </cell>
          <cell r="Q260">
            <v>15.400000000000002</v>
          </cell>
          <cell r="R260">
            <v>60.102800000000002</v>
          </cell>
        </row>
        <row r="261">
          <cell r="N261">
            <v>0</v>
          </cell>
        </row>
        <row r="262">
          <cell r="L262" t="str">
            <v>Starterio pritraukimo relė</v>
          </cell>
          <cell r="M262">
            <v>1</v>
          </cell>
          <cell r="N262">
            <v>15.419200000000002</v>
          </cell>
          <cell r="O262">
            <v>14</v>
          </cell>
          <cell r="P262">
            <v>1.54</v>
          </cell>
          <cell r="Q262">
            <v>21.560000000000002</v>
          </cell>
          <cell r="R262">
            <v>36.979200000000006</v>
          </cell>
        </row>
        <row r="263">
          <cell r="L263" t="str">
            <v>Akumuliatorius 12 V 100 AH</v>
          </cell>
          <cell r="M263">
            <v>1</v>
          </cell>
          <cell r="N263">
            <v>66.47</v>
          </cell>
          <cell r="O263">
            <v>14</v>
          </cell>
          <cell r="P263">
            <v>0.47</v>
          </cell>
          <cell r="Q263">
            <v>6.58</v>
          </cell>
          <cell r="R263">
            <v>73.05</v>
          </cell>
        </row>
        <row r="264">
          <cell r="L264" t="str">
            <v>Valytuvo varikliukas</v>
          </cell>
          <cell r="M264">
            <v>1</v>
          </cell>
          <cell r="N264">
            <v>110.10560000000001</v>
          </cell>
          <cell r="O264">
            <v>14</v>
          </cell>
          <cell r="P264">
            <v>0.93</v>
          </cell>
          <cell r="Q264">
            <v>13.020000000000001</v>
          </cell>
          <cell r="R264">
            <v>123.12560000000001</v>
          </cell>
        </row>
        <row r="265">
          <cell r="L265" t="str">
            <v>Galinio žibinto stiklas</v>
          </cell>
          <cell r="M265">
            <v>1</v>
          </cell>
          <cell r="N265">
            <v>3.3028</v>
          </cell>
          <cell r="O265">
            <v>14</v>
          </cell>
          <cell r="P265">
            <v>0.13</v>
          </cell>
          <cell r="Q265">
            <v>1.82</v>
          </cell>
          <cell r="R265">
            <v>5.1227999999999998</v>
          </cell>
        </row>
        <row r="266">
          <cell r="L266" t="str">
            <v>EGR vožtuvas</v>
          </cell>
          <cell r="M266">
            <v>1</v>
          </cell>
          <cell r="N266">
            <v>110.2436</v>
          </cell>
          <cell r="O266">
            <v>14</v>
          </cell>
          <cell r="P266">
            <v>1.5</v>
          </cell>
          <cell r="Q266">
            <v>21</v>
          </cell>
          <cell r="R266">
            <v>131.24360000000001</v>
          </cell>
        </row>
        <row r="267">
          <cell r="L267" t="str">
            <v>Generatoriaus guolių k-tas</v>
          </cell>
          <cell r="M267">
            <v>1</v>
          </cell>
          <cell r="N267">
            <v>6.0826446280991737</v>
          </cell>
          <cell r="O267">
            <v>14</v>
          </cell>
          <cell r="P267">
            <v>1</v>
          </cell>
          <cell r="Q267">
            <v>14</v>
          </cell>
          <cell r="R267">
            <v>20.082644628099175</v>
          </cell>
        </row>
        <row r="268">
          <cell r="L268" t="str">
            <v>Generatoriaus skriemulys</v>
          </cell>
          <cell r="M268">
            <v>1</v>
          </cell>
          <cell r="N268">
            <v>33.027999999999999</v>
          </cell>
          <cell r="O268">
            <v>14</v>
          </cell>
          <cell r="P268">
            <v>0.5</v>
          </cell>
          <cell r="Q268">
            <v>7</v>
          </cell>
          <cell r="R268">
            <v>40.027999999999999</v>
          </cell>
        </row>
        <row r="269">
          <cell r="L269" t="str">
            <v>Langų apiplovimo siurblys</v>
          </cell>
          <cell r="M269">
            <v>1</v>
          </cell>
          <cell r="N269">
            <v>11.398800000000001</v>
          </cell>
          <cell r="O269">
            <v>14</v>
          </cell>
          <cell r="P269">
            <v>0.8</v>
          </cell>
          <cell r="Q269">
            <v>11.200000000000001</v>
          </cell>
          <cell r="R269">
            <v>22.598800000000004</v>
          </cell>
        </row>
        <row r="270">
          <cell r="L270" t="str">
            <v>Oro srauto matuoklis</v>
          </cell>
          <cell r="M270">
            <v>1</v>
          </cell>
          <cell r="N270">
            <v>91.236400000000003</v>
          </cell>
          <cell r="O270">
            <v>14</v>
          </cell>
          <cell r="P270">
            <v>1</v>
          </cell>
          <cell r="Q270">
            <v>14</v>
          </cell>
          <cell r="R270">
            <v>105.2364</v>
          </cell>
        </row>
        <row r="271">
          <cell r="L271" t="str">
            <v>Generatorius</v>
          </cell>
          <cell r="M271">
            <v>1</v>
          </cell>
          <cell r="N271">
            <v>66.9024</v>
          </cell>
          <cell r="O271">
            <v>14</v>
          </cell>
          <cell r="P271">
            <v>1.24</v>
          </cell>
          <cell r="Q271">
            <v>17.36</v>
          </cell>
          <cell r="R271">
            <v>84.2624</v>
          </cell>
        </row>
        <row r="272">
          <cell r="L272" t="str">
            <v>Starteris</v>
          </cell>
          <cell r="M272">
            <v>1</v>
          </cell>
          <cell r="N272">
            <v>76.028800000000004</v>
          </cell>
          <cell r="O272">
            <v>14</v>
          </cell>
          <cell r="P272">
            <v>1.24</v>
          </cell>
          <cell r="Q272">
            <v>17.36</v>
          </cell>
          <cell r="R272">
            <v>93.388800000000003</v>
          </cell>
        </row>
        <row r="273">
          <cell r="L273" t="str">
            <v>Generatoriaus šepetėliai</v>
          </cell>
          <cell r="M273">
            <v>1</v>
          </cell>
          <cell r="N273">
            <v>34.214799999999997</v>
          </cell>
          <cell r="O273">
            <v>14</v>
          </cell>
          <cell r="P273">
            <v>2</v>
          </cell>
          <cell r="Q273">
            <v>28</v>
          </cell>
          <cell r="R273">
            <v>62.214799999999997</v>
          </cell>
        </row>
        <row r="274">
          <cell r="N274">
            <v>0</v>
          </cell>
        </row>
        <row r="275">
          <cell r="L275" t="str">
            <v>Duslintuvo tvirtinimo guma</v>
          </cell>
          <cell r="M275">
            <v>2</v>
          </cell>
          <cell r="N275">
            <v>1.1039999999999999</v>
          </cell>
          <cell r="O275">
            <v>14</v>
          </cell>
          <cell r="P275">
            <v>0.1</v>
          </cell>
          <cell r="Q275">
            <v>1.4000000000000001</v>
          </cell>
          <cell r="R275">
            <v>5.008</v>
          </cell>
        </row>
        <row r="276">
          <cell r="L276" t="str">
            <v>Lankstusi sujungimas</v>
          </cell>
          <cell r="M276">
            <v>1</v>
          </cell>
          <cell r="N276">
            <v>8.8044000000000011</v>
          </cell>
          <cell r="O276">
            <v>14</v>
          </cell>
          <cell r="P276">
            <v>1.5</v>
          </cell>
          <cell r="Q276">
            <v>21</v>
          </cell>
          <cell r="R276">
            <v>29.804400000000001</v>
          </cell>
        </row>
        <row r="277">
          <cell r="L277" t="str">
            <v>Duslintuvo bakelis</v>
          </cell>
          <cell r="M277">
            <v>1</v>
          </cell>
          <cell r="N277">
            <v>34.214799999999997</v>
          </cell>
          <cell r="O277">
            <v>14</v>
          </cell>
          <cell r="P277">
            <v>1.5</v>
          </cell>
          <cell r="Q277">
            <v>21</v>
          </cell>
          <cell r="R277">
            <v>55.214799999999997</v>
          </cell>
        </row>
        <row r="278">
          <cell r="N278">
            <v>0</v>
          </cell>
        </row>
        <row r="279">
          <cell r="L279" t="str">
            <v>Vairo stiprintuvas</v>
          </cell>
          <cell r="M279">
            <v>1</v>
          </cell>
          <cell r="N279">
            <v>102.64439999999999</v>
          </cell>
          <cell r="O279">
            <v>14</v>
          </cell>
          <cell r="P279">
            <v>2.37</v>
          </cell>
          <cell r="Q279">
            <v>33.18</v>
          </cell>
          <cell r="R279">
            <v>135.8244</v>
          </cell>
        </row>
        <row r="280">
          <cell r="L280" t="str">
            <v>Hidro žarna</v>
          </cell>
          <cell r="M280">
            <v>1</v>
          </cell>
          <cell r="N280">
            <v>11.012400000000001</v>
          </cell>
          <cell r="O280">
            <v>14</v>
          </cell>
          <cell r="P280">
            <v>1.46</v>
          </cell>
          <cell r="Q280">
            <v>20.439999999999998</v>
          </cell>
          <cell r="R280">
            <v>31.452399999999997</v>
          </cell>
        </row>
        <row r="281">
          <cell r="L281" t="str">
            <v>Vairo stiprintuvo skriemulys</v>
          </cell>
          <cell r="M281">
            <v>1</v>
          </cell>
          <cell r="N281">
            <v>22.806799999999999</v>
          </cell>
          <cell r="O281">
            <v>14</v>
          </cell>
          <cell r="P281">
            <v>1</v>
          </cell>
          <cell r="Q281">
            <v>14</v>
          </cell>
          <cell r="R281">
            <v>36.806799999999996</v>
          </cell>
        </row>
        <row r="282">
          <cell r="L282" t="str">
            <v>Vairo kryžmė</v>
          </cell>
          <cell r="M282">
            <v>1</v>
          </cell>
          <cell r="N282">
            <v>6.6055999999999999</v>
          </cell>
          <cell r="O282">
            <v>14</v>
          </cell>
          <cell r="P282">
            <v>2</v>
          </cell>
          <cell r="Q282">
            <v>28</v>
          </cell>
          <cell r="R282">
            <v>34.605600000000003</v>
          </cell>
        </row>
        <row r="283">
          <cell r="N283">
            <v>0</v>
          </cell>
        </row>
        <row r="284">
          <cell r="L284" t="str">
            <v>Priekinių ratų stabdžių kaladėlės</v>
          </cell>
          <cell r="M284">
            <v>2</v>
          </cell>
          <cell r="N284">
            <v>16.7256</v>
          </cell>
          <cell r="O284">
            <v>14</v>
          </cell>
          <cell r="P284">
            <v>1.2</v>
          </cell>
          <cell r="Q284">
            <v>16.8</v>
          </cell>
          <cell r="R284">
            <v>67.051199999999994</v>
          </cell>
        </row>
        <row r="285">
          <cell r="L285" t="str">
            <v>Galinių.ratų stabdžių kaladėlės</v>
          </cell>
          <cell r="M285">
            <v>2</v>
          </cell>
          <cell r="N285">
            <v>15.206611570247935</v>
          </cell>
          <cell r="O285">
            <v>14</v>
          </cell>
          <cell r="P285">
            <v>1.2</v>
          </cell>
          <cell r="Q285">
            <v>16.8</v>
          </cell>
          <cell r="R285">
            <v>64.013223140495867</v>
          </cell>
        </row>
        <row r="286">
          <cell r="L286" t="str">
            <v>Stabdžių žarnelė</v>
          </cell>
          <cell r="M286">
            <v>1</v>
          </cell>
          <cell r="N286">
            <v>6.6055999999999999</v>
          </cell>
          <cell r="O286">
            <v>14</v>
          </cell>
          <cell r="P286">
            <v>0.8</v>
          </cell>
          <cell r="Q286">
            <v>11.200000000000001</v>
          </cell>
          <cell r="R286">
            <v>17.805600000000002</v>
          </cell>
        </row>
        <row r="287">
          <cell r="L287" t="str">
            <v>Stabdžių magistralės vamzdelis</v>
          </cell>
          <cell r="M287">
            <v>1</v>
          </cell>
          <cell r="N287">
            <v>11.012400000000001</v>
          </cell>
          <cell r="O287">
            <v>14</v>
          </cell>
          <cell r="P287">
            <v>0.55000000000000004</v>
          </cell>
          <cell r="Q287">
            <v>7.7000000000000011</v>
          </cell>
          <cell r="R287">
            <v>18.712400000000002</v>
          </cell>
        </row>
        <row r="288">
          <cell r="L288" t="str">
            <v>Vakuuminis siurblys</v>
          </cell>
          <cell r="M288">
            <v>1</v>
          </cell>
          <cell r="N288">
            <v>92</v>
          </cell>
          <cell r="O288">
            <v>14</v>
          </cell>
          <cell r="P288">
            <v>1</v>
          </cell>
          <cell r="Q288">
            <v>14</v>
          </cell>
          <cell r="R288">
            <v>106</v>
          </cell>
        </row>
        <row r="289">
          <cell r="L289" t="str">
            <v>Stabdžių stiprintuvas</v>
          </cell>
          <cell r="M289">
            <v>1</v>
          </cell>
          <cell r="N289">
            <v>92</v>
          </cell>
          <cell r="O289">
            <v>14</v>
          </cell>
          <cell r="P289">
            <v>1</v>
          </cell>
          <cell r="Q289">
            <v>14</v>
          </cell>
          <cell r="R289">
            <v>106</v>
          </cell>
        </row>
        <row r="290">
          <cell r="L290" t="str">
            <v>Paskirstymo dėžutė (stabd. prie gal. svirties)</v>
          </cell>
          <cell r="M290">
            <v>1</v>
          </cell>
          <cell r="N290">
            <v>75.265200000000007</v>
          </cell>
          <cell r="O290">
            <v>14</v>
          </cell>
          <cell r="P290">
            <v>1.82</v>
          </cell>
          <cell r="Q290">
            <v>25.48</v>
          </cell>
          <cell r="R290">
            <v>100.74520000000001</v>
          </cell>
        </row>
        <row r="291">
          <cell r="L291" t="str">
            <v>Pagrindinis stabdžių cilndras</v>
          </cell>
          <cell r="M291">
            <v>1</v>
          </cell>
          <cell r="N291">
            <v>45.144399999999997</v>
          </cell>
          <cell r="O291">
            <v>14</v>
          </cell>
          <cell r="P291">
            <v>2</v>
          </cell>
          <cell r="Q291">
            <v>28</v>
          </cell>
          <cell r="R291">
            <v>73.14439999999999</v>
          </cell>
        </row>
        <row r="292">
          <cell r="L292" t="str">
            <v>Priekinis suportas</v>
          </cell>
          <cell r="M292">
            <v>1</v>
          </cell>
          <cell r="N292">
            <v>82.11</v>
          </cell>
          <cell r="O292">
            <v>14</v>
          </cell>
          <cell r="P292">
            <v>1.46</v>
          </cell>
          <cell r="Q292">
            <v>20.439999999999998</v>
          </cell>
          <cell r="R292">
            <v>102.55</v>
          </cell>
        </row>
        <row r="293">
          <cell r="L293" t="str">
            <v>Stabdžių cilindras (suporte)</v>
          </cell>
          <cell r="M293">
            <v>1</v>
          </cell>
          <cell r="N293">
            <v>11.398800000000001</v>
          </cell>
          <cell r="O293">
            <v>14</v>
          </cell>
          <cell r="P293">
            <v>2</v>
          </cell>
          <cell r="Q293">
            <v>28</v>
          </cell>
          <cell r="R293">
            <v>39.398800000000001</v>
          </cell>
        </row>
        <row r="294">
          <cell r="L294" t="str">
            <v>Stabdžių suporto rem. komplektas</v>
          </cell>
          <cell r="M294">
            <v>2</v>
          </cell>
          <cell r="N294">
            <v>9.1172000000000004</v>
          </cell>
          <cell r="O294">
            <v>14</v>
          </cell>
          <cell r="P294">
            <v>2</v>
          </cell>
          <cell r="Q294">
            <v>28</v>
          </cell>
          <cell r="R294">
            <v>74.234399999999994</v>
          </cell>
        </row>
        <row r="295">
          <cell r="L295" t="str">
            <v>Stabdžių diskas priekinis</v>
          </cell>
          <cell r="M295">
            <v>2</v>
          </cell>
          <cell r="N295">
            <v>26.606400000000001</v>
          </cell>
          <cell r="O295">
            <v>14</v>
          </cell>
          <cell r="P295">
            <v>1.2</v>
          </cell>
          <cell r="Q295">
            <v>16.8</v>
          </cell>
          <cell r="R295">
            <v>86.81280000000001</v>
          </cell>
        </row>
        <row r="296">
          <cell r="L296" t="str">
            <v>Stabdžių diskas galinis</v>
          </cell>
          <cell r="M296">
            <v>2</v>
          </cell>
          <cell r="N296">
            <v>24.223599999999998</v>
          </cell>
          <cell r="O296">
            <v>14</v>
          </cell>
          <cell r="P296">
            <v>1.2</v>
          </cell>
          <cell r="Q296">
            <v>16.8</v>
          </cell>
          <cell r="R296">
            <v>82.047200000000004</v>
          </cell>
        </row>
        <row r="297">
          <cell r="L297" t="str">
            <v>Galinio rato suportas</v>
          </cell>
          <cell r="M297">
            <v>1</v>
          </cell>
          <cell r="N297">
            <v>82.11</v>
          </cell>
          <cell r="O297">
            <v>14</v>
          </cell>
          <cell r="P297">
            <v>1.46</v>
          </cell>
          <cell r="Q297">
            <v>20.439999999999998</v>
          </cell>
          <cell r="R297">
            <v>102.55</v>
          </cell>
        </row>
        <row r="298">
          <cell r="L298" t="str">
            <v>Rankinio stabdžio trosas</v>
          </cell>
          <cell r="M298">
            <v>1</v>
          </cell>
          <cell r="N298">
            <v>11.012400000000001</v>
          </cell>
          <cell r="O298">
            <v>14</v>
          </cell>
          <cell r="P298">
            <v>0.91</v>
          </cell>
          <cell r="Q298">
            <v>12.74</v>
          </cell>
          <cell r="R298">
            <v>23.752400000000002</v>
          </cell>
        </row>
        <row r="299">
          <cell r="N299">
            <v>0</v>
          </cell>
        </row>
        <row r="300">
          <cell r="L300" t="str">
            <v>Priekinis bamperis</v>
          </cell>
          <cell r="M300">
            <v>1</v>
          </cell>
          <cell r="N300">
            <v>91.236400000000003</v>
          </cell>
          <cell r="O300">
            <v>14</v>
          </cell>
          <cell r="P300">
            <v>1</v>
          </cell>
          <cell r="Q300">
            <v>14</v>
          </cell>
          <cell r="R300">
            <v>105.2364</v>
          </cell>
        </row>
        <row r="301">
          <cell r="L301" t="str">
            <v>Priekinis stiklas</v>
          </cell>
          <cell r="M301">
            <v>1</v>
          </cell>
          <cell r="N301">
            <v>91.236400000000003</v>
          </cell>
          <cell r="O301">
            <v>14</v>
          </cell>
          <cell r="P301">
            <v>1.67</v>
          </cell>
          <cell r="Q301">
            <v>23.38</v>
          </cell>
          <cell r="R301">
            <v>114.6164</v>
          </cell>
        </row>
        <row r="302">
          <cell r="L302" t="str">
            <v>Valytuvas</v>
          </cell>
          <cell r="M302">
            <v>4</v>
          </cell>
          <cell r="N302">
            <v>4.561983471074381</v>
          </cell>
          <cell r="O302">
            <v>14</v>
          </cell>
          <cell r="P302">
            <v>0.1</v>
          </cell>
          <cell r="Q302">
            <v>1.4000000000000001</v>
          </cell>
          <cell r="R302">
            <v>23.847933884297525</v>
          </cell>
        </row>
        <row r="303">
          <cell r="L303" t="str">
            <v>Šoninis veidrodis</v>
          </cell>
          <cell r="M303">
            <v>1</v>
          </cell>
          <cell r="N303">
            <v>41.814</v>
          </cell>
          <cell r="O303">
            <v>14</v>
          </cell>
          <cell r="P303">
            <v>0.5</v>
          </cell>
          <cell r="Q303">
            <v>7</v>
          </cell>
          <cell r="R303">
            <v>48.814</v>
          </cell>
        </row>
        <row r="304">
          <cell r="N304">
            <v>0</v>
          </cell>
        </row>
        <row r="305">
          <cell r="L305" t="str">
            <v>Priekinio tilto ratų geometrijos patikrinimas</v>
          </cell>
          <cell r="M305">
            <v>1</v>
          </cell>
          <cell r="N305" t="e">
            <v>#VALUE!</v>
          </cell>
          <cell r="O305">
            <v>14</v>
          </cell>
          <cell r="P305">
            <v>1.5</v>
          </cell>
          <cell r="Q305">
            <v>21</v>
          </cell>
          <cell r="R305">
            <v>21</v>
          </cell>
        </row>
        <row r="306">
          <cell r="L306" t="str">
            <v>Galinio tilto ratų geometrijos patikrinimas</v>
          </cell>
          <cell r="M306">
            <v>1</v>
          </cell>
          <cell r="N306" t="e">
            <v>#VALUE!</v>
          </cell>
          <cell r="O306">
            <v>14</v>
          </cell>
          <cell r="P306">
            <v>1.5</v>
          </cell>
          <cell r="Q306">
            <v>21</v>
          </cell>
          <cell r="R306">
            <v>21</v>
          </cell>
        </row>
        <row r="307">
          <cell r="L307" t="str">
            <v>Variklio gedimų nuskaitymas kompiuteriu</v>
          </cell>
          <cell r="M307">
            <v>2</v>
          </cell>
          <cell r="N307" t="e">
            <v>#VALUE!</v>
          </cell>
          <cell r="O307">
            <v>14</v>
          </cell>
          <cell r="P307">
            <v>0.8</v>
          </cell>
          <cell r="Q307">
            <v>11.200000000000001</v>
          </cell>
          <cell r="R307">
            <v>22.400000000000002</v>
          </cell>
        </row>
        <row r="308">
          <cell r="L308" t="str">
            <v>Kuro aparatūros patikrinimas kompiuteriu</v>
          </cell>
          <cell r="M308">
            <v>2</v>
          </cell>
          <cell r="N308" t="e">
            <v>#VALUE!</v>
          </cell>
          <cell r="O308">
            <v>14</v>
          </cell>
          <cell r="P308">
            <v>0.8</v>
          </cell>
          <cell r="Q308">
            <v>11.200000000000001</v>
          </cell>
          <cell r="R308">
            <v>22.400000000000002</v>
          </cell>
        </row>
        <row r="309">
          <cell r="L309" t="str">
            <v>Suvirinimo darbai (val.)</v>
          </cell>
          <cell r="M309">
            <v>2</v>
          </cell>
          <cell r="N309" t="e">
            <v>#VALUE!</v>
          </cell>
          <cell r="O309">
            <v>14</v>
          </cell>
          <cell r="P309">
            <v>1</v>
          </cell>
          <cell r="Q309">
            <v>14</v>
          </cell>
          <cell r="R309">
            <v>28</v>
          </cell>
        </row>
        <row r="310">
          <cell r="L310" t="str">
            <v>Stabdžių patikra stende</v>
          </cell>
          <cell r="M310">
            <v>2</v>
          </cell>
          <cell r="N310" t="e">
            <v>#VALUE!</v>
          </cell>
          <cell r="O310">
            <v>14</v>
          </cell>
          <cell r="P310">
            <v>0.17</v>
          </cell>
          <cell r="Q310">
            <v>2.3800000000000003</v>
          </cell>
          <cell r="R310">
            <v>4.7600000000000007</v>
          </cell>
        </row>
        <row r="311">
          <cell r="L311" t="str">
            <v>Priekinių žibintų reguliavimas</v>
          </cell>
          <cell r="M311">
            <v>5</v>
          </cell>
          <cell r="N311" t="e">
            <v>#VALUE!</v>
          </cell>
          <cell r="O311">
            <v>14</v>
          </cell>
          <cell r="P311">
            <v>0.34</v>
          </cell>
          <cell r="Q311">
            <v>4.7600000000000007</v>
          </cell>
          <cell r="R311">
            <v>23.800000000000004</v>
          </cell>
        </row>
        <row r="312">
          <cell r="L312" t="str">
            <v>Padangos montavimas, balansavimas</v>
          </cell>
          <cell r="M312">
            <v>6</v>
          </cell>
          <cell r="N312">
            <v>0.46</v>
          </cell>
          <cell r="O312">
            <v>14</v>
          </cell>
          <cell r="P312">
            <v>0.4</v>
          </cell>
          <cell r="Q312">
            <v>5.6000000000000005</v>
          </cell>
          <cell r="R312">
            <v>36.36</v>
          </cell>
        </row>
        <row r="313">
          <cell r="L313" t="str">
            <v>Padangos klijavimas</v>
          </cell>
          <cell r="M313">
            <v>1</v>
          </cell>
          <cell r="N313">
            <v>1.38</v>
          </cell>
          <cell r="O313">
            <v>14</v>
          </cell>
          <cell r="P313">
            <v>0.6</v>
          </cell>
          <cell r="Q313">
            <v>8.4</v>
          </cell>
          <cell r="R313">
            <v>9.7800000000000011</v>
          </cell>
        </row>
        <row r="314">
          <cell r="L314" t="str">
            <v>Ratlankio remontas (tiesinimas, lyginimas)</v>
          </cell>
          <cell r="M314">
            <v>1</v>
          </cell>
          <cell r="N314">
            <v>1.38</v>
          </cell>
          <cell r="O314">
            <v>14</v>
          </cell>
          <cell r="P314">
            <v>0.7</v>
          </cell>
          <cell r="Q314">
            <v>9.7999999999999989</v>
          </cell>
          <cell r="R314">
            <v>11.18</v>
          </cell>
        </row>
        <row r="315">
          <cell r="L315" t="str">
            <v>Kardaninio veleno balansavimas, remontas</v>
          </cell>
          <cell r="M315">
            <v>1</v>
          </cell>
          <cell r="N315">
            <v>154.33000000000001</v>
          </cell>
          <cell r="O315">
            <v>35</v>
          </cell>
          <cell r="P315">
            <v>3</v>
          </cell>
          <cell r="Q315">
            <v>105</v>
          </cell>
          <cell r="R315">
            <v>259.33000000000004</v>
          </cell>
        </row>
        <row r="316">
          <cell r="L316" t="str">
            <v>Kuro purkštuko patikra</v>
          </cell>
          <cell r="M316">
            <v>1</v>
          </cell>
          <cell r="N316">
            <v>0.46</v>
          </cell>
          <cell r="O316">
            <v>35</v>
          </cell>
          <cell r="P316">
            <v>1</v>
          </cell>
          <cell r="Q316">
            <v>35</v>
          </cell>
          <cell r="R316">
            <v>35.46</v>
          </cell>
        </row>
        <row r="317">
          <cell r="L317" t="str">
            <v>Kuro purkštuko remontas</v>
          </cell>
          <cell r="M317">
            <v>1</v>
          </cell>
          <cell r="N317">
            <v>9.1999999999999993</v>
          </cell>
          <cell r="O317">
            <v>35</v>
          </cell>
          <cell r="P317">
            <v>3</v>
          </cell>
          <cell r="Q317">
            <v>105</v>
          </cell>
          <cell r="R317">
            <v>114.2</v>
          </cell>
        </row>
        <row r="318">
          <cell r="L318" t="str">
            <v>Kuro siurblio remontas</v>
          </cell>
          <cell r="M318">
            <v>1</v>
          </cell>
          <cell r="N318">
            <v>46</v>
          </cell>
          <cell r="O318">
            <v>35</v>
          </cell>
          <cell r="P318">
            <v>3.5</v>
          </cell>
          <cell r="Q318">
            <v>122.5</v>
          </cell>
          <cell r="R318">
            <v>168.5</v>
          </cell>
        </row>
        <row r="319">
          <cell r="L319" t="str">
            <v>Nenumatyti darbai (važiuoklės remontas)  1 val</v>
          </cell>
          <cell r="M319">
            <v>40</v>
          </cell>
          <cell r="N319" t="e">
            <v>#VALUE!</v>
          </cell>
          <cell r="O319">
            <v>14</v>
          </cell>
          <cell r="P319">
            <v>1</v>
          </cell>
          <cell r="Q319">
            <v>14</v>
          </cell>
          <cell r="R319">
            <v>560</v>
          </cell>
        </row>
        <row r="320">
          <cell r="L320" t="str">
            <v>Nenumatyti darbai (variklio remontas) 1 val</v>
          </cell>
          <cell r="M320">
            <v>40</v>
          </cell>
          <cell r="N320" t="e">
            <v>#VALUE!</v>
          </cell>
          <cell r="O320">
            <v>14</v>
          </cell>
          <cell r="P320">
            <v>1</v>
          </cell>
          <cell r="Q320">
            <v>14</v>
          </cell>
          <cell r="R320">
            <v>560</v>
          </cell>
        </row>
        <row r="321">
          <cell r="L321" t="str">
            <v>Nenumatyti darbai (elektrinės dalies remontas) 1 val</v>
          </cell>
          <cell r="M321">
            <v>40</v>
          </cell>
          <cell r="N321" t="e">
            <v>#VALUE!</v>
          </cell>
          <cell r="O321">
            <v>14</v>
          </cell>
          <cell r="P321">
            <v>1</v>
          </cell>
          <cell r="Q321">
            <v>14</v>
          </cell>
          <cell r="R321">
            <v>560</v>
          </cell>
        </row>
        <row r="322">
          <cell r="L322" t="str">
            <v>Nenumatyti darbai (pavarų dėžės remontas) 1 val</v>
          </cell>
          <cell r="M322">
            <v>40</v>
          </cell>
          <cell r="N322" t="e">
            <v>#VALUE!</v>
          </cell>
          <cell r="O322">
            <v>14</v>
          </cell>
          <cell r="P322">
            <v>1</v>
          </cell>
          <cell r="Q322">
            <v>14</v>
          </cell>
          <cell r="R322">
            <v>560</v>
          </cell>
        </row>
        <row r="323">
          <cell r="L323" t="str">
            <v>Nenumatyti darbai (kėbulo remontas) 1 val</v>
          </cell>
          <cell r="M323">
            <v>40</v>
          </cell>
          <cell r="N323" t="e">
            <v>#VALUE!</v>
          </cell>
          <cell r="O323">
            <v>14</v>
          </cell>
          <cell r="P323">
            <v>1</v>
          </cell>
          <cell r="Q323">
            <v>14</v>
          </cell>
          <cell r="R323">
            <v>560</v>
          </cell>
        </row>
        <row r="324">
          <cell r="N324">
            <v>0</v>
          </cell>
          <cell r="Q324" t="str">
            <v>SUMA:</v>
          </cell>
          <cell r="R324">
            <v>11080.752938842972</v>
          </cell>
        </row>
        <row r="325">
          <cell r="N325">
            <v>0</v>
          </cell>
        </row>
        <row r="326">
          <cell r="N326">
            <v>0</v>
          </cell>
          <cell r="R326" t="str">
            <v>3 lentelė</v>
          </cell>
        </row>
        <row r="327">
          <cell r="L327" t="str">
            <v>Tipas, markė</v>
          </cell>
          <cell r="M327" t="str">
            <v>Gamybos metai</v>
          </cell>
          <cell r="N327">
            <v>0</v>
          </cell>
          <cell r="O327" t="str">
            <v>Automobilių skaičius, vnt.</v>
          </cell>
          <cell r="P327" t="str">
            <v>Pastabos</v>
          </cell>
        </row>
        <row r="328">
          <cell r="L328" t="str">
            <v>Mercedes Benz Sprinter 313 4x4</v>
          </cell>
          <cell r="M328">
            <v>2003</v>
          </cell>
          <cell r="N328">
            <v>0</v>
          </cell>
          <cell r="O328">
            <v>1</v>
          </cell>
          <cell r="P328" t="str">
            <v>Krovininė platforma, dyzelinas</v>
          </cell>
        </row>
        <row r="329">
          <cell r="L329" t="str">
            <v>Mercedes Benz Sprinter 313 4x4</v>
          </cell>
          <cell r="M329">
            <v>2004</v>
          </cell>
          <cell r="N329">
            <v>0</v>
          </cell>
          <cell r="O329">
            <v>1</v>
          </cell>
          <cell r="P329" t="str">
            <v>Krovininė platforma, dyzelinas</v>
          </cell>
        </row>
        <row r="330">
          <cell r="L330" t="str">
            <v>Mercedes Benz Sprinter 313 4x4</v>
          </cell>
          <cell r="M330">
            <v>2005</v>
          </cell>
          <cell r="N330">
            <v>0</v>
          </cell>
          <cell r="O330">
            <v>2</v>
          </cell>
          <cell r="P330" t="str">
            <v>Krovininė platforma, dyzelinas</v>
          </cell>
        </row>
        <row r="331">
          <cell r="L331" t="str">
            <v>Agregatų, mazgų, dalių pavadinimas</v>
          </cell>
          <cell r="M331" t="str">
            <v>Preliminarus detalių kiekis, vnt.</v>
          </cell>
          <cell r="N331" t="e">
            <v>#VALUE!</v>
          </cell>
          <cell r="O331" t="str">
            <v>Atsarginių dalių pakeitimo valandinis įkainis EUR be PVM</v>
          </cell>
          <cell r="P331" t="str">
            <v>Atsarginių dalių pakeitimo terminas, val.</v>
          </cell>
          <cell r="Q331" t="str">
            <v>Atsarginių dalių pakeitimo (pagal duotą terminą)  kaina EUR be PVM</v>
          </cell>
          <cell r="R331" t="str">
            <v>Viso atsarginių dalių su pakeitimu kaina ((4+7)x3 stulpeliai) EUR be PVM</v>
          </cell>
        </row>
        <row r="332">
          <cell r="L332">
            <v>2</v>
          </cell>
          <cell r="M332">
            <v>3</v>
          </cell>
          <cell r="N332">
            <v>3.68</v>
          </cell>
          <cell r="O332">
            <v>5</v>
          </cell>
          <cell r="P332">
            <v>6</v>
          </cell>
          <cell r="Q332" t="str">
            <v xml:space="preserve">7  (5x6) </v>
          </cell>
          <cell r="R332" t="str">
            <v>8 (4+7)x3</v>
          </cell>
        </row>
        <row r="333">
          <cell r="N333">
            <v>0</v>
          </cell>
        </row>
        <row r="334">
          <cell r="L334" t="str">
            <v>Grandinės komplektas (su kreipenčiosiom ir įtempėjais)</v>
          </cell>
          <cell r="M334">
            <v>4</v>
          </cell>
          <cell r="N334">
            <v>111.0072</v>
          </cell>
          <cell r="O334">
            <v>14</v>
          </cell>
          <cell r="P334">
            <v>10</v>
          </cell>
          <cell r="Q334">
            <v>140</v>
          </cell>
          <cell r="R334">
            <v>1004.0288</v>
          </cell>
        </row>
        <row r="335">
          <cell r="L335" t="str">
            <v>Tepalo filtras</v>
          </cell>
          <cell r="M335">
            <v>4</v>
          </cell>
          <cell r="N335">
            <v>4.2872000000000003</v>
          </cell>
          <cell r="O335">
            <v>14</v>
          </cell>
          <cell r="P335">
            <v>0.37</v>
          </cell>
          <cell r="Q335">
            <v>5.18</v>
          </cell>
          <cell r="R335">
            <v>37.8688</v>
          </cell>
        </row>
        <row r="336">
          <cell r="L336" t="str">
            <v>Kuro filtras</v>
          </cell>
          <cell r="M336">
            <v>4</v>
          </cell>
          <cell r="N336">
            <v>14.315200000000001</v>
          </cell>
          <cell r="O336">
            <v>14</v>
          </cell>
          <cell r="P336">
            <v>0.37</v>
          </cell>
          <cell r="Q336">
            <v>5.18</v>
          </cell>
          <cell r="R336">
            <v>77.980800000000002</v>
          </cell>
        </row>
        <row r="337">
          <cell r="L337" t="str">
            <v>Oro filtras</v>
          </cell>
          <cell r="M337">
            <v>4</v>
          </cell>
          <cell r="N337">
            <v>3.7995999999999999</v>
          </cell>
          <cell r="O337">
            <v>14</v>
          </cell>
          <cell r="P337">
            <v>0.19</v>
          </cell>
          <cell r="Q337">
            <v>2.66</v>
          </cell>
          <cell r="R337">
            <v>25.8384</v>
          </cell>
        </row>
        <row r="338">
          <cell r="L338" t="str">
            <v>Salono oro filtras</v>
          </cell>
          <cell r="M338">
            <v>4</v>
          </cell>
          <cell r="N338">
            <v>4.1859999999999999</v>
          </cell>
          <cell r="O338">
            <v>14</v>
          </cell>
          <cell r="P338">
            <v>0.19</v>
          </cell>
          <cell r="Q338">
            <v>2.66</v>
          </cell>
          <cell r="R338">
            <v>27.384</v>
          </cell>
        </row>
        <row r="339">
          <cell r="L339" t="str">
            <v>Kuro purkštukas</v>
          </cell>
          <cell r="M339">
            <v>4</v>
          </cell>
          <cell r="N339">
            <v>194.64439999999999</v>
          </cell>
          <cell r="O339">
            <v>14</v>
          </cell>
          <cell r="P339">
            <v>1.82</v>
          </cell>
          <cell r="Q339">
            <v>25.48</v>
          </cell>
          <cell r="R339">
            <v>880.49759999999992</v>
          </cell>
        </row>
        <row r="340">
          <cell r="L340" t="str">
            <v>Turbina</v>
          </cell>
          <cell r="M340">
            <v>2</v>
          </cell>
          <cell r="N340">
            <v>352.33240000000001</v>
          </cell>
          <cell r="O340">
            <v>14</v>
          </cell>
          <cell r="P340">
            <v>5.46</v>
          </cell>
          <cell r="Q340">
            <v>76.44</v>
          </cell>
          <cell r="R340">
            <v>857.54480000000001</v>
          </cell>
        </row>
        <row r="341">
          <cell r="L341" t="str">
            <v>Pakaitinimo žvakė</v>
          </cell>
          <cell r="M341">
            <v>4</v>
          </cell>
          <cell r="N341">
            <v>10.129199999999999</v>
          </cell>
          <cell r="O341">
            <v>14</v>
          </cell>
          <cell r="P341">
            <v>0.73</v>
          </cell>
          <cell r="Q341">
            <v>10.219999999999999</v>
          </cell>
          <cell r="R341">
            <v>81.396799999999985</v>
          </cell>
        </row>
        <row r="342">
          <cell r="L342" t="str">
            <v>Generatoriaus dirželis</v>
          </cell>
          <cell r="M342">
            <v>4</v>
          </cell>
          <cell r="N342">
            <v>10.644400000000001</v>
          </cell>
          <cell r="O342">
            <v>14</v>
          </cell>
          <cell r="P342">
            <v>0.73</v>
          </cell>
          <cell r="Q342">
            <v>10.219999999999999</v>
          </cell>
          <cell r="R342">
            <v>83.457599999999999</v>
          </cell>
        </row>
        <row r="343">
          <cell r="L343" t="str">
            <v>Generatoriaus dirželio įtempėjas</v>
          </cell>
          <cell r="M343">
            <v>4</v>
          </cell>
          <cell r="N343">
            <v>26.606400000000001</v>
          </cell>
          <cell r="O343">
            <v>14</v>
          </cell>
          <cell r="P343">
            <v>1</v>
          </cell>
          <cell r="Q343">
            <v>14</v>
          </cell>
          <cell r="R343">
            <v>162.4256</v>
          </cell>
        </row>
        <row r="344">
          <cell r="L344" t="str">
            <v>Pakaitinimo žvakių rėlė</v>
          </cell>
          <cell r="M344">
            <v>4</v>
          </cell>
          <cell r="N344">
            <v>34.214799999999997</v>
          </cell>
          <cell r="O344">
            <v>14</v>
          </cell>
          <cell r="P344">
            <v>1</v>
          </cell>
          <cell r="Q344">
            <v>14</v>
          </cell>
          <cell r="R344">
            <v>192.85919999999999</v>
          </cell>
        </row>
        <row r="345">
          <cell r="L345" t="str">
            <v>Variklio pagalvė</v>
          </cell>
          <cell r="M345">
            <v>4</v>
          </cell>
          <cell r="N345">
            <v>37.305999999999997</v>
          </cell>
          <cell r="O345">
            <v>14</v>
          </cell>
          <cell r="P345">
            <v>1.46</v>
          </cell>
          <cell r="Q345">
            <v>20.439999999999998</v>
          </cell>
          <cell r="R345">
            <v>230.98399999999998</v>
          </cell>
        </row>
        <row r="346">
          <cell r="L346" t="str">
            <v>Aušinimo skysčio radiatorius</v>
          </cell>
          <cell r="M346">
            <v>4</v>
          </cell>
          <cell r="N346">
            <v>110.10560000000001</v>
          </cell>
          <cell r="O346">
            <v>14</v>
          </cell>
          <cell r="P346">
            <v>2.73</v>
          </cell>
          <cell r="Q346">
            <v>38.22</v>
          </cell>
          <cell r="R346">
            <v>593.30240000000003</v>
          </cell>
        </row>
        <row r="347">
          <cell r="L347" t="str">
            <v>Aušinimo radiatoriaus žarna</v>
          </cell>
          <cell r="M347">
            <v>2</v>
          </cell>
          <cell r="N347">
            <v>23.984400000000001</v>
          </cell>
          <cell r="O347">
            <v>14</v>
          </cell>
          <cell r="P347">
            <v>0.73</v>
          </cell>
          <cell r="Q347">
            <v>10.219999999999999</v>
          </cell>
          <cell r="R347">
            <v>68.408799999999999</v>
          </cell>
        </row>
        <row r="348">
          <cell r="L348" t="str">
            <v>Aušinimo skysčio siurblys</v>
          </cell>
          <cell r="M348">
            <v>2</v>
          </cell>
          <cell r="N348">
            <v>45.613599999999998</v>
          </cell>
          <cell r="O348">
            <v>14</v>
          </cell>
          <cell r="P348">
            <v>3.64</v>
          </cell>
          <cell r="Q348">
            <v>50.96</v>
          </cell>
          <cell r="R348">
            <v>193.1472</v>
          </cell>
        </row>
        <row r="349">
          <cell r="L349" t="str">
            <v>Riebokšlis alkūninio veleno priekinis</v>
          </cell>
          <cell r="M349">
            <v>2</v>
          </cell>
          <cell r="N349">
            <v>11.398800000000001</v>
          </cell>
          <cell r="O349">
            <v>14</v>
          </cell>
          <cell r="P349">
            <v>1.5</v>
          </cell>
          <cell r="Q349">
            <v>21</v>
          </cell>
          <cell r="R349">
            <v>64.797600000000003</v>
          </cell>
        </row>
        <row r="350">
          <cell r="L350" t="str">
            <v>Riebokšlis alkūninio veleno galinis</v>
          </cell>
          <cell r="M350">
            <v>2</v>
          </cell>
          <cell r="N350">
            <v>19.007200000000001</v>
          </cell>
          <cell r="O350">
            <v>14</v>
          </cell>
          <cell r="P350">
            <v>6.5</v>
          </cell>
          <cell r="Q350">
            <v>91</v>
          </cell>
          <cell r="R350">
            <v>220.01439999999999</v>
          </cell>
        </row>
        <row r="351">
          <cell r="L351" t="str">
            <v>Termostatas</v>
          </cell>
          <cell r="M351">
            <v>2</v>
          </cell>
          <cell r="N351">
            <v>21.362399999999997</v>
          </cell>
          <cell r="O351">
            <v>14</v>
          </cell>
          <cell r="P351">
            <v>2.5</v>
          </cell>
          <cell r="Q351">
            <v>35</v>
          </cell>
          <cell r="R351">
            <v>112.72479999999999</v>
          </cell>
        </row>
        <row r="352">
          <cell r="L352" t="str">
            <v>Kuro siurblys</v>
          </cell>
          <cell r="M352">
            <v>2</v>
          </cell>
          <cell r="N352">
            <v>173.19</v>
          </cell>
          <cell r="O352">
            <v>14</v>
          </cell>
          <cell r="P352">
            <v>3.64</v>
          </cell>
          <cell r="Q352">
            <v>50.96</v>
          </cell>
          <cell r="R352">
            <v>448.3</v>
          </cell>
        </row>
        <row r="353">
          <cell r="N353">
            <v>0</v>
          </cell>
        </row>
        <row r="354">
          <cell r="L354" t="str">
            <v>Sankabos komplektas (diskatorius, diskas, smagratis)</v>
          </cell>
          <cell r="M354">
            <v>1</v>
          </cell>
          <cell r="N354">
            <v>117.8428</v>
          </cell>
          <cell r="O354">
            <v>14</v>
          </cell>
          <cell r="P354">
            <v>6.5</v>
          </cell>
          <cell r="Q354">
            <v>91</v>
          </cell>
          <cell r="R354">
            <v>208.84280000000001</v>
          </cell>
        </row>
        <row r="355">
          <cell r="L355" t="str">
            <v>Sankabos pagrindinis cilindras</v>
          </cell>
          <cell r="M355">
            <v>1</v>
          </cell>
          <cell r="N355">
            <v>34.969200000000001</v>
          </cell>
          <cell r="O355">
            <v>14</v>
          </cell>
          <cell r="P355">
            <v>2.5</v>
          </cell>
          <cell r="Q355">
            <v>35</v>
          </cell>
          <cell r="R355">
            <v>69.969200000000001</v>
          </cell>
        </row>
        <row r="356">
          <cell r="L356" t="str">
            <v>Išminamas guolis</v>
          </cell>
          <cell r="M356">
            <v>1</v>
          </cell>
          <cell r="N356">
            <v>88.954799999999992</v>
          </cell>
          <cell r="O356">
            <v>14</v>
          </cell>
          <cell r="P356">
            <v>6.5</v>
          </cell>
          <cell r="Q356">
            <v>91</v>
          </cell>
          <cell r="R356">
            <v>179.95479999999998</v>
          </cell>
        </row>
        <row r="357">
          <cell r="L357" t="str">
            <v>Paskirstymo dėžė</v>
          </cell>
          <cell r="M357">
            <v>1</v>
          </cell>
          <cell r="N357">
            <v>426.31880000000001</v>
          </cell>
          <cell r="O357">
            <v>14</v>
          </cell>
          <cell r="P357">
            <v>5</v>
          </cell>
          <cell r="Q357">
            <v>70</v>
          </cell>
          <cell r="R357">
            <v>496.31880000000001</v>
          </cell>
        </row>
        <row r="358">
          <cell r="L358" t="str">
            <v>Paskirstymo dėžės kardanas</v>
          </cell>
          <cell r="M358">
            <v>1</v>
          </cell>
          <cell r="N358">
            <v>186.51159999999999</v>
          </cell>
          <cell r="O358">
            <v>14</v>
          </cell>
          <cell r="P358">
            <v>1.82</v>
          </cell>
          <cell r="Q358">
            <v>25.48</v>
          </cell>
          <cell r="R358">
            <v>211.99159999999998</v>
          </cell>
        </row>
        <row r="359">
          <cell r="L359" t="str">
            <v>Krumpliaratis (pavarų  dėžės)</v>
          </cell>
          <cell r="M359">
            <v>1</v>
          </cell>
          <cell r="N359">
            <v>53.222000000000001</v>
          </cell>
          <cell r="O359">
            <v>14</v>
          </cell>
          <cell r="P359">
            <v>7.5</v>
          </cell>
          <cell r="Q359">
            <v>105</v>
          </cell>
          <cell r="R359">
            <v>158.22200000000001</v>
          </cell>
        </row>
        <row r="360">
          <cell r="L360" t="str">
            <v>Guolis (pavarų dėžės)</v>
          </cell>
          <cell r="M360">
            <v>1</v>
          </cell>
          <cell r="N360">
            <v>15.198399999999999</v>
          </cell>
          <cell r="O360">
            <v>14</v>
          </cell>
          <cell r="P360">
            <v>7.5</v>
          </cell>
          <cell r="Q360">
            <v>105</v>
          </cell>
          <cell r="R360">
            <v>120.19839999999999</v>
          </cell>
        </row>
        <row r="361">
          <cell r="N361">
            <v>0</v>
          </cell>
        </row>
        <row r="362">
          <cell r="L362" t="str">
            <v>Priek. stabilizatoriaus tvirtinimo apkaba</v>
          </cell>
          <cell r="M362">
            <v>4</v>
          </cell>
          <cell r="N362">
            <v>3.7995999999999999</v>
          </cell>
          <cell r="O362">
            <v>14</v>
          </cell>
          <cell r="P362">
            <v>1</v>
          </cell>
          <cell r="Q362">
            <v>14</v>
          </cell>
          <cell r="R362">
            <v>71.198399999999992</v>
          </cell>
        </row>
        <row r="363">
          <cell r="L363" t="str">
            <v>Priek. stabilizatoriaus traukė</v>
          </cell>
          <cell r="M363">
            <v>4</v>
          </cell>
          <cell r="N363">
            <v>4.5540000000000003</v>
          </cell>
          <cell r="O363">
            <v>14</v>
          </cell>
          <cell r="P363">
            <v>1</v>
          </cell>
          <cell r="Q363">
            <v>14</v>
          </cell>
          <cell r="R363">
            <v>74.216000000000008</v>
          </cell>
        </row>
        <row r="364">
          <cell r="L364" t="str">
            <v>Priek. šakė</v>
          </cell>
          <cell r="M364">
            <v>4</v>
          </cell>
          <cell r="N364">
            <v>53.976399999999998</v>
          </cell>
          <cell r="O364">
            <v>14</v>
          </cell>
          <cell r="P364">
            <v>1.5</v>
          </cell>
          <cell r="Q364">
            <v>21</v>
          </cell>
          <cell r="R364">
            <v>299.90559999999999</v>
          </cell>
        </row>
        <row r="365">
          <cell r="L365" t="str">
            <v>Priek. pakabos stebulė</v>
          </cell>
          <cell r="M365">
            <v>4</v>
          </cell>
          <cell r="N365">
            <v>713.18400000000008</v>
          </cell>
          <cell r="O365">
            <v>14</v>
          </cell>
          <cell r="P365">
            <v>4</v>
          </cell>
          <cell r="Q365">
            <v>56</v>
          </cell>
          <cell r="R365">
            <v>3076.7360000000003</v>
          </cell>
        </row>
        <row r="366">
          <cell r="L366" t="str">
            <v>Priek. pakabos stebulės guoliai</v>
          </cell>
          <cell r="M366">
            <v>8</v>
          </cell>
          <cell r="N366">
            <v>53.222000000000001</v>
          </cell>
          <cell r="O366">
            <v>14</v>
          </cell>
          <cell r="P366">
            <v>2</v>
          </cell>
          <cell r="Q366">
            <v>28</v>
          </cell>
          <cell r="R366">
            <v>649.77600000000007</v>
          </cell>
        </row>
        <row r="367">
          <cell r="L367" t="str">
            <v>Priek. pakabos stebulės riebokšliai</v>
          </cell>
          <cell r="M367">
            <v>8</v>
          </cell>
          <cell r="N367">
            <v>7.5991999999999997</v>
          </cell>
          <cell r="O367">
            <v>14</v>
          </cell>
          <cell r="P367">
            <v>2</v>
          </cell>
          <cell r="Q367">
            <v>28</v>
          </cell>
          <cell r="R367">
            <v>284.79359999999997</v>
          </cell>
        </row>
        <row r="368">
          <cell r="L368" t="str">
            <v>Šarnyras</v>
          </cell>
          <cell r="M368">
            <v>4</v>
          </cell>
          <cell r="N368">
            <v>12.916799999999999</v>
          </cell>
          <cell r="O368">
            <v>14</v>
          </cell>
          <cell r="P368">
            <v>1.5</v>
          </cell>
          <cell r="Q368">
            <v>21</v>
          </cell>
          <cell r="R368">
            <v>135.66719999999998</v>
          </cell>
        </row>
        <row r="369">
          <cell r="L369" t="str">
            <v>Stabdžių diskas priekinis</v>
          </cell>
          <cell r="M369">
            <v>4</v>
          </cell>
          <cell r="N369">
            <v>18.399999999999999</v>
          </cell>
          <cell r="O369">
            <v>14</v>
          </cell>
          <cell r="P369">
            <v>1.5</v>
          </cell>
          <cell r="Q369">
            <v>21</v>
          </cell>
          <cell r="R369">
            <v>157.6</v>
          </cell>
        </row>
        <row r="370">
          <cell r="L370" t="str">
            <v>Priek.. tilto stabdžių kaladėlės</v>
          </cell>
          <cell r="M370">
            <v>4</v>
          </cell>
          <cell r="N370">
            <v>14.756799999999998</v>
          </cell>
          <cell r="O370">
            <v>14</v>
          </cell>
          <cell r="P370">
            <v>1</v>
          </cell>
          <cell r="Q370">
            <v>14</v>
          </cell>
          <cell r="R370">
            <v>115.02719999999999</v>
          </cell>
        </row>
        <row r="371">
          <cell r="L371" t="str">
            <v>Pagrindinis stabdžių cilindras</v>
          </cell>
          <cell r="M371">
            <v>1</v>
          </cell>
          <cell r="N371">
            <v>45.613599999999998</v>
          </cell>
          <cell r="O371">
            <v>14</v>
          </cell>
          <cell r="P371">
            <v>2.19</v>
          </cell>
          <cell r="Q371">
            <v>30.66</v>
          </cell>
          <cell r="R371">
            <v>76.273600000000002</v>
          </cell>
        </row>
        <row r="372">
          <cell r="L372" t="str">
            <v>Stabdžių žarnelė</v>
          </cell>
          <cell r="M372">
            <v>1</v>
          </cell>
          <cell r="N372">
            <v>11.012400000000001</v>
          </cell>
          <cell r="O372">
            <v>14</v>
          </cell>
          <cell r="P372">
            <v>0.64</v>
          </cell>
          <cell r="Q372">
            <v>8.9600000000000009</v>
          </cell>
          <cell r="R372">
            <v>19.9724</v>
          </cell>
        </row>
        <row r="373">
          <cell r="L373" t="str">
            <v>Stabdžių vamzdelis</v>
          </cell>
          <cell r="M373">
            <v>1</v>
          </cell>
          <cell r="N373">
            <v>11.012400000000001</v>
          </cell>
          <cell r="O373">
            <v>14</v>
          </cell>
          <cell r="P373">
            <v>0.91</v>
          </cell>
          <cell r="Q373">
            <v>12.74</v>
          </cell>
          <cell r="R373">
            <v>23.752400000000002</v>
          </cell>
        </row>
        <row r="374">
          <cell r="L374" t="str">
            <v>Pusašis</v>
          </cell>
          <cell r="M374">
            <v>2</v>
          </cell>
          <cell r="N374">
            <v>114.0432</v>
          </cell>
          <cell r="O374">
            <v>14</v>
          </cell>
          <cell r="P374">
            <v>2.5</v>
          </cell>
          <cell r="Q374">
            <v>35</v>
          </cell>
          <cell r="R374">
            <v>298.08640000000003</v>
          </cell>
        </row>
        <row r="375">
          <cell r="L375" t="str">
            <v>Pusašio apsauginė guma</v>
          </cell>
          <cell r="M375">
            <v>2</v>
          </cell>
          <cell r="N375">
            <v>7.7096000000000009</v>
          </cell>
          <cell r="O375">
            <v>14</v>
          </cell>
          <cell r="P375">
            <v>1.5</v>
          </cell>
          <cell r="Q375">
            <v>21</v>
          </cell>
          <cell r="R375">
            <v>57.419200000000004</v>
          </cell>
        </row>
        <row r="376">
          <cell r="L376" t="str">
            <v xml:space="preserve">Priek. amortizatorius </v>
          </cell>
          <cell r="M376">
            <v>4</v>
          </cell>
          <cell r="N376">
            <v>45.613599999999998</v>
          </cell>
          <cell r="O376">
            <v>14</v>
          </cell>
          <cell r="P376">
            <v>1.5</v>
          </cell>
          <cell r="Q376">
            <v>21</v>
          </cell>
          <cell r="R376">
            <v>266.45439999999996</v>
          </cell>
        </row>
        <row r="377">
          <cell r="L377" t="str">
            <v>Atraminis guolis</v>
          </cell>
          <cell r="M377">
            <v>4</v>
          </cell>
          <cell r="N377">
            <v>7.9947999999999997</v>
          </cell>
          <cell r="O377">
            <v>14</v>
          </cell>
          <cell r="P377">
            <v>1.46</v>
          </cell>
          <cell r="Q377">
            <v>20.439999999999998</v>
          </cell>
          <cell r="R377">
            <v>113.73919999999998</v>
          </cell>
        </row>
        <row r="378">
          <cell r="N378">
            <v>0</v>
          </cell>
        </row>
        <row r="379">
          <cell r="L379" t="str">
            <v>Gal. lingės įvorės</v>
          </cell>
          <cell r="M379">
            <v>4</v>
          </cell>
          <cell r="N379">
            <v>16.513999999999999</v>
          </cell>
          <cell r="O379">
            <v>14</v>
          </cell>
          <cell r="P379">
            <v>3.64</v>
          </cell>
          <cell r="Q379">
            <v>50.96</v>
          </cell>
          <cell r="R379">
            <v>269.89600000000002</v>
          </cell>
        </row>
        <row r="380">
          <cell r="L380" t="str">
            <v>Gal. tilto stabdžių kaladėlės</v>
          </cell>
          <cell r="M380">
            <v>4</v>
          </cell>
          <cell r="N380">
            <v>17.487603305785125</v>
          </cell>
          <cell r="O380">
            <v>14</v>
          </cell>
          <cell r="P380">
            <v>1</v>
          </cell>
          <cell r="Q380">
            <v>14</v>
          </cell>
          <cell r="R380">
            <v>125.9504132231405</v>
          </cell>
        </row>
        <row r="381">
          <cell r="L381" t="str">
            <v>Gal. stabilizatoriaus traukė</v>
          </cell>
          <cell r="M381">
            <v>4</v>
          </cell>
          <cell r="N381">
            <v>3.7995999999999999</v>
          </cell>
          <cell r="O381">
            <v>14</v>
          </cell>
          <cell r="P381">
            <v>0.8</v>
          </cell>
          <cell r="Q381">
            <v>11.200000000000001</v>
          </cell>
          <cell r="R381">
            <v>59.998400000000004</v>
          </cell>
        </row>
        <row r="382">
          <cell r="L382" t="str">
            <v>Gal. stabilizatoriaus tvirtinimo apkaba</v>
          </cell>
          <cell r="M382">
            <v>4</v>
          </cell>
          <cell r="N382">
            <v>1.9596</v>
          </cell>
          <cell r="O382">
            <v>14</v>
          </cell>
          <cell r="P382">
            <v>0.8</v>
          </cell>
          <cell r="Q382">
            <v>11.200000000000001</v>
          </cell>
          <cell r="R382">
            <v>52.638400000000004</v>
          </cell>
        </row>
        <row r="383">
          <cell r="L383" t="str">
            <v>Kryžmė</v>
          </cell>
          <cell r="M383">
            <v>4</v>
          </cell>
          <cell r="N383">
            <v>15.419200000000002</v>
          </cell>
          <cell r="O383">
            <v>14</v>
          </cell>
          <cell r="P383">
            <v>3.64</v>
          </cell>
          <cell r="Q383">
            <v>50.96</v>
          </cell>
          <cell r="R383">
            <v>265.51679999999999</v>
          </cell>
        </row>
        <row r="384">
          <cell r="L384" t="str">
            <v>Pakabinamas guolis</v>
          </cell>
          <cell r="M384">
            <v>4</v>
          </cell>
          <cell r="N384">
            <v>66.617199999999997</v>
          </cell>
          <cell r="O384">
            <v>14</v>
          </cell>
          <cell r="P384">
            <v>4</v>
          </cell>
          <cell r="Q384">
            <v>56</v>
          </cell>
          <cell r="R384">
            <v>490.46879999999999</v>
          </cell>
        </row>
        <row r="385">
          <cell r="L385" t="str">
            <v>Stabdžių diskas (galinis)</v>
          </cell>
          <cell r="M385">
            <v>4</v>
          </cell>
          <cell r="N385">
            <v>16.7256</v>
          </cell>
          <cell r="O385">
            <v>14</v>
          </cell>
          <cell r="P385">
            <v>1.5</v>
          </cell>
          <cell r="Q385">
            <v>21</v>
          </cell>
          <cell r="R385">
            <v>150.9024</v>
          </cell>
        </row>
        <row r="386">
          <cell r="L386" t="str">
            <v>Galinio tilto guolis</v>
          </cell>
          <cell r="M386">
            <v>1</v>
          </cell>
          <cell r="N386">
            <v>28.124400000000001</v>
          </cell>
          <cell r="O386">
            <v>14</v>
          </cell>
          <cell r="P386">
            <v>2</v>
          </cell>
          <cell r="Q386">
            <v>28</v>
          </cell>
          <cell r="R386">
            <v>56.124400000000001</v>
          </cell>
        </row>
        <row r="387">
          <cell r="L387" t="str">
            <v>Reduktoriaus riebokšlis</v>
          </cell>
          <cell r="M387">
            <v>1</v>
          </cell>
          <cell r="N387">
            <v>11.012400000000001</v>
          </cell>
          <cell r="O387">
            <v>14</v>
          </cell>
          <cell r="P387">
            <v>3.2</v>
          </cell>
          <cell r="Q387">
            <v>44.800000000000004</v>
          </cell>
          <cell r="R387">
            <v>55.812400000000004</v>
          </cell>
        </row>
        <row r="388">
          <cell r="L388" t="str">
            <v>Stabdžių suportas galinis</v>
          </cell>
          <cell r="M388">
            <v>2</v>
          </cell>
          <cell r="N388">
            <v>76.028800000000004</v>
          </cell>
          <cell r="O388">
            <v>14</v>
          </cell>
          <cell r="P388">
            <v>1.5</v>
          </cell>
          <cell r="Q388">
            <v>21</v>
          </cell>
          <cell r="R388">
            <v>194.05760000000001</v>
          </cell>
        </row>
        <row r="389">
          <cell r="L389" t="str">
            <v>Stabdžių suporto rem komlektas</v>
          </cell>
          <cell r="M389">
            <v>2</v>
          </cell>
          <cell r="N389">
            <v>6.0811999999999999</v>
          </cell>
          <cell r="O389">
            <v>14</v>
          </cell>
          <cell r="P389">
            <v>2</v>
          </cell>
          <cell r="Q389">
            <v>28</v>
          </cell>
          <cell r="R389">
            <v>68.162400000000005</v>
          </cell>
        </row>
        <row r="390">
          <cell r="L390" t="str">
            <v xml:space="preserve">Rankinio stabdžio troselis </v>
          </cell>
          <cell r="M390">
            <v>2</v>
          </cell>
          <cell r="N390">
            <v>10.644400000000001</v>
          </cell>
          <cell r="O390">
            <v>14</v>
          </cell>
          <cell r="P390">
            <v>1</v>
          </cell>
          <cell r="Q390">
            <v>14</v>
          </cell>
          <cell r="R390">
            <v>49.288800000000002</v>
          </cell>
        </row>
        <row r="391">
          <cell r="L391" t="str">
            <v>Rankinio stabdžio kaladėlės</v>
          </cell>
          <cell r="M391">
            <v>2</v>
          </cell>
          <cell r="N391">
            <v>21.289256198347108</v>
          </cell>
          <cell r="O391">
            <v>14</v>
          </cell>
          <cell r="P391">
            <v>1</v>
          </cell>
          <cell r="Q391">
            <v>14</v>
          </cell>
          <cell r="R391">
            <v>70.578512396694208</v>
          </cell>
        </row>
        <row r="392">
          <cell r="L392" t="str">
            <v xml:space="preserve">Gal. amortizatorius </v>
          </cell>
          <cell r="M392">
            <v>2</v>
          </cell>
          <cell r="N392">
            <v>26.643200000000004</v>
          </cell>
          <cell r="O392">
            <v>14</v>
          </cell>
          <cell r="P392">
            <v>1.46</v>
          </cell>
          <cell r="Q392">
            <v>20.439999999999998</v>
          </cell>
          <cell r="R392">
            <v>94.16640000000001</v>
          </cell>
        </row>
        <row r="393">
          <cell r="L393" t="str">
            <v xml:space="preserve">Gal. lingė </v>
          </cell>
          <cell r="M393">
            <v>2</v>
          </cell>
          <cell r="N393">
            <v>102.64439999999999</v>
          </cell>
          <cell r="O393">
            <v>14</v>
          </cell>
          <cell r="P393">
            <v>2.73</v>
          </cell>
          <cell r="Q393">
            <v>38.22</v>
          </cell>
          <cell r="R393">
            <v>281.72879999999998</v>
          </cell>
        </row>
        <row r="394">
          <cell r="N394">
            <v>0</v>
          </cell>
        </row>
        <row r="395">
          <cell r="L395" t="str">
            <v>Išmetimo sistemos bakelis</v>
          </cell>
          <cell r="M395">
            <v>1</v>
          </cell>
          <cell r="N395">
            <v>44.040399999999998</v>
          </cell>
          <cell r="O395">
            <v>14</v>
          </cell>
          <cell r="P395">
            <v>1.1000000000000001</v>
          </cell>
          <cell r="Q395">
            <v>15.400000000000002</v>
          </cell>
          <cell r="R395">
            <v>59.440399999999997</v>
          </cell>
        </row>
        <row r="396">
          <cell r="L396" t="str">
            <v>Duslintuvo tvirtinimo guma</v>
          </cell>
          <cell r="M396">
            <v>4</v>
          </cell>
          <cell r="N396">
            <v>2.2079999999999997</v>
          </cell>
          <cell r="O396">
            <v>14</v>
          </cell>
          <cell r="P396">
            <v>0.1</v>
          </cell>
          <cell r="Q396">
            <v>1.4000000000000001</v>
          </cell>
          <cell r="R396">
            <v>14.431999999999999</v>
          </cell>
        </row>
        <row r="397">
          <cell r="L397" t="str">
            <v>Lankstus sujungimas</v>
          </cell>
          <cell r="M397">
            <v>1</v>
          </cell>
          <cell r="N397">
            <v>15.989599999999999</v>
          </cell>
          <cell r="O397">
            <v>14</v>
          </cell>
          <cell r="P397">
            <v>2</v>
          </cell>
          <cell r="Q397">
            <v>28</v>
          </cell>
          <cell r="R397">
            <v>43.989599999999996</v>
          </cell>
        </row>
        <row r="398">
          <cell r="N398">
            <v>0</v>
          </cell>
        </row>
        <row r="399">
          <cell r="L399" t="str">
            <v>Žibintas priekinis</v>
          </cell>
          <cell r="M399">
            <v>2</v>
          </cell>
          <cell r="N399">
            <v>68.429599999999994</v>
          </cell>
          <cell r="O399">
            <v>14</v>
          </cell>
          <cell r="P399">
            <v>1.5</v>
          </cell>
          <cell r="Q399">
            <v>21</v>
          </cell>
          <cell r="R399">
            <v>178.85919999999999</v>
          </cell>
        </row>
        <row r="400">
          <cell r="L400" t="str">
            <v xml:space="preserve"> Stop žibintas galinis</v>
          </cell>
          <cell r="M400">
            <v>2</v>
          </cell>
          <cell r="N400">
            <v>16.7256</v>
          </cell>
          <cell r="O400">
            <v>14</v>
          </cell>
          <cell r="P400">
            <v>1</v>
          </cell>
          <cell r="Q400">
            <v>14</v>
          </cell>
          <cell r="R400">
            <v>61.4512</v>
          </cell>
        </row>
        <row r="401">
          <cell r="L401" t="str">
            <v>Generatorius</v>
          </cell>
          <cell r="M401">
            <v>1</v>
          </cell>
          <cell r="N401">
            <v>117.08839999999999</v>
          </cell>
          <cell r="O401">
            <v>14</v>
          </cell>
          <cell r="P401">
            <v>1.54</v>
          </cell>
          <cell r="Q401">
            <v>21.560000000000002</v>
          </cell>
          <cell r="R401">
            <v>138.64839999999998</v>
          </cell>
        </row>
        <row r="402">
          <cell r="L402" t="str">
            <v xml:space="preserve">Akumuliatorius </v>
          </cell>
          <cell r="M402">
            <v>1</v>
          </cell>
          <cell r="N402">
            <v>61.658399999999993</v>
          </cell>
          <cell r="O402">
            <v>14</v>
          </cell>
          <cell r="P402">
            <v>0.31</v>
          </cell>
          <cell r="Q402">
            <v>4.34</v>
          </cell>
          <cell r="R402">
            <v>65.99839999999999</v>
          </cell>
        </row>
        <row r="403">
          <cell r="L403" t="str">
            <v>Starterio rem. komplektas</v>
          </cell>
          <cell r="M403">
            <v>2</v>
          </cell>
          <cell r="N403">
            <v>34.214799999999997</v>
          </cell>
          <cell r="O403">
            <v>14</v>
          </cell>
          <cell r="P403">
            <v>2</v>
          </cell>
          <cell r="Q403">
            <v>28</v>
          </cell>
          <cell r="R403">
            <v>124.42959999999999</v>
          </cell>
        </row>
        <row r="404">
          <cell r="L404" t="str">
            <v>Starteris</v>
          </cell>
          <cell r="M404">
            <v>1</v>
          </cell>
          <cell r="N404">
            <v>106.58199999999999</v>
          </cell>
          <cell r="O404">
            <v>14</v>
          </cell>
          <cell r="P404">
            <v>1.24</v>
          </cell>
          <cell r="Q404">
            <v>17.36</v>
          </cell>
          <cell r="R404">
            <v>123.94199999999999</v>
          </cell>
        </row>
        <row r="405">
          <cell r="L405" t="str">
            <v>Valytuvų mechanizmas</v>
          </cell>
          <cell r="M405">
            <v>4</v>
          </cell>
          <cell r="N405">
            <v>72.229200000000006</v>
          </cell>
          <cell r="O405">
            <v>14</v>
          </cell>
          <cell r="P405">
            <v>1.5</v>
          </cell>
          <cell r="Q405">
            <v>21</v>
          </cell>
          <cell r="R405">
            <v>372.91680000000002</v>
          </cell>
        </row>
        <row r="406">
          <cell r="L406" t="str">
            <v>Starterio pritraukimo rėlė</v>
          </cell>
          <cell r="M406">
            <v>1</v>
          </cell>
          <cell r="N406">
            <v>22.806799999999999</v>
          </cell>
          <cell r="O406">
            <v>14</v>
          </cell>
          <cell r="P406">
            <v>1.5</v>
          </cell>
          <cell r="Q406">
            <v>21</v>
          </cell>
          <cell r="R406">
            <v>43.806799999999996</v>
          </cell>
        </row>
        <row r="407">
          <cell r="L407" t="str">
            <v>Generatoriaus rem..komplektas</v>
          </cell>
          <cell r="M407">
            <v>2</v>
          </cell>
          <cell r="N407">
            <v>34.214799999999997</v>
          </cell>
          <cell r="O407">
            <v>14</v>
          </cell>
          <cell r="P407">
            <v>3</v>
          </cell>
          <cell r="Q407">
            <v>42</v>
          </cell>
          <cell r="R407">
            <v>152.42959999999999</v>
          </cell>
        </row>
        <row r="408">
          <cell r="L408" t="str">
            <v>Langų apiplovimo varikliukas</v>
          </cell>
          <cell r="M408">
            <v>1</v>
          </cell>
          <cell r="N408">
            <v>7.5991999999999997</v>
          </cell>
          <cell r="O408">
            <v>14</v>
          </cell>
          <cell r="P408">
            <v>1</v>
          </cell>
          <cell r="Q408">
            <v>14</v>
          </cell>
          <cell r="R408">
            <v>21.5992</v>
          </cell>
        </row>
        <row r="409">
          <cell r="N409">
            <v>0</v>
          </cell>
        </row>
        <row r="410">
          <cell r="L410" t="str">
            <v>Vairo kolonėlė</v>
          </cell>
          <cell r="M410">
            <v>1</v>
          </cell>
          <cell r="N410">
            <v>293.09359999999998</v>
          </cell>
          <cell r="O410">
            <v>14</v>
          </cell>
          <cell r="P410">
            <v>6</v>
          </cell>
          <cell r="Q410">
            <v>84</v>
          </cell>
          <cell r="R410">
            <v>377.09359999999998</v>
          </cell>
        </row>
        <row r="411">
          <cell r="L411" t="str">
            <v>Vairo veleno kryžmė</v>
          </cell>
          <cell r="M411">
            <v>1</v>
          </cell>
          <cell r="N411">
            <v>6.6055999999999999</v>
          </cell>
          <cell r="O411">
            <v>14</v>
          </cell>
          <cell r="P411">
            <v>3.64</v>
          </cell>
          <cell r="Q411">
            <v>50.96</v>
          </cell>
          <cell r="R411">
            <v>57.565600000000003</v>
          </cell>
        </row>
        <row r="412">
          <cell r="L412" t="str">
            <v>Vairo traukės antgalis .</v>
          </cell>
          <cell r="M412">
            <v>2</v>
          </cell>
          <cell r="N412">
            <v>13.321600000000002</v>
          </cell>
          <cell r="O412">
            <v>14</v>
          </cell>
          <cell r="P412">
            <v>0.73</v>
          </cell>
          <cell r="Q412">
            <v>10.219999999999999</v>
          </cell>
          <cell r="R412">
            <v>47.083200000000005</v>
          </cell>
        </row>
        <row r="413">
          <cell r="L413" t="str">
            <v>Vairo traukė</v>
          </cell>
          <cell r="M413">
            <v>1</v>
          </cell>
          <cell r="N413">
            <v>22.024800000000003</v>
          </cell>
          <cell r="O413">
            <v>14</v>
          </cell>
          <cell r="P413">
            <v>0.73</v>
          </cell>
          <cell r="Q413">
            <v>10.219999999999999</v>
          </cell>
          <cell r="R413">
            <v>32.244799999999998</v>
          </cell>
        </row>
        <row r="414">
          <cell r="L414" t="str">
            <v>Vairo stiprintuvas</v>
          </cell>
          <cell r="M414">
            <v>1</v>
          </cell>
          <cell r="N414">
            <v>239.50359999999998</v>
          </cell>
          <cell r="O414">
            <v>14</v>
          </cell>
          <cell r="P414">
            <v>2.73</v>
          </cell>
          <cell r="Q414">
            <v>38.22</v>
          </cell>
          <cell r="R414">
            <v>277.72359999999998</v>
          </cell>
        </row>
        <row r="415">
          <cell r="N415">
            <v>0</v>
          </cell>
        </row>
        <row r="416">
          <cell r="L416" t="str">
            <v>Priekinis bamperis</v>
          </cell>
          <cell r="M416">
            <v>1</v>
          </cell>
          <cell r="N416">
            <v>72.229200000000006</v>
          </cell>
          <cell r="O416">
            <v>14</v>
          </cell>
          <cell r="P416">
            <v>2</v>
          </cell>
          <cell r="Q416">
            <v>28</v>
          </cell>
          <cell r="R416">
            <v>100.22920000000001</v>
          </cell>
        </row>
        <row r="417">
          <cell r="L417" t="str">
            <v>Galinis bamperis</v>
          </cell>
          <cell r="M417">
            <v>1</v>
          </cell>
          <cell r="N417">
            <v>88.080799999999996</v>
          </cell>
          <cell r="O417">
            <v>14</v>
          </cell>
          <cell r="P417">
            <v>1.5</v>
          </cell>
          <cell r="Q417">
            <v>21</v>
          </cell>
          <cell r="R417">
            <v>109.0808</v>
          </cell>
        </row>
        <row r="418">
          <cell r="L418" t="str">
            <v>Priekinis stiklas</v>
          </cell>
          <cell r="M418">
            <v>1</v>
          </cell>
          <cell r="N418">
            <v>77.077600000000004</v>
          </cell>
          <cell r="O418">
            <v>14</v>
          </cell>
          <cell r="P418">
            <v>3.8</v>
          </cell>
          <cell r="Q418">
            <v>53.199999999999996</v>
          </cell>
          <cell r="R418">
            <v>130.27760000000001</v>
          </cell>
        </row>
        <row r="419">
          <cell r="L419" t="str">
            <v>Valytuvas</v>
          </cell>
          <cell r="M419">
            <v>4</v>
          </cell>
          <cell r="N419">
            <v>3.0359999999999996</v>
          </cell>
          <cell r="O419">
            <v>14</v>
          </cell>
          <cell r="P419">
            <v>0.2</v>
          </cell>
          <cell r="Q419">
            <v>2.8000000000000003</v>
          </cell>
          <cell r="R419">
            <v>23.344000000000001</v>
          </cell>
        </row>
        <row r="420">
          <cell r="L420" t="str">
            <v>Šoninis veidrodis</v>
          </cell>
          <cell r="M420">
            <v>1</v>
          </cell>
          <cell r="N420">
            <v>33.4512</v>
          </cell>
          <cell r="O420">
            <v>14</v>
          </cell>
          <cell r="P420">
            <v>1</v>
          </cell>
          <cell r="Q420">
            <v>14</v>
          </cell>
          <cell r="R420">
            <v>47.4512</v>
          </cell>
        </row>
        <row r="421">
          <cell r="L421" t="str">
            <v>Borto užraktas komplekte</v>
          </cell>
          <cell r="M421">
            <v>1</v>
          </cell>
          <cell r="N421">
            <v>66.065200000000004</v>
          </cell>
          <cell r="O421">
            <v>14</v>
          </cell>
          <cell r="P421">
            <v>2</v>
          </cell>
          <cell r="Q421">
            <v>28</v>
          </cell>
          <cell r="R421">
            <v>94.065200000000004</v>
          </cell>
        </row>
        <row r="422">
          <cell r="N422">
            <v>0</v>
          </cell>
        </row>
        <row r="423">
          <cell r="L423" t="str">
            <v>Priekinio tilto ratų geometrijos patikrinimas</v>
          </cell>
          <cell r="M423">
            <v>1</v>
          </cell>
          <cell r="N423" t="e">
            <v>#VALUE!</v>
          </cell>
          <cell r="O423">
            <v>14</v>
          </cell>
          <cell r="P423">
            <v>1.5</v>
          </cell>
          <cell r="Q423">
            <v>21</v>
          </cell>
          <cell r="R423">
            <v>21</v>
          </cell>
        </row>
        <row r="424">
          <cell r="L424" t="str">
            <v>Galinio tilto ratų geometrijos patikrinimas</v>
          </cell>
          <cell r="M424">
            <v>1</v>
          </cell>
          <cell r="N424" t="e">
            <v>#VALUE!</v>
          </cell>
          <cell r="O424">
            <v>14</v>
          </cell>
          <cell r="P424">
            <v>1.5</v>
          </cell>
          <cell r="Q424">
            <v>21</v>
          </cell>
          <cell r="R424">
            <v>21</v>
          </cell>
        </row>
        <row r="425">
          <cell r="L425" t="str">
            <v>Variklio gedimų nuskaitymas kompiuteriu</v>
          </cell>
          <cell r="M425">
            <v>1</v>
          </cell>
          <cell r="N425" t="e">
            <v>#VALUE!</v>
          </cell>
          <cell r="O425">
            <v>14</v>
          </cell>
          <cell r="P425">
            <v>0.8</v>
          </cell>
          <cell r="Q425">
            <v>11.200000000000001</v>
          </cell>
          <cell r="R425">
            <v>11.200000000000001</v>
          </cell>
        </row>
        <row r="426">
          <cell r="L426" t="str">
            <v xml:space="preserve"> Kuro aparatūros patikrinimas kompiuteriu</v>
          </cell>
          <cell r="M426">
            <v>1</v>
          </cell>
          <cell r="N426" t="e">
            <v>#VALUE!</v>
          </cell>
          <cell r="O426">
            <v>14</v>
          </cell>
          <cell r="P426">
            <v>0.8</v>
          </cell>
          <cell r="Q426">
            <v>11.200000000000001</v>
          </cell>
          <cell r="R426">
            <v>11.200000000000001</v>
          </cell>
        </row>
        <row r="427">
          <cell r="L427" t="str">
            <v>Suvirinimo darbai (val.)</v>
          </cell>
          <cell r="M427">
            <v>1</v>
          </cell>
          <cell r="N427" t="e">
            <v>#VALUE!</v>
          </cell>
          <cell r="O427">
            <v>14</v>
          </cell>
          <cell r="P427">
            <v>1</v>
          </cell>
          <cell r="Q427">
            <v>14</v>
          </cell>
          <cell r="R427">
            <v>14</v>
          </cell>
        </row>
        <row r="428">
          <cell r="L428" t="str">
            <v>Stabdžių patikra stende</v>
          </cell>
          <cell r="M428">
            <v>4</v>
          </cell>
          <cell r="N428" t="e">
            <v>#VALUE!</v>
          </cell>
          <cell r="O428">
            <v>14</v>
          </cell>
          <cell r="P428">
            <v>0.17</v>
          </cell>
          <cell r="Q428">
            <v>2.3800000000000003</v>
          </cell>
          <cell r="R428">
            <v>9.5200000000000014</v>
          </cell>
        </row>
        <row r="429">
          <cell r="L429" t="str">
            <v>Priekinių žibintų reguliavimas</v>
          </cell>
          <cell r="M429">
            <v>8</v>
          </cell>
          <cell r="N429" t="e">
            <v>#VALUE!</v>
          </cell>
          <cell r="O429">
            <v>14</v>
          </cell>
          <cell r="P429">
            <v>0.5</v>
          </cell>
          <cell r="Q429">
            <v>7</v>
          </cell>
          <cell r="R429">
            <v>56</v>
          </cell>
        </row>
        <row r="430">
          <cell r="L430" t="str">
            <v>Padangos montavimas, balansavimas</v>
          </cell>
          <cell r="M430">
            <v>24</v>
          </cell>
          <cell r="N430" t="e">
            <v>#VALUE!</v>
          </cell>
          <cell r="O430">
            <v>14</v>
          </cell>
          <cell r="P430">
            <v>0.4</v>
          </cell>
          <cell r="Q430">
            <v>5.6000000000000005</v>
          </cell>
          <cell r="R430">
            <v>134.4</v>
          </cell>
        </row>
        <row r="431">
          <cell r="L431" t="str">
            <v>Padangos klijavimas</v>
          </cell>
          <cell r="M431">
            <v>2</v>
          </cell>
          <cell r="N431">
            <v>1.38</v>
          </cell>
          <cell r="O431">
            <v>14</v>
          </cell>
          <cell r="P431">
            <v>0.28000000000000003</v>
          </cell>
          <cell r="Q431">
            <v>3.9200000000000004</v>
          </cell>
          <cell r="R431">
            <v>10.600000000000001</v>
          </cell>
        </row>
        <row r="432">
          <cell r="L432" t="str">
            <v>Ratlankio remontas (tiesinimas, lyginimas)</v>
          </cell>
          <cell r="M432">
            <v>2</v>
          </cell>
          <cell r="N432">
            <v>1.38</v>
          </cell>
          <cell r="O432">
            <v>14</v>
          </cell>
          <cell r="P432">
            <v>0.7</v>
          </cell>
          <cell r="Q432">
            <v>9.7999999999999989</v>
          </cell>
          <cell r="R432">
            <v>22.36</v>
          </cell>
        </row>
        <row r="433">
          <cell r="L433" t="str">
            <v>Kardaninio veleno balansavimas, remontas</v>
          </cell>
          <cell r="M433">
            <v>5</v>
          </cell>
          <cell r="N433">
            <v>154.33000000000001</v>
          </cell>
          <cell r="O433">
            <v>35</v>
          </cell>
          <cell r="P433">
            <v>3</v>
          </cell>
          <cell r="Q433">
            <v>105</v>
          </cell>
          <cell r="R433">
            <v>1296.6500000000001</v>
          </cell>
        </row>
        <row r="434">
          <cell r="L434" t="str">
            <v>Kuro purkštuko patikra</v>
          </cell>
          <cell r="M434">
            <v>5</v>
          </cell>
          <cell r="N434">
            <v>0.46</v>
          </cell>
          <cell r="O434">
            <v>35</v>
          </cell>
          <cell r="P434">
            <v>1</v>
          </cell>
          <cell r="Q434">
            <v>35</v>
          </cell>
          <cell r="R434">
            <v>177.3</v>
          </cell>
        </row>
        <row r="435">
          <cell r="L435" t="str">
            <v>Kuro purkštuko remontas</v>
          </cell>
          <cell r="M435">
            <v>5</v>
          </cell>
          <cell r="N435">
            <v>9.1999999999999993</v>
          </cell>
          <cell r="O435">
            <v>35</v>
          </cell>
          <cell r="P435">
            <v>3</v>
          </cell>
          <cell r="Q435">
            <v>105</v>
          </cell>
          <cell r="R435">
            <v>571</v>
          </cell>
        </row>
        <row r="436">
          <cell r="L436" t="str">
            <v>Nenumatyti darbai (važiuoklės remontas)  1 val</v>
          </cell>
          <cell r="M436">
            <v>10</v>
          </cell>
          <cell r="N436" t="e">
            <v>#VALUE!</v>
          </cell>
          <cell r="O436">
            <v>14</v>
          </cell>
          <cell r="P436">
            <v>1</v>
          </cell>
          <cell r="Q436">
            <v>15.93</v>
          </cell>
          <cell r="R436">
            <v>159.30000000000001</v>
          </cell>
        </row>
        <row r="437">
          <cell r="L437" t="str">
            <v>Nenumatyti darbai (variklio remontas) 1 val</v>
          </cell>
          <cell r="M437">
            <v>10</v>
          </cell>
          <cell r="N437" t="e">
            <v>#VALUE!</v>
          </cell>
          <cell r="O437">
            <v>14</v>
          </cell>
          <cell r="P437">
            <v>1</v>
          </cell>
          <cell r="Q437">
            <v>17.38</v>
          </cell>
          <cell r="R437">
            <v>173.79999999999998</v>
          </cell>
        </row>
        <row r="438">
          <cell r="L438" t="str">
            <v>Nenumatyti darbai (elektrinės dalies remontas) 1 val</v>
          </cell>
          <cell r="M438">
            <v>10</v>
          </cell>
          <cell r="N438" t="e">
            <v>#VALUE!</v>
          </cell>
          <cell r="O438">
            <v>14</v>
          </cell>
          <cell r="P438">
            <v>1</v>
          </cell>
          <cell r="Q438">
            <v>18.829999999999998</v>
          </cell>
          <cell r="R438">
            <v>188.29999999999998</v>
          </cell>
        </row>
        <row r="439">
          <cell r="L439" t="str">
            <v>Nenumatyti darbai (pavarų dėžės remontas) 1 val</v>
          </cell>
          <cell r="M439">
            <v>10</v>
          </cell>
          <cell r="N439" t="e">
            <v>#VALUE!</v>
          </cell>
          <cell r="O439">
            <v>14</v>
          </cell>
          <cell r="P439">
            <v>1</v>
          </cell>
          <cell r="Q439">
            <v>17.38</v>
          </cell>
          <cell r="R439">
            <v>173.79999999999998</v>
          </cell>
        </row>
        <row r="440">
          <cell r="L440" t="str">
            <v>Nenumatyti darbai (kėbulo remontas) 1 val</v>
          </cell>
          <cell r="M440">
            <v>10</v>
          </cell>
          <cell r="N440" t="e">
            <v>#VALUE!</v>
          </cell>
          <cell r="O440">
            <v>14</v>
          </cell>
          <cell r="P440">
            <v>1</v>
          </cell>
          <cell r="Q440">
            <v>17.38</v>
          </cell>
          <cell r="R440">
            <v>173.79999999999998</v>
          </cell>
        </row>
        <row r="782">
          <cell r="L782" t="str">
            <v>Riebokšlis alkūninio vel. priekinis</v>
          </cell>
          <cell r="M782">
            <v>1</v>
          </cell>
          <cell r="N782">
            <v>4.5540000000000003</v>
          </cell>
          <cell r="O782">
            <v>14</v>
          </cell>
          <cell r="P782">
            <v>2.5</v>
          </cell>
          <cell r="Q782">
            <v>35</v>
          </cell>
          <cell r="R782">
            <v>39.554000000000002</v>
          </cell>
        </row>
        <row r="783">
          <cell r="L783" t="str">
            <v>Riebokšlis alkūninio vel. galinis</v>
          </cell>
          <cell r="M783">
            <v>1</v>
          </cell>
          <cell r="N783">
            <v>11.398800000000001</v>
          </cell>
          <cell r="O783">
            <v>14</v>
          </cell>
          <cell r="P783">
            <v>4</v>
          </cell>
          <cell r="Q783">
            <v>56</v>
          </cell>
          <cell r="R783">
            <v>67.398799999999994</v>
          </cell>
        </row>
        <row r="784">
          <cell r="L784" t="str">
            <v>Filtras tepalo</v>
          </cell>
          <cell r="M784">
            <v>2</v>
          </cell>
          <cell r="N784">
            <v>5.0876000000000001</v>
          </cell>
          <cell r="O784">
            <v>14</v>
          </cell>
          <cell r="P784">
            <v>1</v>
          </cell>
          <cell r="Q784">
            <v>14</v>
          </cell>
          <cell r="R784">
            <v>38.175200000000004</v>
          </cell>
        </row>
        <row r="785">
          <cell r="L785" t="str">
            <v>Paskirstymo dirželis (kompl. su įtempėjais)</v>
          </cell>
          <cell r="M785">
            <v>1</v>
          </cell>
          <cell r="N785">
            <v>132.60879999999997</v>
          </cell>
          <cell r="O785">
            <v>14</v>
          </cell>
          <cell r="P785">
            <v>3</v>
          </cell>
          <cell r="Q785">
            <v>42</v>
          </cell>
          <cell r="R785">
            <v>174.60879999999997</v>
          </cell>
          <cell r="S785" t="str">
            <v>grandinė</v>
          </cell>
        </row>
        <row r="786">
          <cell r="L786" t="str">
            <v>Purkštukas kuro</v>
          </cell>
          <cell r="M786">
            <v>1</v>
          </cell>
          <cell r="N786">
            <v>22.806799999999999</v>
          </cell>
          <cell r="O786">
            <v>14</v>
          </cell>
          <cell r="P786">
            <v>2</v>
          </cell>
          <cell r="Q786">
            <v>28</v>
          </cell>
          <cell r="R786">
            <v>50.806799999999996</v>
          </cell>
        </row>
        <row r="787">
          <cell r="L787" t="str">
            <v>Filtras oro</v>
          </cell>
          <cell r="M787">
            <v>1</v>
          </cell>
          <cell r="N787">
            <v>15.198399999999999</v>
          </cell>
          <cell r="O787">
            <v>14</v>
          </cell>
          <cell r="P787">
            <v>0.2</v>
          </cell>
          <cell r="Q787">
            <v>2.8000000000000003</v>
          </cell>
          <cell r="R787">
            <v>17.9984</v>
          </cell>
        </row>
        <row r="788">
          <cell r="L788" t="str">
            <v>Generatoriaus dirželis</v>
          </cell>
          <cell r="M788">
            <v>2</v>
          </cell>
          <cell r="N788">
            <v>15.419200000000002</v>
          </cell>
          <cell r="O788">
            <v>14</v>
          </cell>
          <cell r="P788">
            <v>0.73</v>
          </cell>
          <cell r="Q788">
            <v>10.219999999999999</v>
          </cell>
          <cell r="R788">
            <v>51.278400000000005</v>
          </cell>
        </row>
        <row r="789">
          <cell r="L789" t="str">
            <v>Aušinimo skysčio siurblys</v>
          </cell>
          <cell r="M789">
            <v>1</v>
          </cell>
          <cell r="N789">
            <v>39.642800000000001</v>
          </cell>
          <cell r="O789">
            <v>14</v>
          </cell>
          <cell r="P789">
            <v>3.64</v>
          </cell>
          <cell r="Q789">
            <v>50.96</v>
          </cell>
          <cell r="R789">
            <v>90.602800000000002</v>
          </cell>
        </row>
        <row r="790">
          <cell r="L790" t="str">
            <v>Termostatas</v>
          </cell>
          <cell r="M790">
            <v>1</v>
          </cell>
          <cell r="N790">
            <v>21.362399999999997</v>
          </cell>
          <cell r="O790">
            <v>14</v>
          </cell>
          <cell r="P790">
            <v>2.5</v>
          </cell>
          <cell r="Q790">
            <v>35</v>
          </cell>
          <cell r="R790">
            <v>56.362399999999994</v>
          </cell>
        </row>
        <row r="791">
          <cell r="L791" t="str">
            <v>Kuro filtras</v>
          </cell>
          <cell r="M791">
            <v>1</v>
          </cell>
          <cell r="N791">
            <v>3.0728</v>
          </cell>
          <cell r="O791">
            <v>14</v>
          </cell>
          <cell r="P791">
            <v>0.5</v>
          </cell>
          <cell r="Q791">
            <v>7</v>
          </cell>
          <cell r="R791">
            <v>10.072800000000001</v>
          </cell>
        </row>
        <row r="792">
          <cell r="L792" t="str">
            <v>Generatoriaus diržo įtempėjas</v>
          </cell>
          <cell r="M792">
            <v>4</v>
          </cell>
          <cell r="N792">
            <v>17.48</v>
          </cell>
          <cell r="O792">
            <v>14</v>
          </cell>
          <cell r="P792">
            <v>1</v>
          </cell>
          <cell r="Q792">
            <v>14</v>
          </cell>
          <cell r="R792">
            <v>125.92</v>
          </cell>
        </row>
        <row r="793">
          <cell r="L793" t="str">
            <v>Pakaitinimo žvakė</v>
          </cell>
          <cell r="M793">
            <v>2</v>
          </cell>
          <cell r="N793">
            <v>10.129199999999999</v>
          </cell>
          <cell r="O793">
            <v>14</v>
          </cell>
          <cell r="P793">
            <v>0.73</v>
          </cell>
          <cell r="Q793">
            <v>10.219999999999999</v>
          </cell>
          <cell r="R793">
            <v>40.698399999999992</v>
          </cell>
        </row>
        <row r="794">
          <cell r="L794" t="str">
            <v>Aušinimo radiatorius</v>
          </cell>
          <cell r="M794">
            <v>2</v>
          </cell>
          <cell r="N794">
            <v>4.5540000000000003</v>
          </cell>
          <cell r="O794">
            <v>14</v>
          </cell>
          <cell r="P794">
            <v>1</v>
          </cell>
          <cell r="Q794">
            <v>14</v>
          </cell>
          <cell r="R794">
            <v>37.108000000000004</v>
          </cell>
        </row>
        <row r="795">
          <cell r="N795">
            <v>0</v>
          </cell>
        </row>
        <row r="796">
          <cell r="L796" t="str">
            <v>Sankabos kompl. (diskas, diskatorius)</v>
          </cell>
          <cell r="M796">
            <v>1</v>
          </cell>
          <cell r="N796">
            <v>110.2436</v>
          </cell>
          <cell r="O796">
            <v>14</v>
          </cell>
          <cell r="P796">
            <v>4</v>
          </cell>
          <cell r="Q796">
            <v>56</v>
          </cell>
          <cell r="R796">
            <v>166.24360000000001</v>
          </cell>
        </row>
        <row r="797">
          <cell r="L797" t="str">
            <v>Išminamas guolis</v>
          </cell>
          <cell r="M797">
            <v>1</v>
          </cell>
          <cell r="N797">
            <v>13.680399999999999</v>
          </cell>
          <cell r="O797">
            <v>14</v>
          </cell>
          <cell r="P797">
            <v>4</v>
          </cell>
          <cell r="Q797">
            <v>56</v>
          </cell>
          <cell r="R797">
            <v>69.680399999999992</v>
          </cell>
        </row>
        <row r="798">
          <cell r="L798" t="str">
            <v>Pagrindinis sankabos cilindras</v>
          </cell>
          <cell r="M798">
            <v>1</v>
          </cell>
          <cell r="N798">
            <v>16.7256</v>
          </cell>
          <cell r="O798">
            <v>14</v>
          </cell>
          <cell r="P798">
            <v>1.5</v>
          </cell>
          <cell r="Q798">
            <v>21</v>
          </cell>
          <cell r="R798">
            <v>37.7256</v>
          </cell>
        </row>
        <row r="799">
          <cell r="N799">
            <v>0</v>
          </cell>
        </row>
        <row r="800">
          <cell r="L800" t="str">
            <v>Guolis priekinio rato</v>
          </cell>
          <cell r="M800">
            <v>1</v>
          </cell>
          <cell r="N800">
            <v>7.5991999999999997</v>
          </cell>
          <cell r="O800">
            <v>14</v>
          </cell>
          <cell r="P800">
            <v>1.5</v>
          </cell>
          <cell r="Q800">
            <v>21</v>
          </cell>
          <cell r="R800">
            <v>28.5992</v>
          </cell>
        </row>
        <row r="801">
          <cell r="L801" t="str">
            <v>Stabdžių diskas priekinis</v>
          </cell>
          <cell r="M801">
            <v>2</v>
          </cell>
          <cell r="N801">
            <v>22.806799999999999</v>
          </cell>
          <cell r="O801">
            <v>14</v>
          </cell>
          <cell r="P801">
            <v>1.5</v>
          </cell>
          <cell r="Q801">
            <v>21</v>
          </cell>
          <cell r="R801">
            <v>87.613599999999991</v>
          </cell>
        </row>
        <row r="802">
          <cell r="L802" t="str">
            <v>Priekinė svirtis su šarnyru ir sailenblokais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 t="str">
            <v>nebūna</v>
          </cell>
        </row>
        <row r="803">
          <cell r="L803" t="str">
            <v>Įvorės priekinio stabilizatoriaus</v>
          </cell>
          <cell r="M803">
            <v>2</v>
          </cell>
          <cell r="N803">
            <v>3.7995999999999999</v>
          </cell>
          <cell r="O803">
            <v>14</v>
          </cell>
          <cell r="P803">
            <v>0.5</v>
          </cell>
          <cell r="Q803">
            <v>7</v>
          </cell>
          <cell r="R803">
            <v>21.5992</v>
          </cell>
        </row>
        <row r="804">
          <cell r="L804" t="str">
            <v>Sailenblokas priekinės svirties</v>
          </cell>
          <cell r="M804">
            <v>2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 t="str">
            <v>nebūna</v>
          </cell>
        </row>
        <row r="805">
          <cell r="L805" t="str">
            <v>Pusašis kairės pusės</v>
          </cell>
          <cell r="M805">
            <v>1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 t="str">
            <v>nebūna</v>
          </cell>
        </row>
        <row r="806">
          <cell r="L806" t="str">
            <v>Pusašis dešinės pusės</v>
          </cell>
          <cell r="M806">
            <v>1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 t="str">
            <v>nebūna</v>
          </cell>
        </row>
        <row r="807">
          <cell r="L807" t="str">
            <v>Kaladėlės stabdžių priekinės k-tas</v>
          </cell>
          <cell r="M807">
            <v>2</v>
          </cell>
          <cell r="N807">
            <v>13.680399999999999</v>
          </cell>
          <cell r="O807">
            <v>14</v>
          </cell>
          <cell r="P807">
            <v>1</v>
          </cell>
          <cell r="Q807">
            <v>14</v>
          </cell>
          <cell r="R807">
            <v>55.360799999999998</v>
          </cell>
        </row>
        <row r="808">
          <cell r="L808" t="str">
            <v>Vairo traukės antgalis</v>
          </cell>
          <cell r="M808">
            <v>1</v>
          </cell>
          <cell r="N808">
            <v>7.5991999999999997</v>
          </cell>
          <cell r="O808">
            <v>14</v>
          </cell>
          <cell r="P808">
            <v>0.8</v>
          </cell>
          <cell r="Q808">
            <v>11.200000000000001</v>
          </cell>
          <cell r="R808">
            <v>18.799199999999999</v>
          </cell>
        </row>
        <row r="809">
          <cell r="L809" t="str">
            <v>Vairo traukė</v>
          </cell>
          <cell r="M809">
            <v>1</v>
          </cell>
          <cell r="N809">
            <v>22.024800000000003</v>
          </cell>
          <cell r="O809">
            <v>14</v>
          </cell>
          <cell r="P809">
            <v>0.73</v>
          </cell>
          <cell r="Q809">
            <v>10.219999999999999</v>
          </cell>
          <cell r="R809">
            <v>32.244799999999998</v>
          </cell>
        </row>
        <row r="810">
          <cell r="L810" t="str">
            <v>Priekinė stebulė</v>
          </cell>
          <cell r="M810">
            <v>1</v>
          </cell>
          <cell r="N810">
            <v>45.613599999999998</v>
          </cell>
          <cell r="O810">
            <v>14</v>
          </cell>
          <cell r="P810">
            <v>2.5</v>
          </cell>
          <cell r="Q810">
            <v>35</v>
          </cell>
          <cell r="R810">
            <v>80.613599999999991</v>
          </cell>
        </row>
        <row r="811">
          <cell r="L811" t="str">
            <v>Šarnyras</v>
          </cell>
          <cell r="M811">
            <v>1</v>
          </cell>
          <cell r="N811">
            <v>34.969200000000001</v>
          </cell>
          <cell r="O811">
            <v>14</v>
          </cell>
          <cell r="P811">
            <v>2.5</v>
          </cell>
          <cell r="Q811">
            <v>35</v>
          </cell>
          <cell r="R811">
            <v>69.969200000000001</v>
          </cell>
        </row>
        <row r="812">
          <cell r="L812" t="str">
            <v>Priekinis stabilizatorius</v>
          </cell>
          <cell r="M812">
            <v>1</v>
          </cell>
          <cell r="N812">
            <v>19.007200000000001</v>
          </cell>
          <cell r="O812">
            <v>14</v>
          </cell>
          <cell r="P812">
            <v>0.5</v>
          </cell>
          <cell r="Q812">
            <v>7</v>
          </cell>
          <cell r="R812">
            <v>26.007200000000001</v>
          </cell>
        </row>
        <row r="813">
          <cell r="L813" t="str">
            <v>Priekinis suportas</v>
          </cell>
          <cell r="M813">
            <v>1</v>
          </cell>
          <cell r="N813">
            <v>91.236400000000003</v>
          </cell>
          <cell r="O813">
            <v>14</v>
          </cell>
          <cell r="P813">
            <v>1.5</v>
          </cell>
          <cell r="Q813">
            <v>21</v>
          </cell>
          <cell r="R813">
            <v>112.2364</v>
          </cell>
        </row>
        <row r="814">
          <cell r="L814" t="str">
            <v>Suporto rem. komplektas</v>
          </cell>
          <cell r="M814">
            <v>1</v>
          </cell>
          <cell r="N814">
            <v>9.1172000000000004</v>
          </cell>
          <cell r="O814">
            <v>14</v>
          </cell>
          <cell r="P814">
            <v>1.8</v>
          </cell>
          <cell r="Q814">
            <v>25.2</v>
          </cell>
          <cell r="R814">
            <v>34.3172</v>
          </cell>
        </row>
        <row r="815">
          <cell r="L815" t="str">
            <v>Amortizatorius priekinis</v>
          </cell>
          <cell r="M815">
            <v>2</v>
          </cell>
          <cell r="N815">
            <v>16.7256</v>
          </cell>
          <cell r="O815">
            <v>14</v>
          </cell>
          <cell r="P815">
            <v>0.8</v>
          </cell>
          <cell r="Q815">
            <v>11.200000000000001</v>
          </cell>
          <cell r="R815">
            <v>55.851200000000006</v>
          </cell>
        </row>
        <row r="816">
          <cell r="L816" t="str">
            <v>Spyruoklė priekinė</v>
          </cell>
          <cell r="M816">
            <v>2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 t="str">
            <v>nebūna</v>
          </cell>
        </row>
        <row r="817">
          <cell r="N817">
            <v>0</v>
          </cell>
        </row>
        <row r="818">
          <cell r="L818" t="str">
            <v>Guolis galinio rato</v>
          </cell>
          <cell r="M818">
            <v>1</v>
          </cell>
          <cell r="N818">
            <v>25.0884</v>
          </cell>
          <cell r="O818">
            <v>14</v>
          </cell>
          <cell r="P818">
            <v>1</v>
          </cell>
          <cell r="Q818">
            <v>14</v>
          </cell>
          <cell r="R818">
            <v>39.0884</v>
          </cell>
        </row>
        <row r="819">
          <cell r="L819" t="str">
            <v>Stabdžių diskas galinis</v>
          </cell>
          <cell r="M819">
            <v>2</v>
          </cell>
          <cell r="N819">
            <v>18.243599999999997</v>
          </cell>
          <cell r="O819">
            <v>14</v>
          </cell>
          <cell r="P819">
            <v>0.8</v>
          </cell>
          <cell r="Q819">
            <v>11.200000000000001</v>
          </cell>
          <cell r="R819">
            <v>58.887199999999993</v>
          </cell>
        </row>
        <row r="820">
          <cell r="L820" t="str">
            <v>Kaladėlės stabdžių galinės</v>
          </cell>
          <cell r="M820">
            <v>2</v>
          </cell>
          <cell r="N820">
            <v>15.198399999999999</v>
          </cell>
          <cell r="O820">
            <v>14</v>
          </cell>
          <cell r="P820">
            <v>0.8</v>
          </cell>
          <cell r="Q820">
            <v>11.200000000000001</v>
          </cell>
          <cell r="R820">
            <v>52.796800000000005</v>
          </cell>
        </row>
        <row r="821">
          <cell r="L821" t="str">
            <v>Galinė lingė</v>
          </cell>
          <cell r="M821">
            <v>1</v>
          </cell>
          <cell r="N821">
            <v>30.405999999999999</v>
          </cell>
          <cell r="O821">
            <v>14</v>
          </cell>
          <cell r="P821">
            <v>1</v>
          </cell>
          <cell r="Q821">
            <v>14</v>
          </cell>
          <cell r="R821">
            <v>44.405999999999999</v>
          </cell>
        </row>
        <row r="822">
          <cell r="L822" t="str">
            <v>Lingės įvorė</v>
          </cell>
          <cell r="M822">
            <v>1</v>
          </cell>
          <cell r="N822">
            <v>3.0359999999999996</v>
          </cell>
          <cell r="O822">
            <v>14</v>
          </cell>
          <cell r="P822">
            <v>1.2</v>
          </cell>
          <cell r="Q822">
            <v>16.8</v>
          </cell>
          <cell r="R822">
            <v>19.835999999999999</v>
          </cell>
        </row>
        <row r="823">
          <cell r="L823" t="str">
            <v>Galinis stabilizatorius</v>
          </cell>
          <cell r="M823">
            <v>2</v>
          </cell>
          <cell r="N823">
            <v>3.7995999999999999</v>
          </cell>
          <cell r="O823">
            <v>14</v>
          </cell>
          <cell r="P823">
            <v>0.5</v>
          </cell>
          <cell r="Q823">
            <v>7</v>
          </cell>
          <cell r="R823">
            <v>21.5992</v>
          </cell>
        </row>
        <row r="824">
          <cell r="L824" t="str">
            <v>Galinis suportas</v>
          </cell>
          <cell r="M824">
            <v>1</v>
          </cell>
          <cell r="N824">
            <v>6.1639999999999997</v>
          </cell>
          <cell r="O824">
            <v>14</v>
          </cell>
          <cell r="P824">
            <v>1</v>
          </cell>
          <cell r="Q824">
            <v>14</v>
          </cell>
          <cell r="R824">
            <v>20.164000000000001</v>
          </cell>
        </row>
        <row r="825">
          <cell r="L825" t="str">
            <v>Riebokšlių kompl. galinio suporto cilindro</v>
          </cell>
          <cell r="M825">
            <v>1</v>
          </cell>
          <cell r="N825">
            <v>1.5179999999999998</v>
          </cell>
          <cell r="O825">
            <v>14</v>
          </cell>
          <cell r="P825">
            <v>1</v>
          </cell>
          <cell r="Q825">
            <v>14</v>
          </cell>
          <cell r="R825">
            <v>15.518000000000001</v>
          </cell>
        </row>
        <row r="826">
          <cell r="L826" t="str">
            <v>Lynas rankinio stabdžio</v>
          </cell>
          <cell r="M826">
            <v>4</v>
          </cell>
          <cell r="N826">
            <v>7.0840000000000005</v>
          </cell>
          <cell r="O826">
            <v>14</v>
          </cell>
          <cell r="P826">
            <v>0.8</v>
          </cell>
          <cell r="Q826">
            <v>11.200000000000001</v>
          </cell>
          <cell r="R826">
            <v>73.13600000000001</v>
          </cell>
        </row>
        <row r="827">
          <cell r="L827" t="str">
            <v>Amortizatorius galinis</v>
          </cell>
          <cell r="M827">
            <v>2</v>
          </cell>
          <cell r="N827">
            <v>17.48</v>
          </cell>
          <cell r="O827">
            <v>14</v>
          </cell>
          <cell r="P827">
            <v>0.8</v>
          </cell>
          <cell r="Q827">
            <v>11.200000000000001</v>
          </cell>
          <cell r="R827">
            <v>57.36</v>
          </cell>
        </row>
        <row r="828">
          <cell r="L828" t="str">
            <v>Kryžmė</v>
          </cell>
          <cell r="M828">
            <v>1</v>
          </cell>
          <cell r="N828">
            <v>15.419200000000002</v>
          </cell>
          <cell r="O828">
            <v>14</v>
          </cell>
          <cell r="P828">
            <v>3.6</v>
          </cell>
          <cell r="Q828">
            <v>50.4</v>
          </cell>
          <cell r="R828">
            <v>65.819199999999995</v>
          </cell>
        </row>
        <row r="829">
          <cell r="L829" t="str">
            <v>Pakabinamas guolis</v>
          </cell>
          <cell r="M829">
            <v>1</v>
          </cell>
          <cell r="N829">
            <v>66.617199999999997</v>
          </cell>
          <cell r="O829">
            <v>14</v>
          </cell>
          <cell r="P829">
            <v>3.6</v>
          </cell>
          <cell r="Q829">
            <v>50.4</v>
          </cell>
          <cell r="R829">
            <v>117.0172</v>
          </cell>
        </row>
        <row r="830">
          <cell r="N830">
            <v>0</v>
          </cell>
        </row>
        <row r="831">
          <cell r="L831" t="str">
            <v>Generatorius</v>
          </cell>
          <cell r="M831">
            <v>1</v>
          </cell>
          <cell r="N831">
            <v>95.036000000000001</v>
          </cell>
          <cell r="O831">
            <v>14</v>
          </cell>
          <cell r="P831">
            <v>1.54</v>
          </cell>
          <cell r="Q831">
            <v>21.560000000000002</v>
          </cell>
          <cell r="R831">
            <v>116.596</v>
          </cell>
        </row>
        <row r="832">
          <cell r="L832" t="str">
            <v>Oro srauto matuoklis</v>
          </cell>
          <cell r="M832">
            <v>1</v>
          </cell>
          <cell r="N832">
            <v>7.5991999999999997</v>
          </cell>
          <cell r="O832">
            <v>14</v>
          </cell>
          <cell r="P832">
            <v>0.5</v>
          </cell>
          <cell r="Q832">
            <v>7</v>
          </cell>
          <cell r="R832">
            <v>14.5992</v>
          </cell>
        </row>
        <row r="833">
          <cell r="L833" t="str">
            <v>Starteris</v>
          </cell>
          <cell r="M833">
            <v>1</v>
          </cell>
          <cell r="N833">
            <v>113.988</v>
          </cell>
          <cell r="O833">
            <v>14</v>
          </cell>
          <cell r="P833">
            <v>1.24</v>
          </cell>
          <cell r="Q833">
            <v>17.36</v>
          </cell>
          <cell r="R833">
            <v>131.34800000000001</v>
          </cell>
        </row>
        <row r="834">
          <cell r="L834" t="str">
            <v>Generatoriaus rem. komplektas</v>
          </cell>
          <cell r="M834">
            <v>1</v>
          </cell>
          <cell r="N834">
            <v>26.606400000000001</v>
          </cell>
          <cell r="O834">
            <v>14</v>
          </cell>
          <cell r="P834">
            <v>1.5</v>
          </cell>
          <cell r="Q834">
            <v>21</v>
          </cell>
          <cell r="R834">
            <v>47.606400000000001</v>
          </cell>
        </row>
        <row r="835">
          <cell r="L835" t="str">
            <v xml:space="preserve">Akumuliatorius </v>
          </cell>
          <cell r="M835">
            <v>1</v>
          </cell>
          <cell r="N835">
            <v>61.658399999999993</v>
          </cell>
          <cell r="O835">
            <v>14</v>
          </cell>
          <cell r="P835">
            <v>0.3</v>
          </cell>
          <cell r="Q835">
            <v>4.2</v>
          </cell>
          <cell r="R835">
            <v>65.858399999999989</v>
          </cell>
        </row>
        <row r="836">
          <cell r="L836" t="str">
            <v>Valytuvų varikliukas</v>
          </cell>
          <cell r="M836">
            <v>1</v>
          </cell>
          <cell r="N836">
            <v>22.806799999999999</v>
          </cell>
          <cell r="O836">
            <v>14</v>
          </cell>
          <cell r="P836">
            <v>0.3</v>
          </cell>
          <cell r="Q836">
            <v>4.2</v>
          </cell>
          <cell r="R836">
            <v>27.006799999999998</v>
          </cell>
        </row>
        <row r="837">
          <cell r="L837" t="str">
            <v>Starterio rem. komplektas</v>
          </cell>
          <cell r="M837">
            <v>1</v>
          </cell>
          <cell r="N837">
            <v>26.606400000000001</v>
          </cell>
          <cell r="O837">
            <v>14</v>
          </cell>
          <cell r="P837">
            <v>1.5</v>
          </cell>
          <cell r="Q837">
            <v>21</v>
          </cell>
          <cell r="R837">
            <v>47.606400000000001</v>
          </cell>
        </row>
        <row r="838">
          <cell r="N838">
            <v>0</v>
          </cell>
        </row>
        <row r="839">
          <cell r="L839" t="str">
            <v>Išmetimo sistemos bakelis</v>
          </cell>
          <cell r="M839">
            <v>1</v>
          </cell>
          <cell r="N839">
            <v>44.040399999999998</v>
          </cell>
          <cell r="O839">
            <v>14</v>
          </cell>
          <cell r="P839">
            <v>1.1000000000000001</v>
          </cell>
          <cell r="Q839">
            <v>15.400000000000002</v>
          </cell>
          <cell r="R839">
            <v>59.440399999999997</v>
          </cell>
        </row>
        <row r="840">
          <cell r="L840" t="str">
            <v>Lankstusi sujungimas</v>
          </cell>
          <cell r="M840">
            <v>1</v>
          </cell>
          <cell r="N840">
            <v>11.398800000000001</v>
          </cell>
          <cell r="O840">
            <v>14</v>
          </cell>
          <cell r="P840">
            <v>1.5</v>
          </cell>
          <cell r="Q840">
            <v>21</v>
          </cell>
          <cell r="R840">
            <v>32.398800000000001</v>
          </cell>
        </row>
        <row r="841">
          <cell r="L841" t="str">
            <v>Duslintuvo tvirtinimo guma</v>
          </cell>
          <cell r="M841">
            <v>1</v>
          </cell>
          <cell r="N841">
            <v>2.2079999999999997</v>
          </cell>
          <cell r="O841">
            <v>14</v>
          </cell>
          <cell r="P841">
            <v>0.1</v>
          </cell>
          <cell r="Q841">
            <v>1.4000000000000001</v>
          </cell>
          <cell r="R841">
            <v>3.6079999999999997</v>
          </cell>
        </row>
        <row r="842">
          <cell r="N842">
            <v>0</v>
          </cell>
        </row>
        <row r="843">
          <cell r="L843" t="str">
            <v>Vairo kolonėlė</v>
          </cell>
          <cell r="M843">
            <v>1</v>
          </cell>
          <cell r="N843">
            <v>114.0432</v>
          </cell>
          <cell r="O843">
            <v>14</v>
          </cell>
          <cell r="P843">
            <v>5.46</v>
          </cell>
          <cell r="Q843">
            <v>76.44</v>
          </cell>
          <cell r="R843">
            <v>190.48320000000001</v>
          </cell>
        </row>
        <row r="844">
          <cell r="L844" t="str">
            <v>Vairo veleno kryžmė</v>
          </cell>
          <cell r="M844">
            <v>1</v>
          </cell>
          <cell r="N844">
            <v>6.6055999999999999</v>
          </cell>
          <cell r="O844">
            <v>14</v>
          </cell>
          <cell r="P844">
            <v>3.64</v>
          </cell>
          <cell r="Q844">
            <v>50.96</v>
          </cell>
          <cell r="R844">
            <v>57.565600000000003</v>
          </cell>
        </row>
        <row r="845">
          <cell r="L845" t="str">
            <v>Vairo stiprintuvas</v>
          </cell>
          <cell r="M845">
            <v>1</v>
          </cell>
          <cell r="N845">
            <v>92</v>
          </cell>
          <cell r="O845">
            <v>14</v>
          </cell>
          <cell r="P845">
            <v>2.73</v>
          </cell>
          <cell r="Q845">
            <v>38.22</v>
          </cell>
          <cell r="R845">
            <v>130.22</v>
          </cell>
        </row>
        <row r="846">
          <cell r="N846">
            <v>0</v>
          </cell>
        </row>
        <row r="847">
          <cell r="L847" t="str">
            <v>Priekinis bamperis</v>
          </cell>
          <cell r="M847">
            <v>1</v>
          </cell>
          <cell r="N847">
            <v>41.814</v>
          </cell>
          <cell r="O847">
            <v>14</v>
          </cell>
          <cell r="P847">
            <v>2</v>
          </cell>
          <cell r="Q847">
            <v>28</v>
          </cell>
          <cell r="R847">
            <v>69.813999999999993</v>
          </cell>
        </row>
        <row r="848">
          <cell r="L848" t="str">
            <v>Galinis bamperis</v>
          </cell>
          <cell r="M848">
            <v>1</v>
          </cell>
          <cell r="N848">
            <v>15.198399999999999</v>
          </cell>
          <cell r="O848">
            <v>14</v>
          </cell>
          <cell r="P848">
            <v>0.5</v>
          </cell>
          <cell r="Q848">
            <v>7</v>
          </cell>
          <cell r="R848">
            <v>22.198399999999999</v>
          </cell>
        </row>
        <row r="849">
          <cell r="L849" t="str">
            <v>Priekinis stiklas</v>
          </cell>
          <cell r="M849">
            <v>1</v>
          </cell>
          <cell r="N849">
            <v>53.222000000000001</v>
          </cell>
          <cell r="O849">
            <v>14</v>
          </cell>
          <cell r="P849">
            <v>2.5</v>
          </cell>
          <cell r="Q849">
            <v>35</v>
          </cell>
          <cell r="R849">
            <v>88.222000000000008</v>
          </cell>
        </row>
        <row r="850">
          <cell r="L850" t="str">
            <v>Valytuvas</v>
          </cell>
          <cell r="M850">
            <v>1</v>
          </cell>
          <cell r="N850">
            <v>2.6588000000000003</v>
          </cell>
          <cell r="O850">
            <v>14</v>
          </cell>
          <cell r="P850">
            <v>0.2</v>
          </cell>
          <cell r="Q850">
            <v>2.8000000000000003</v>
          </cell>
          <cell r="R850">
            <v>5.4588000000000001</v>
          </cell>
        </row>
        <row r="851">
          <cell r="N851">
            <v>0</v>
          </cell>
        </row>
        <row r="852">
          <cell r="L852" t="str">
            <v>Priekinio tilto ratų geometrijos patikrinimas</v>
          </cell>
          <cell r="M852">
            <v>4</v>
          </cell>
          <cell r="N852" t="e">
            <v>#VALUE!</v>
          </cell>
          <cell r="O852">
            <v>14</v>
          </cell>
          <cell r="P852">
            <v>1.34</v>
          </cell>
          <cell r="Q852">
            <v>18.760000000000002</v>
          </cell>
          <cell r="R852">
            <v>75.040000000000006</v>
          </cell>
        </row>
        <row r="853">
          <cell r="L853" t="str">
            <v>Galinio tilto ratų geometrijos patikrinimas</v>
          </cell>
          <cell r="M853">
            <v>2</v>
          </cell>
          <cell r="N853" t="e">
            <v>#VALUE!</v>
          </cell>
          <cell r="O853">
            <v>14</v>
          </cell>
          <cell r="P853">
            <v>1.34</v>
          </cell>
          <cell r="Q853">
            <v>18.760000000000002</v>
          </cell>
          <cell r="R853">
            <v>37.520000000000003</v>
          </cell>
        </row>
        <row r="854">
          <cell r="L854" t="str">
            <v>Variklio gedimų nuskaitymas kompiuteriu</v>
          </cell>
          <cell r="M854">
            <v>1</v>
          </cell>
          <cell r="N854" t="e">
            <v>#VALUE!</v>
          </cell>
          <cell r="O854">
            <v>14</v>
          </cell>
          <cell r="P854">
            <v>0.8</v>
          </cell>
          <cell r="Q854">
            <v>11.200000000000001</v>
          </cell>
          <cell r="R854">
            <v>11.200000000000001</v>
          </cell>
        </row>
        <row r="855">
          <cell r="L855" t="str">
            <v>Kuro aparatūros patikrinimas kompiuteriu</v>
          </cell>
          <cell r="M855">
            <v>1</v>
          </cell>
          <cell r="N855" t="e">
            <v>#VALUE!</v>
          </cell>
          <cell r="O855">
            <v>14</v>
          </cell>
          <cell r="P855">
            <v>0.8</v>
          </cell>
          <cell r="Q855">
            <v>11.200000000000001</v>
          </cell>
          <cell r="R855">
            <v>11.200000000000001</v>
          </cell>
        </row>
        <row r="856">
          <cell r="L856" t="str">
            <v>Suvirinimo darbai (val.)</v>
          </cell>
          <cell r="M856">
            <v>1</v>
          </cell>
          <cell r="N856" t="e">
            <v>#VALUE!</v>
          </cell>
          <cell r="O856">
            <v>14</v>
          </cell>
          <cell r="P856">
            <v>1</v>
          </cell>
          <cell r="Q856">
            <v>14</v>
          </cell>
          <cell r="R856">
            <v>14</v>
          </cell>
        </row>
        <row r="857">
          <cell r="L857" t="str">
            <v>Stabdžių patikra stende</v>
          </cell>
          <cell r="M857">
            <v>1</v>
          </cell>
          <cell r="N857" t="e">
            <v>#VALUE!</v>
          </cell>
          <cell r="O857">
            <v>14</v>
          </cell>
          <cell r="P857">
            <v>0.34</v>
          </cell>
          <cell r="Q857">
            <v>4.7600000000000007</v>
          </cell>
          <cell r="R857">
            <v>4.7600000000000007</v>
          </cell>
        </row>
        <row r="858">
          <cell r="L858" t="str">
            <v>Priekinių žibintų reguliavimas</v>
          </cell>
          <cell r="M858">
            <v>1</v>
          </cell>
          <cell r="N858" t="e">
            <v>#VALUE!</v>
          </cell>
          <cell r="O858">
            <v>14</v>
          </cell>
          <cell r="P858">
            <v>0.5</v>
          </cell>
          <cell r="Q858">
            <v>7</v>
          </cell>
          <cell r="R858">
            <v>7</v>
          </cell>
        </row>
        <row r="859">
          <cell r="L859" t="str">
            <v>Padangos montavimas, balansavimas</v>
          </cell>
          <cell r="M859">
            <v>1</v>
          </cell>
          <cell r="N859">
            <v>0.46</v>
          </cell>
          <cell r="O859">
            <v>14</v>
          </cell>
          <cell r="P859">
            <v>0.34</v>
          </cell>
          <cell r="Q859">
            <v>4.7600000000000007</v>
          </cell>
          <cell r="R859">
            <v>5.2200000000000006</v>
          </cell>
        </row>
        <row r="860">
          <cell r="L860" t="str">
            <v>Padangos klijavimas</v>
          </cell>
          <cell r="M860">
            <v>1</v>
          </cell>
          <cell r="N860">
            <v>0</v>
          </cell>
          <cell r="O860">
            <v>14</v>
          </cell>
          <cell r="P860">
            <v>0.4</v>
          </cell>
          <cell r="Q860">
            <v>5.6000000000000005</v>
          </cell>
          <cell r="R860">
            <v>5.6000000000000005</v>
          </cell>
        </row>
        <row r="861">
          <cell r="L861" t="str">
            <v>Ratlankio remontas (tiesinimas, lyginimas)</v>
          </cell>
          <cell r="M861">
            <v>1</v>
          </cell>
          <cell r="N861">
            <v>1.38</v>
          </cell>
          <cell r="O861">
            <v>14</v>
          </cell>
          <cell r="P861">
            <v>0.7</v>
          </cell>
          <cell r="Q861">
            <v>9.7999999999999989</v>
          </cell>
          <cell r="R861">
            <v>11.18</v>
          </cell>
        </row>
        <row r="862">
          <cell r="L862" t="str">
            <v>Kardaninio veleno balansavimas, remontas</v>
          </cell>
          <cell r="M862">
            <v>2</v>
          </cell>
          <cell r="N862">
            <v>154.33000000000001</v>
          </cell>
          <cell r="O862">
            <v>35</v>
          </cell>
          <cell r="P862">
            <v>3</v>
          </cell>
          <cell r="Q862">
            <v>105</v>
          </cell>
          <cell r="R862">
            <v>518.66000000000008</v>
          </cell>
        </row>
        <row r="863">
          <cell r="L863" t="str">
            <v>Kuro purkštuko patikra</v>
          </cell>
          <cell r="M863">
            <v>2</v>
          </cell>
          <cell r="N863">
            <v>0.46</v>
          </cell>
          <cell r="O863">
            <v>14</v>
          </cell>
          <cell r="P863">
            <v>1</v>
          </cell>
          <cell r="Q863">
            <v>14</v>
          </cell>
          <cell r="R863">
            <v>28.92</v>
          </cell>
        </row>
        <row r="864">
          <cell r="L864" t="str">
            <v>Kuro purkštuko remontas</v>
          </cell>
          <cell r="M864">
            <v>8</v>
          </cell>
          <cell r="N864">
            <v>9.1999999999999993</v>
          </cell>
          <cell r="O864">
            <v>14</v>
          </cell>
          <cell r="P864">
            <v>1.5</v>
          </cell>
          <cell r="Q864">
            <v>21</v>
          </cell>
          <cell r="R864">
            <v>241.6</v>
          </cell>
        </row>
        <row r="865">
          <cell r="L865" t="str">
            <v>Kuro siurblio remontas</v>
          </cell>
          <cell r="M865">
            <v>1</v>
          </cell>
          <cell r="N865">
            <v>46</v>
          </cell>
          <cell r="O865">
            <v>35</v>
          </cell>
          <cell r="P865">
            <v>3.5</v>
          </cell>
          <cell r="Q865">
            <v>122.5</v>
          </cell>
          <cell r="R865">
            <v>168.5</v>
          </cell>
        </row>
        <row r="866">
          <cell r="L866" t="str">
            <v>Nenumatyti darbai (važiuoklės remontas)  1 val</v>
          </cell>
          <cell r="M866">
            <v>2</v>
          </cell>
          <cell r="N866" t="e">
            <v>#VALUE!</v>
          </cell>
          <cell r="O866">
            <v>14</v>
          </cell>
          <cell r="P866">
            <v>1</v>
          </cell>
          <cell r="Q866">
            <v>14</v>
          </cell>
          <cell r="R866">
            <v>28</v>
          </cell>
        </row>
        <row r="867">
          <cell r="L867" t="str">
            <v>Nenumatyti darbai (variklio remontas) 1 val</v>
          </cell>
          <cell r="M867">
            <v>5</v>
          </cell>
          <cell r="N867" t="e">
            <v>#VALUE!</v>
          </cell>
          <cell r="O867">
            <v>14</v>
          </cell>
          <cell r="P867">
            <v>1</v>
          </cell>
          <cell r="Q867">
            <v>14</v>
          </cell>
          <cell r="R867">
            <v>70</v>
          </cell>
        </row>
        <row r="868">
          <cell r="L868" t="str">
            <v>Nenumatyti darbai (elektrinės dalies remontas) 1 val</v>
          </cell>
          <cell r="M868">
            <v>5</v>
          </cell>
          <cell r="N868" t="e">
            <v>#VALUE!</v>
          </cell>
          <cell r="O868">
            <v>14</v>
          </cell>
          <cell r="P868">
            <v>1</v>
          </cell>
          <cell r="Q868">
            <v>14</v>
          </cell>
          <cell r="R868">
            <v>70</v>
          </cell>
        </row>
        <row r="869">
          <cell r="L869" t="str">
            <v>Nenumatyti darbai (pavarų dėžės remontas) 1 val</v>
          </cell>
          <cell r="M869">
            <v>5</v>
          </cell>
          <cell r="N869" t="e">
            <v>#VALUE!</v>
          </cell>
          <cell r="O869">
            <v>14</v>
          </cell>
          <cell r="P869">
            <v>1</v>
          </cell>
          <cell r="Q869">
            <v>14</v>
          </cell>
          <cell r="R869">
            <v>70</v>
          </cell>
        </row>
        <row r="870">
          <cell r="L870" t="str">
            <v>Nenumatyti darbai (kėbulo remontas) 1 val</v>
          </cell>
          <cell r="M870">
            <v>5</v>
          </cell>
          <cell r="N870" t="e">
            <v>#VALUE!</v>
          </cell>
          <cell r="O870">
            <v>14</v>
          </cell>
          <cell r="P870">
            <v>1</v>
          </cell>
          <cell r="Q870">
            <v>14</v>
          </cell>
          <cell r="R870">
            <v>70</v>
          </cell>
        </row>
        <row r="881">
          <cell r="L881" t="str">
            <v>Riebokšlis alkūninio vel. priekinis</v>
          </cell>
          <cell r="M881">
            <v>1</v>
          </cell>
          <cell r="N881">
            <v>3.7995999999999999</v>
          </cell>
          <cell r="O881">
            <v>14</v>
          </cell>
          <cell r="P881">
            <v>1</v>
          </cell>
          <cell r="Q881">
            <v>14</v>
          </cell>
          <cell r="R881">
            <v>17.799599999999998</v>
          </cell>
        </row>
        <row r="882">
          <cell r="L882" t="str">
            <v>Riebokšlis alkūninio vel. galinis</v>
          </cell>
          <cell r="M882">
            <v>1</v>
          </cell>
          <cell r="N882">
            <v>9.1172000000000004</v>
          </cell>
          <cell r="O882">
            <v>14</v>
          </cell>
          <cell r="P882">
            <v>6.9</v>
          </cell>
          <cell r="Q882">
            <v>96.600000000000009</v>
          </cell>
          <cell r="R882">
            <v>105.71720000000001</v>
          </cell>
        </row>
        <row r="883">
          <cell r="L883" t="str">
            <v>Filtras tepalo</v>
          </cell>
          <cell r="M883">
            <v>2</v>
          </cell>
          <cell r="N883">
            <v>4.5540000000000003</v>
          </cell>
          <cell r="O883">
            <v>14</v>
          </cell>
          <cell r="P883">
            <v>0.38</v>
          </cell>
          <cell r="Q883">
            <v>5.32</v>
          </cell>
          <cell r="R883">
            <v>19.748000000000001</v>
          </cell>
        </row>
        <row r="884">
          <cell r="L884" t="str">
            <v>Paskirstymo dirželis (kompl. su įtempėjais)</v>
          </cell>
          <cell r="M884">
            <v>1</v>
          </cell>
          <cell r="N884">
            <v>95.808800000000005</v>
          </cell>
          <cell r="O884">
            <v>14</v>
          </cell>
          <cell r="P884">
            <v>3</v>
          </cell>
          <cell r="Q884">
            <v>42</v>
          </cell>
          <cell r="R884">
            <v>137.80880000000002</v>
          </cell>
        </row>
        <row r="885">
          <cell r="L885" t="str">
            <v>Purkštukas kuro</v>
          </cell>
          <cell r="M885">
            <v>1</v>
          </cell>
          <cell r="N885">
            <v>195.39879999999999</v>
          </cell>
          <cell r="O885">
            <v>14</v>
          </cell>
          <cell r="P885">
            <v>2</v>
          </cell>
          <cell r="Q885">
            <v>28</v>
          </cell>
          <cell r="R885">
            <v>223.39879999999999</v>
          </cell>
        </row>
        <row r="886">
          <cell r="L886" t="str">
            <v>oro filtras</v>
          </cell>
          <cell r="M886">
            <v>1</v>
          </cell>
          <cell r="N886">
            <v>6.8355999999999995</v>
          </cell>
          <cell r="O886">
            <v>14</v>
          </cell>
          <cell r="P886">
            <v>0.3</v>
          </cell>
          <cell r="Q886">
            <v>4.2</v>
          </cell>
          <cell r="R886">
            <v>11.035599999999999</v>
          </cell>
        </row>
        <row r="887">
          <cell r="L887" t="str">
            <v>Generatoriaus dirželis</v>
          </cell>
          <cell r="M887">
            <v>2</v>
          </cell>
          <cell r="N887">
            <v>11.012400000000001</v>
          </cell>
          <cell r="O887">
            <v>14</v>
          </cell>
          <cell r="P887">
            <v>1.25</v>
          </cell>
          <cell r="Q887">
            <v>17.5</v>
          </cell>
          <cell r="R887">
            <v>57.024799999999999</v>
          </cell>
        </row>
        <row r="888">
          <cell r="L888" t="str">
            <v>Aušinimo skysčio siurblys</v>
          </cell>
          <cell r="M888">
            <v>1</v>
          </cell>
          <cell r="N888">
            <v>49.413200000000003</v>
          </cell>
          <cell r="O888">
            <v>14</v>
          </cell>
          <cell r="P888">
            <v>4.55</v>
          </cell>
          <cell r="Q888">
            <v>63.699999999999996</v>
          </cell>
          <cell r="R888">
            <v>113.11320000000001</v>
          </cell>
        </row>
        <row r="889">
          <cell r="L889" t="str">
            <v>Termostatas</v>
          </cell>
          <cell r="M889">
            <v>1</v>
          </cell>
          <cell r="N889">
            <v>11.012400000000001</v>
          </cell>
          <cell r="O889">
            <v>14</v>
          </cell>
          <cell r="P889">
            <v>1</v>
          </cell>
          <cell r="Q889">
            <v>14</v>
          </cell>
          <cell r="R889">
            <v>25.0124</v>
          </cell>
        </row>
        <row r="890">
          <cell r="L890" t="str">
            <v>Kuro filtras</v>
          </cell>
          <cell r="M890">
            <v>1</v>
          </cell>
          <cell r="N890">
            <v>5.3176000000000005</v>
          </cell>
          <cell r="O890">
            <v>14</v>
          </cell>
          <cell r="P890">
            <v>0.5</v>
          </cell>
          <cell r="Q890">
            <v>7</v>
          </cell>
          <cell r="R890">
            <v>12.317600000000001</v>
          </cell>
        </row>
        <row r="891">
          <cell r="L891" t="str">
            <v>Generatoriaus diržo įtempėjas</v>
          </cell>
          <cell r="M891">
            <v>4</v>
          </cell>
          <cell r="N891">
            <v>28.124400000000001</v>
          </cell>
          <cell r="O891">
            <v>14</v>
          </cell>
          <cell r="P891">
            <v>1</v>
          </cell>
          <cell r="Q891">
            <v>14</v>
          </cell>
          <cell r="R891">
            <v>168.49760000000001</v>
          </cell>
        </row>
        <row r="892">
          <cell r="L892" t="str">
            <v>Pakaitinimo žvakė</v>
          </cell>
          <cell r="M892">
            <v>2</v>
          </cell>
          <cell r="N892">
            <v>15.419200000000002</v>
          </cell>
          <cell r="O892">
            <v>14</v>
          </cell>
          <cell r="P892">
            <v>1</v>
          </cell>
          <cell r="Q892">
            <v>14</v>
          </cell>
          <cell r="R892">
            <v>58.838400000000007</v>
          </cell>
        </row>
        <row r="893">
          <cell r="L893" t="str">
            <v>Aušinimo radiatorius</v>
          </cell>
          <cell r="M893">
            <v>2</v>
          </cell>
          <cell r="N893">
            <v>49.413200000000003</v>
          </cell>
          <cell r="O893">
            <v>14</v>
          </cell>
          <cell r="P893">
            <v>1.5</v>
          </cell>
          <cell r="Q893">
            <v>21</v>
          </cell>
          <cell r="R893">
            <v>140.82640000000001</v>
          </cell>
        </row>
        <row r="894">
          <cell r="L894" t="str">
            <v>Turbina</v>
          </cell>
          <cell r="M894">
            <v>1</v>
          </cell>
          <cell r="N894">
            <v>264.2516</v>
          </cell>
          <cell r="O894">
            <v>14</v>
          </cell>
          <cell r="P894">
            <v>5</v>
          </cell>
          <cell r="Q894">
            <v>70</v>
          </cell>
          <cell r="R894">
            <v>334.2516</v>
          </cell>
        </row>
        <row r="895">
          <cell r="N895">
            <v>0</v>
          </cell>
        </row>
        <row r="896">
          <cell r="L896" t="str">
            <v>Sankabos kompl. (diskas, diskatorius)</v>
          </cell>
          <cell r="M896">
            <v>1</v>
          </cell>
          <cell r="N896">
            <v>174.87360000000001</v>
          </cell>
          <cell r="O896">
            <v>14</v>
          </cell>
          <cell r="P896">
            <v>6.5</v>
          </cell>
          <cell r="Q896">
            <v>91</v>
          </cell>
          <cell r="R896">
            <v>265.87360000000001</v>
          </cell>
        </row>
        <row r="897">
          <cell r="L897" t="str">
            <v>Išminamas guolis</v>
          </cell>
          <cell r="M897">
            <v>1</v>
          </cell>
          <cell r="N897">
            <v>60.821199999999997</v>
          </cell>
          <cell r="O897">
            <v>14</v>
          </cell>
          <cell r="P897">
            <v>6.5</v>
          </cell>
          <cell r="Q897">
            <v>91</v>
          </cell>
          <cell r="R897">
            <v>151.8212</v>
          </cell>
        </row>
        <row r="898">
          <cell r="L898" t="str">
            <v>Pagrindinis sankabos cilindras</v>
          </cell>
          <cell r="M898">
            <v>1</v>
          </cell>
          <cell r="N898">
            <v>33.027999999999999</v>
          </cell>
          <cell r="O898">
            <v>14</v>
          </cell>
          <cell r="P898">
            <v>2.25</v>
          </cell>
          <cell r="Q898">
            <v>31.5</v>
          </cell>
          <cell r="R898">
            <v>64.527999999999992</v>
          </cell>
        </row>
        <row r="899">
          <cell r="N899">
            <v>0</v>
          </cell>
        </row>
        <row r="900">
          <cell r="L900" t="str">
            <v>Guolis priekinio rato</v>
          </cell>
          <cell r="M900">
            <v>1</v>
          </cell>
          <cell r="N900">
            <v>68.429599999999994</v>
          </cell>
          <cell r="O900">
            <v>14</v>
          </cell>
          <cell r="P900">
            <v>1.5</v>
          </cell>
          <cell r="Q900">
            <v>21</v>
          </cell>
          <cell r="R900">
            <v>89.429599999999994</v>
          </cell>
        </row>
        <row r="901">
          <cell r="L901" t="str">
            <v>Stabdžių diskas priekinis</v>
          </cell>
          <cell r="M901">
            <v>2</v>
          </cell>
          <cell r="N901">
            <v>22.806799999999999</v>
          </cell>
          <cell r="O901">
            <v>14</v>
          </cell>
          <cell r="P901">
            <v>1</v>
          </cell>
          <cell r="Q901">
            <v>14</v>
          </cell>
          <cell r="R901">
            <v>73.613599999999991</v>
          </cell>
        </row>
        <row r="902">
          <cell r="L902" t="str">
            <v>Priekinė svirtis su šarnyru ir sailenblokais</v>
          </cell>
          <cell r="M902">
            <v>1</v>
          </cell>
          <cell r="N902">
            <v>41.814</v>
          </cell>
          <cell r="O902">
            <v>14</v>
          </cell>
          <cell r="P902">
            <v>1.5</v>
          </cell>
          <cell r="Q902">
            <v>21</v>
          </cell>
          <cell r="R902">
            <v>62.814</v>
          </cell>
        </row>
        <row r="903">
          <cell r="L903" t="str">
            <v>Įvorės priekinio stabilizatoriaus</v>
          </cell>
          <cell r="M903">
            <v>2</v>
          </cell>
          <cell r="N903">
            <v>4.5540000000000003</v>
          </cell>
          <cell r="O903">
            <v>14</v>
          </cell>
          <cell r="P903">
            <v>0.5</v>
          </cell>
          <cell r="Q903">
            <v>7</v>
          </cell>
          <cell r="R903">
            <v>23.108000000000001</v>
          </cell>
        </row>
        <row r="904">
          <cell r="L904" t="str">
            <v>Sailenblokas priekinės svirties</v>
          </cell>
          <cell r="M904">
            <v>2</v>
          </cell>
          <cell r="N904">
            <v>7.5991999999999997</v>
          </cell>
          <cell r="O904">
            <v>14</v>
          </cell>
          <cell r="P904">
            <v>1</v>
          </cell>
          <cell r="Q904">
            <v>14</v>
          </cell>
          <cell r="R904">
            <v>43.198399999999999</v>
          </cell>
        </row>
        <row r="905">
          <cell r="L905" t="str">
            <v>Pusašis kairės pusės</v>
          </cell>
          <cell r="M905">
            <v>1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 t="str">
            <v>nebūna</v>
          </cell>
        </row>
        <row r="906">
          <cell r="L906" t="str">
            <v>Pusašis dešinės pusės</v>
          </cell>
          <cell r="M906">
            <v>1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 t="str">
            <v>nebūna</v>
          </cell>
        </row>
        <row r="907">
          <cell r="L907" t="str">
            <v>Kaladėlės stabdžių priekinės k-tas</v>
          </cell>
          <cell r="M907">
            <v>2</v>
          </cell>
          <cell r="N907">
            <v>22.806799999999999</v>
          </cell>
          <cell r="O907">
            <v>14</v>
          </cell>
          <cell r="P907">
            <v>1.5</v>
          </cell>
          <cell r="Q907">
            <v>21</v>
          </cell>
          <cell r="R907">
            <v>87.613599999999991</v>
          </cell>
        </row>
        <row r="908">
          <cell r="L908" t="str">
            <v>Vairo traukės antgalis</v>
          </cell>
          <cell r="M908">
            <v>1</v>
          </cell>
          <cell r="N908">
            <v>11.012400000000001</v>
          </cell>
          <cell r="O908">
            <v>14</v>
          </cell>
          <cell r="P908">
            <v>0.46</v>
          </cell>
          <cell r="Q908">
            <v>6.44</v>
          </cell>
          <cell r="R908">
            <v>17.452400000000001</v>
          </cell>
        </row>
        <row r="909">
          <cell r="L909" t="str">
            <v>Vairo traukė</v>
          </cell>
          <cell r="M909">
            <v>1</v>
          </cell>
          <cell r="N909">
            <v>13.2112</v>
          </cell>
          <cell r="O909">
            <v>14</v>
          </cell>
          <cell r="P909">
            <v>0.5</v>
          </cell>
          <cell r="Q909">
            <v>7</v>
          </cell>
          <cell r="R909">
            <v>20.211199999999998</v>
          </cell>
        </row>
        <row r="910">
          <cell r="L910" t="str">
            <v>Priekinė stebulė</v>
          </cell>
          <cell r="M910">
            <v>1</v>
          </cell>
          <cell r="N910">
            <v>15.198399999999999</v>
          </cell>
          <cell r="O910">
            <v>14</v>
          </cell>
          <cell r="P910">
            <v>1.5</v>
          </cell>
          <cell r="Q910">
            <v>21</v>
          </cell>
          <cell r="R910">
            <v>36.198399999999999</v>
          </cell>
        </row>
        <row r="911">
          <cell r="L911" t="str">
            <v>Šarnyras</v>
          </cell>
          <cell r="M911">
            <v>1</v>
          </cell>
          <cell r="N911">
            <v>13.2112</v>
          </cell>
          <cell r="O911">
            <v>14</v>
          </cell>
          <cell r="P911">
            <v>1.25</v>
          </cell>
          <cell r="Q911">
            <v>17.5</v>
          </cell>
          <cell r="R911">
            <v>30.711199999999998</v>
          </cell>
        </row>
        <row r="912">
          <cell r="L912" t="str">
            <v>Priekinis stabilizatorius</v>
          </cell>
          <cell r="M912">
            <v>1</v>
          </cell>
          <cell r="N912">
            <v>22.806799999999999</v>
          </cell>
          <cell r="O912">
            <v>14</v>
          </cell>
          <cell r="P912">
            <v>0.5</v>
          </cell>
          <cell r="Q912">
            <v>7</v>
          </cell>
          <cell r="R912">
            <v>29.806799999999999</v>
          </cell>
        </row>
        <row r="913">
          <cell r="L913" t="str">
            <v>Priekinis suportas</v>
          </cell>
          <cell r="M913">
            <v>1</v>
          </cell>
          <cell r="N913">
            <v>50.029600000000002</v>
          </cell>
          <cell r="O913">
            <v>14</v>
          </cell>
          <cell r="P913">
            <v>1.2</v>
          </cell>
          <cell r="Q913">
            <v>16.8</v>
          </cell>
          <cell r="R913">
            <v>66.829599999999999</v>
          </cell>
        </row>
        <row r="914">
          <cell r="L914" t="str">
            <v>Priekinio suporto rem. komplektas</v>
          </cell>
          <cell r="M914">
            <v>1</v>
          </cell>
          <cell r="N914">
            <v>14.443999999999999</v>
          </cell>
          <cell r="O914">
            <v>14</v>
          </cell>
          <cell r="P914">
            <v>1.5</v>
          </cell>
          <cell r="Q914">
            <v>21</v>
          </cell>
          <cell r="R914">
            <v>35.444000000000003</v>
          </cell>
        </row>
        <row r="915">
          <cell r="L915" t="str">
            <v>Amortizatorius priekinis</v>
          </cell>
          <cell r="M915">
            <v>2</v>
          </cell>
          <cell r="N915">
            <v>55.301200000000001</v>
          </cell>
          <cell r="O915">
            <v>14</v>
          </cell>
          <cell r="P915">
            <v>1.5</v>
          </cell>
          <cell r="Q915">
            <v>21</v>
          </cell>
          <cell r="R915">
            <v>152.60239999999999</v>
          </cell>
        </row>
        <row r="916">
          <cell r="L916" t="str">
            <v>Spyruoklė priekinė</v>
          </cell>
          <cell r="M916">
            <v>2</v>
          </cell>
          <cell r="N916">
            <v>47.665199999999999</v>
          </cell>
          <cell r="O916">
            <v>14</v>
          </cell>
          <cell r="P916">
            <v>2.2999999999999998</v>
          </cell>
          <cell r="Q916">
            <v>32.199999999999996</v>
          </cell>
          <cell r="R916">
            <v>159.73039999999997</v>
          </cell>
        </row>
        <row r="917">
          <cell r="N917">
            <v>0</v>
          </cell>
        </row>
        <row r="918">
          <cell r="L918" t="str">
            <v>Guolis galinio rato</v>
          </cell>
          <cell r="M918">
            <v>1</v>
          </cell>
          <cell r="N918">
            <v>21.288800000000002</v>
          </cell>
          <cell r="O918">
            <v>14</v>
          </cell>
          <cell r="P918">
            <v>1.5</v>
          </cell>
          <cell r="Q918">
            <v>21</v>
          </cell>
          <cell r="R918">
            <v>42.288800000000002</v>
          </cell>
        </row>
        <row r="919">
          <cell r="L919" t="str">
            <v>Stabdžių diskas galinis</v>
          </cell>
          <cell r="M919">
            <v>2</v>
          </cell>
          <cell r="N919">
            <v>15.962000000000002</v>
          </cell>
          <cell r="O919">
            <v>14</v>
          </cell>
          <cell r="P919">
            <v>1</v>
          </cell>
          <cell r="Q919">
            <v>14</v>
          </cell>
          <cell r="R919">
            <v>59.924000000000007</v>
          </cell>
        </row>
        <row r="920">
          <cell r="L920" t="str">
            <v>Kaladėlės stabdžių galinės</v>
          </cell>
          <cell r="M920">
            <v>2</v>
          </cell>
          <cell r="N920">
            <v>19.007200000000001</v>
          </cell>
          <cell r="O920">
            <v>14</v>
          </cell>
          <cell r="P920">
            <v>1</v>
          </cell>
          <cell r="Q920">
            <v>14</v>
          </cell>
          <cell r="R920">
            <v>66.014399999999995</v>
          </cell>
        </row>
        <row r="921">
          <cell r="L921" t="str">
            <v>Galinė lingė</v>
          </cell>
          <cell r="M921">
            <v>1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 t="str">
            <v>nebūna</v>
          </cell>
        </row>
        <row r="922">
          <cell r="L922" t="str">
            <v>Lingės įvorė</v>
          </cell>
          <cell r="M922">
            <v>1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 t="str">
            <v>nebūna</v>
          </cell>
        </row>
        <row r="923">
          <cell r="L923" t="str">
            <v>Galinis stabilizatorius</v>
          </cell>
          <cell r="M923">
            <v>2</v>
          </cell>
          <cell r="N923">
            <v>22.806799999999999</v>
          </cell>
          <cell r="O923">
            <v>14</v>
          </cell>
          <cell r="P923">
            <v>0.6</v>
          </cell>
          <cell r="Q923">
            <v>8.4</v>
          </cell>
          <cell r="R923">
            <v>62.413600000000002</v>
          </cell>
        </row>
        <row r="924">
          <cell r="L924" t="str">
            <v>Galinis suportas</v>
          </cell>
          <cell r="M924">
            <v>1</v>
          </cell>
          <cell r="N924">
            <v>65.319999999999993</v>
          </cell>
          <cell r="O924">
            <v>14</v>
          </cell>
          <cell r="P924">
            <v>1.2</v>
          </cell>
          <cell r="Q924">
            <v>16.8</v>
          </cell>
          <cell r="R924">
            <v>82.11999999999999</v>
          </cell>
        </row>
        <row r="925">
          <cell r="L925" t="str">
            <v>Galinio suporto rem.komplektas</v>
          </cell>
          <cell r="M925">
            <v>1</v>
          </cell>
          <cell r="N925">
            <v>16.7256</v>
          </cell>
          <cell r="O925">
            <v>14</v>
          </cell>
          <cell r="P925">
            <v>1.5</v>
          </cell>
          <cell r="Q925">
            <v>21</v>
          </cell>
          <cell r="R925">
            <v>37.7256</v>
          </cell>
        </row>
        <row r="926">
          <cell r="L926" t="str">
            <v>Lynas rankinio stabdžio</v>
          </cell>
          <cell r="M926">
            <v>4</v>
          </cell>
          <cell r="N926">
            <v>12.916799999999999</v>
          </cell>
          <cell r="O926">
            <v>14</v>
          </cell>
          <cell r="P926">
            <v>1</v>
          </cell>
          <cell r="Q926">
            <v>14</v>
          </cell>
          <cell r="R926">
            <v>107.66719999999999</v>
          </cell>
        </row>
        <row r="927">
          <cell r="L927" t="str">
            <v>Amortizatorius galinis</v>
          </cell>
          <cell r="M927">
            <v>2</v>
          </cell>
          <cell r="N927">
            <v>25.0884</v>
          </cell>
          <cell r="O927">
            <v>14</v>
          </cell>
          <cell r="P927">
            <v>1</v>
          </cell>
          <cell r="Q927">
            <v>14</v>
          </cell>
          <cell r="R927">
            <v>78.1768</v>
          </cell>
        </row>
        <row r="928">
          <cell r="L928" t="str">
            <v>Kryžmė</v>
          </cell>
          <cell r="M928">
            <v>1</v>
          </cell>
          <cell r="N928">
            <v>15.419200000000002</v>
          </cell>
          <cell r="O928">
            <v>14</v>
          </cell>
          <cell r="P928">
            <v>3</v>
          </cell>
          <cell r="Q928">
            <v>42</v>
          </cell>
          <cell r="R928">
            <v>57.419200000000004</v>
          </cell>
        </row>
        <row r="929">
          <cell r="L929" t="str">
            <v>Pakabinamas guolis</v>
          </cell>
          <cell r="M929">
            <v>1</v>
          </cell>
          <cell r="N929">
            <v>19.761600000000001</v>
          </cell>
          <cell r="O929">
            <v>14</v>
          </cell>
          <cell r="P929">
            <v>3.3</v>
          </cell>
          <cell r="Q929">
            <v>46.199999999999996</v>
          </cell>
          <cell r="R929">
            <v>65.961600000000004</v>
          </cell>
        </row>
        <row r="930">
          <cell r="N930">
            <v>0</v>
          </cell>
        </row>
        <row r="931">
          <cell r="L931" t="str">
            <v>Generatorius</v>
          </cell>
          <cell r="M931">
            <v>1</v>
          </cell>
          <cell r="N931">
            <v>147.27360000000002</v>
          </cell>
          <cell r="O931">
            <v>14</v>
          </cell>
          <cell r="P931">
            <v>2</v>
          </cell>
          <cell r="Q931">
            <v>28</v>
          </cell>
          <cell r="R931">
            <v>175.27360000000002</v>
          </cell>
        </row>
        <row r="932">
          <cell r="L932" t="str">
            <v>Oro srauto matuoklis</v>
          </cell>
          <cell r="M932">
            <v>1</v>
          </cell>
          <cell r="N932">
            <v>38.014400000000002</v>
          </cell>
          <cell r="O932">
            <v>14</v>
          </cell>
          <cell r="P932">
            <v>0.5</v>
          </cell>
          <cell r="Q932">
            <v>7</v>
          </cell>
          <cell r="R932">
            <v>45.014400000000002</v>
          </cell>
        </row>
        <row r="933">
          <cell r="L933" t="str">
            <v>Starteris</v>
          </cell>
          <cell r="M933">
            <v>1</v>
          </cell>
          <cell r="N933">
            <v>133.78639999999999</v>
          </cell>
          <cell r="O933">
            <v>14</v>
          </cell>
          <cell r="P933">
            <v>2.5</v>
          </cell>
          <cell r="Q933">
            <v>35</v>
          </cell>
          <cell r="R933">
            <v>168.78639999999999</v>
          </cell>
        </row>
        <row r="934">
          <cell r="L934" t="str">
            <v>Generatoriaus rem. komplektas</v>
          </cell>
          <cell r="M934">
            <v>1</v>
          </cell>
          <cell r="N934">
            <v>38.014400000000002</v>
          </cell>
          <cell r="O934">
            <v>14</v>
          </cell>
          <cell r="P934">
            <v>3</v>
          </cell>
          <cell r="Q934">
            <v>42</v>
          </cell>
          <cell r="R934">
            <v>80.014399999999995</v>
          </cell>
        </row>
        <row r="935">
          <cell r="L935" t="str">
            <v xml:space="preserve">Akumuliatorius </v>
          </cell>
          <cell r="M935">
            <v>1</v>
          </cell>
          <cell r="N935">
            <v>52.853999999999999</v>
          </cell>
          <cell r="O935">
            <v>14</v>
          </cell>
          <cell r="P935">
            <v>0.3</v>
          </cell>
          <cell r="Q935">
            <v>4.2</v>
          </cell>
          <cell r="R935">
            <v>57.054000000000002</v>
          </cell>
        </row>
        <row r="936">
          <cell r="L936" t="str">
            <v>Valytuvų varikliukas</v>
          </cell>
          <cell r="M936">
            <v>1</v>
          </cell>
          <cell r="N936">
            <v>45.613599999999998</v>
          </cell>
          <cell r="O936">
            <v>14</v>
          </cell>
          <cell r="P936">
            <v>1</v>
          </cell>
          <cell r="Q936">
            <v>14</v>
          </cell>
          <cell r="R936">
            <v>59.613599999999998</v>
          </cell>
        </row>
        <row r="937">
          <cell r="L937" t="str">
            <v>Starterio rem. komplektas</v>
          </cell>
          <cell r="M937">
            <v>1</v>
          </cell>
          <cell r="N937">
            <v>36.413599999999995</v>
          </cell>
          <cell r="O937">
            <v>14</v>
          </cell>
          <cell r="P937">
            <v>3</v>
          </cell>
          <cell r="Q937">
            <v>42</v>
          </cell>
          <cell r="R937">
            <v>78.413600000000002</v>
          </cell>
        </row>
        <row r="938">
          <cell r="L938" t="str">
            <v>Priekinis žibintas</v>
          </cell>
          <cell r="M938">
            <v>2</v>
          </cell>
          <cell r="N938">
            <v>82.956400000000002</v>
          </cell>
          <cell r="O938">
            <v>14</v>
          </cell>
          <cell r="P938">
            <v>2</v>
          </cell>
          <cell r="Q938">
            <v>28</v>
          </cell>
          <cell r="R938">
            <v>221.9128</v>
          </cell>
        </row>
        <row r="939">
          <cell r="N939">
            <v>0</v>
          </cell>
        </row>
        <row r="940">
          <cell r="L940" t="str">
            <v>Išmetimo sistemos bakelis</v>
          </cell>
          <cell r="M940">
            <v>1</v>
          </cell>
          <cell r="N940">
            <v>38.014400000000002</v>
          </cell>
          <cell r="O940">
            <v>14</v>
          </cell>
          <cell r="P940">
            <v>1</v>
          </cell>
          <cell r="Q940">
            <v>14</v>
          </cell>
          <cell r="R940">
            <v>52.014400000000002</v>
          </cell>
        </row>
        <row r="941">
          <cell r="L941" t="str">
            <v>Lankstusi sujungimas</v>
          </cell>
          <cell r="M941">
            <v>1</v>
          </cell>
          <cell r="N941">
            <v>8.8044000000000011</v>
          </cell>
          <cell r="O941">
            <v>14</v>
          </cell>
          <cell r="P941">
            <v>2</v>
          </cell>
          <cell r="Q941">
            <v>28</v>
          </cell>
          <cell r="R941">
            <v>36.804400000000001</v>
          </cell>
        </row>
        <row r="942">
          <cell r="L942" t="str">
            <v>Duslintuvo tvirtinimo guma</v>
          </cell>
          <cell r="M942">
            <v>1</v>
          </cell>
          <cell r="N942">
            <v>2.2079999999999997</v>
          </cell>
          <cell r="O942">
            <v>14</v>
          </cell>
          <cell r="P942">
            <v>0.15</v>
          </cell>
          <cell r="Q942">
            <v>2.1</v>
          </cell>
          <cell r="R942">
            <v>4.3079999999999998</v>
          </cell>
        </row>
        <row r="943">
          <cell r="N943">
            <v>0</v>
          </cell>
        </row>
        <row r="944">
          <cell r="L944" t="str">
            <v>Vairo kolonėlė</v>
          </cell>
          <cell r="M944">
            <v>1</v>
          </cell>
          <cell r="N944">
            <v>228.09559999999999</v>
          </cell>
          <cell r="O944">
            <v>14</v>
          </cell>
          <cell r="P944">
            <v>4</v>
          </cell>
          <cell r="Q944">
            <v>56</v>
          </cell>
          <cell r="R944">
            <v>284.09559999999999</v>
          </cell>
        </row>
        <row r="945">
          <cell r="L945" t="str">
            <v>Vairo veleno kryžmė</v>
          </cell>
          <cell r="M945">
            <v>1</v>
          </cell>
          <cell r="N945">
            <v>6.6055999999999999</v>
          </cell>
          <cell r="O945">
            <v>14</v>
          </cell>
          <cell r="P945">
            <v>2.5</v>
          </cell>
          <cell r="Q945">
            <v>35</v>
          </cell>
          <cell r="R945">
            <v>41.605600000000003</v>
          </cell>
        </row>
        <row r="946">
          <cell r="L946" t="str">
            <v>Vairo stiprintuvas</v>
          </cell>
          <cell r="M946">
            <v>1</v>
          </cell>
          <cell r="N946">
            <v>87.436800000000005</v>
          </cell>
          <cell r="O946">
            <v>14</v>
          </cell>
          <cell r="P946">
            <v>2.5</v>
          </cell>
          <cell r="Q946">
            <v>35</v>
          </cell>
          <cell r="R946">
            <v>122.43680000000001</v>
          </cell>
        </row>
        <row r="947">
          <cell r="N947">
            <v>0</v>
          </cell>
        </row>
        <row r="948">
          <cell r="L948" t="str">
            <v>Priekinis bamperis</v>
          </cell>
          <cell r="M948">
            <v>1</v>
          </cell>
          <cell r="N948">
            <v>49.413200000000003</v>
          </cell>
          <cell r="O948">
            <v>14</v>
          </cell>
          <cell r="P948">
            <v>2</v>
          </cell>
          <cell r="Q948">
            <v>28</v>
          </cell>
          <cell r="R948">
            <v>77.413200000000003</v>
          </cell>
        </row>
        <row r="949">
          <cell r="L949" t="str">
            <v>Galinis bamperis</v>
          </cell>
          <cell r="M949">
            <v>1</v>
          </cell>
          <cell r="N949">
            <v>43.055999999999997</v>
          </cell>
          <cell r="O949">
            <v>14</v>
          </cell>
          <cell r="P949">
            <v>1.25</v>
          </cell>
          <cell r="Q949">
            <v>17.5</v>
          </cell>
          <cell r="R949">
            <v>60.555999999999997</v>
          </cell>
        </row>
        <row r="950">
          <cell r="L950" t="str">
            <v>Priekinis stiklas</v>
          </cell>
          <cell r="M950">
            <v>1</v>
          </cell>
          <cell r="N950">
            <v>53.222000000000001</v>
          </cell>
          <cell r="O950">
            <v>14</v>
          </cell>
          <cell r="P950">
            <v>1</v>
          </cell>
          <cell r="Q950">
            <v>14</v>
          </cell>
          <cell r="R950">
            <v>67.222000000000008</v>
          </cell>
        </row>
        <row r="951">
          <cell r="L951" t="str">
            <v>Valytuvas</v>
          </cell>
          <cell r="M951">
            <v>1</v>
          </cell>
          <cell r="N951">
            <v>3.7995999999999999</v>
          </cell>
          <cell r="O951">
            <v>14</v>
          </cell>
          <cell r="P951">
            <v>0.2</v>
          </cell>
          <cell r="Q951">
            <v>2.8000000000000003</v>
          </cell>
          <cell r="R951">
            <v>6.5996000000000006</v>
          </cell>
        </row>
        <row r="952">
          <cell r="N952">
            <v>0</v>
          </cell>
        </row>
        <row r="953">
          <cell r="L953" t="str">
            <v>Priekinio tilto ratų geometrijos patikrinimas</v>
          </cell>
          <cell r="M953">
            <v>4</v>
          </cell>
          <cell r="N953" t="e">
            <v>#VALUE!</v>
          </cell>
          <cell r="O953">
            <v>14</v>
          </cell>
          <cell r="P953">
            <v>1</v>
          </cell>
          <cell r="Q953">
            <v>14</v>
          </cell>
          <cell r="R953">
            <v>56</v>
          </cell>
        </row>
        <row r="954">
          <cell r="L954" t="str">
            <v>Galinio tilto ratų geometrijos patikrinimas</v>
          </cell>
          <cell r="M954">
            <v>2</v>
          </cell>
          <cell r="N954" t="e">
            <v>#VALUE!</v>
          </cell>
          <cell r="O954">
            <v>14</v>
          </cell>
          <cell r="P954">
            <v>1</v>
          </cell>
          <cell r="Q954">
            <v>14</v>
          </cell>
          <cell r="R954">
            <v>28</v>
          </cell>
        </row>
        <row r="955">
          <cell r="L955" t="str">
            <v>Variklio gedimų nuskaitymas kompiuteriu</v>
          </cell>
          <cell r="M955">
            <v>1</v>
          </cell>
          <cell r="N955" t="e">
            <v>#VALUE!</v>
          </cell>
          <cell r="O955">
            <v>14</v>
          </cell>
          <cell r="P955">
            <v>1</v>
          </cell>
          <cell r="Q955">
            <v>14</v>
          </cell>
          <cell r="R955">
            <v>14</v>
          </cell>
        </row>
        <row r="956">
          <cell r="L956" t="str">
            <v>Kuro aparatūros patikrinimas kompiuteriu</v>
          </cell>
          <cell r="M956">
            <v>1</v>
          </cell>
          <cell r="N956" t="e">
            <v>#VALUE!</v>
          </cell>
          <cell r="O956">
            <v>14</v>
          </cell>
          <cell r="P956">
            <v>0.8</v>
          </cell>
          <cell r="Q956">
            <v>11.200000000000001</v>
          </cell>
          <cell r="R956">
            <v>11.200000000000001</v>
          </cell>
        </row>
        <row r="957">
          <cell r="L957" t="str">
            <v>Suvirinimo darbai (val.)</v>
          </cell>
          <cell r="M957">
            <v>1</v>
          </cell>
          <cell r="N957" t="e">
            <v>#VALUE!</v>
          </cell>
          <cell r="O957">
            <v>14</v>
          </cell>
          <cell r="P957">
            <v>1</v>
          </cell>
          <cell r="Q957">
            <v>14</v>
          </cell>
          <cell r="R957">
            <v>14</v>
          </cell>
        </row>
        <row r="958">
          <cell r="L958" t="str">
            <v>Stabdžių patikra stende</v>
          </cell>
          <cell r="M958">
            <v>1</v>
          </cell>
          <cell r="N958" t="e">
            <v>#VALUE!</v>
          </cell>
          <cell r="O958">
            <v>14</v>
          </cell>
          <cell r="P958">
            <v>0.17</v>
          </cell>
          <cell r="Q958">
            <v>2.3800000000000003</v>
          </cell>
          <cell r="R958">
            <v>2.3800000000000003</v>
          </cell>
        </row>
        <row r="959">
          <cell r="L959" t="str">
            <v>Priekinių žibintų reguliavimas</v>
          </cell>
          <cell r="M959">
            <v>1</v>
          </cell>
          <cell r="N959" t="e">
            <v>#VALUE!</v>
          </cell>
          <cell r="O959">
            <v>14</v>
          </cell>
          <cell r="P959">
            <v>0.34</v>
          </cell>
          <cell r="Q959">
            <v>4.7600000000000007</v>
          </cell>
          <cell r="R959">
            <v>4.7600000000000007</v>
          </cell>
        </row>
        <row r="960">
          <cell r="L960" t="str">
            <v>Padangos montavimas, balansavimas</v>
          </cell>
          <cell r="M960">
            <v>1</v>
          </cell>
          <cell r="N960">
            <v>0.46</v>
          </cell>
          <cell r="O960">
            <v>14</v>
          </cell>
          <cell r="P960">
            <v>0.4</v>
          </cell>
          <cell r="Q960">
            <v>5.6000000000000005</v>
          </cell>
          <cell r="R960">
            <v>6.0600000000000005</v>
          </cell>
        </row>
        <row r="961">
          <cell r="L961" t="str">
            <v>Padangos klijavimas</v>
          </cell>
          <cell r="M961">
            <v>1</v>
          </cell>
          <cell r="N961">
            <v>1.38</v>
          </cell>
          <cell r="O961">
            <v>14</v>
          </cell>
          <cell r="P961">
            <v>0.6</v>
          </cell>
          <cell r="Q961">
            <v>8.4</v>
          </cell>
          <cell r="R961">
            <v>9.7800000000000011</v>
          </cell>
        </row>
        <row r="962">
          <cell r="L962" t="str">
            <v>Ratlankio remontas (tiesinimas, lyginimas)</v>
          </cell>
          <cell r="M962">
            <v>1</v>
          </cell>
          <cell r="N962">
            <v>1.38</v>
          </cell>
          <cell r="O962">
            <v>14</v>
          </cell>
          <cell r="P962">
            <v>0.7</v>
          </cell>
          <cell r="Q962">
            <v>9.7999999999999989</v>
          </cell>
          <cell r="R962">
            <v>11.18</v>
          </cell>
        </row>
        <row r="963">
          <cell r="L963" t="str">
            <v>Kardaninio veleno balansavimas, remontas</v>
          </cell>
          <cell r="M963">
            <v>2</v>
          </cell>
          <cell r="N963">
            <v>135.93</v>
          </cell>
          <cell r="O963">
            <v>35</v>
          </cell>
          <cell r="P963">
            <v>3</v>
          </cell>
          <cell r="Q963">
            <v>105</v>
          </cell>
          <cell r="R963">
            <v>481.86</v>
          </cell>
        </row>
        <row r="964">
          <cell r="L964" t="str">
            <v>Kuro purkštuko patikra</v>
          </cell>
          <cell r="M964">
            <v>2</v>
          </cell>
          <cell r="N964">
            <v>0.46</v>
          </cell>
          <cell r="O964">
            <v>35</v>
          </cell>
          <cell r="P964">
            <v>1</v>
          </cell>
          <cell r="Q964">
            <v>35</v>
          </cell>
          <cell r="R964">
            <v>70.92</v>
          </cell>
        </row>
        <row r="965">
          <cell r="L965" t="str">
            <v>Kuro purkštuko remontas</v>
          </cell>
          <cell r="M965">
            <v>8</v>
          </cell>
          <cell r="N965">
            <v>9.1999999999999993</v>
          </cell>
          <cell r="O965">
            <v>35</v>
          </cell>
          <cell r="P965">
            <v>3</v>
          </cell>
          <cell r="Q965">
            <v>105</v>
          </cell>
          <cell r="R965">
            <v>913.6</v>
          </cell>
        </row>
        <row r="966">
          <cell r="L966" t="str">
            <v>Kuro siurblio remontas</v>
          </cell>
          <cell r="M966">
            <v>1</v>
          </cell>
          <cell r="N966">
            <v>46</v>
          </cell>
          <cell r="O966">
            <v>35</v>
          </cell>
          <cell r="P966">
            <v>3.5</v>
          </cell>
          <cell r="Q966">
            <v>122.5</v>
          </cell>
          <cell r="R966">
            <v>168.5</v>
          </cell>
        </row>
        <row r="967">
          <cell r="L967" t="str">
            <v>Freonas(100 gr)</v>
          </cell>
          <cell r="M967">
            <v>1</v>
          </cell>
          <cell r="N967">
            <v>4.1399999999999997</v>
          </cell>
          <cell r="O967">
            <v>14</v>
          </cell>
          <cell r="P967">
            <v>1</v>
          </cell>
          <cell r="Q967">
            <v>14</v>
          </cell>
          <cell r="R967">
            <v>18.14</v>
          </cell>
        </row>
        <row r="968">
          <cell r="L968" t="str">
            <v>Nenumatyti darbai (važiuoklės remontas)  1 val</v>
          </cell>
          <cell r="M968">
            <v>2</v>
          </cell>
          <cell r="N968" t="e">
            <v>#VALUE!</v>
          </cell>
          <cell r="O968">
            <v>14</v>
          </cell>
          <cell r="P968">
            <v>1</v>
          </cell>
          <cell r="Q968">
            <v>14</v>
          </cell>
          <cell r="R968">
            <v>28</v>
          </cell>
        </row>
        <row r="969">
          <cell r="L969" t="str">
            <v>Nenumatyti darbai (variklio remontas) 1 val</v>
          </cell>
          <cell r="M969">
            <v>5</v>
          </cell>
          <cell r="N969" t="e">
            <v>#VALUE!</v>
          </cell>
          <cell r="O969">
            <v>14</v>
          </cell>
          <cell r="P969">
            <v>1</v>
          </cell>
          <cell r="Q969">
            <v>14</v>
          </cell>
          <cell r="R969">
            <v>70</v>
          </cell>
        </row>
        <row r="970">
          <cell r="L970" t="str">
            <v>Nenumatyti darbai (elektrinės dalies remontas) 1 val</v>
          </cell>
          <cell r="M970">
            <v>5</v>
          </cell>
          <cell r="N970" t="e">
            <v>#VALUE!</v>
          </cell>
          <cell r="O970">
            <v>14</v>
          </cell>
          <cell r="P970">
            <v>1</v>
          </cell>
          <cell r="Q970">
            <v>14</v>
          </cell>
          <cell r="R970">
            <v>70</v>
          </cell>
        </row>
        <row r="971">
          <cell r="L971" t="str">
            <v>Nenumatyti darbai (pavarų dėžės remontas) 1 val</v>
          </cell>
          <cell r="M971">
            <v>5</v>
          </cell>
          <cell r="N971" t="e">
            <v>#VALUE!</v>
          </cell>
          <cell r="O971">
            <v>14</v>
          </cell>
          <cell r="P971">
            <v>1</v>
          </cell>
          <cell r="Q971">
            <v>14</v>
          </cell>
          <cell r="R971">
            <v>70</v>
          </cell>
        </row>
        <row r="972">
          <cell r="L972" t="str">
            <v>Nenumatyti darbai (kėbulo remontas) 1 val</v>
          </cell>
          <cell r="M972">
            <v>5</v>
          </cell>
          <cell r="N972" t="e">
            <v>#VALUE!</v>
          </cell>
          <cell r="O972">
            <v>14</v>
          </cell>
          <cell r="P972">
            <v>1</v>
          </cell>
          <cell r="Q972">
            <v>14</v>
          </cell>
          <cell r="R972">
            <v>70</v>
          </cell>
        </row>
        <row r="973">
          <cell r="L973" t="str">
            <v>Nenumatyti darbai (kondicionieriaus  remontas) 1 val</v>
          </cell>
          <cell r="M973">
            <v>5</v>
          </cell>
          <cell r="N973" t="e">
            <v>#VALUE!</v>
          </cell>
          <cell r="O973">
            <v>14</v>
          </cell>
          <cell r="P973">
            <v>1</v>
          </cell>
          <cell r="Q973">
            <v>14</v>
          </cell>
          <cell r="R973">
            <v>70</v>
          </cell>
        </row>
        <row r="974">
          <cell r="N974">
            <v>0</v>
          </cell>
          <cell r="Q974" t="str">
            <v>SUMA:</v>
          </cell>
          <cell r="R974">
            <v>7323.6060000000016</v>
          </cell>
        </row>
        <row r="975">
          <cell r="N975">
            <v>0</v>
          </cell>
        </row>
        <row r="976">
          <cell r="N976">
            <v>0</v>
          </cell>
        </row>
        <row r="977">
          <cell r="N977">
            <v>0</v>
          </cell>
        </row>
        <row r="978">
          <cell r="N978">
            <v>0</v>
          </cell>
          <cell r="R978" t="str">
            <v>9 lentelė</v>
          </cell>
        </row>
        <row r="979">
          <cell r="L979" t="str">
            <v>Tipas, markė</v>
          </cell>
          <cell r="M979" t="str">
            <v>Gamybos metai</v>
          </cell>
          <cell r="N979">
            <v>0</v>
          </cell>
          <cell r="O979" t="str">
            <v>Automobilių skaičius, vnt.</v>
          </cell>
          <cell r="P979" t="str">
            <v>Pastabos</v>
          </cell>
        </row>
        <row r="980">
          <cell r="L980" t="str">
            <v>Iveco Daily 50C14VE5H2</v>
          </cell>
          <cell r="M980">
            <v>2012</v>
          </cell>
          <cell r="N980">
            <v>0</v>
          </cell>
          <cell r="O980">
            <v>1</v>
          </cell>
          <cell r="P980" t="str">
            <v>Mikroautobusas, dyzelinas</v>
          </cell>
        </row>
        <row r="981">
          <cell r="L981" t="str">
            <v>Agregatų, mazgų, dalių pavadinimas</v>
          </cell>
          <cell r="M981" t="str">
            <v>Preliminarus detalių kiekis, vnt.</v>
          </cell>
          <cell r="N981" t="e">
            <v>#VALUE!</v>
          </cell>
          <cell r="O981" t="str">
            <v>Atsarginių dalių pakeitimo valandinis įkainis EUR be PVM</v>
          </cell>
          <cell r="P981" t="str">
            <v>Atsarginių dalių pakeitimo terminas, val.</v>
          </cell>
          <cell r="Q981" t="str">
            <v>Atsarginių dalių pakeitimo (pagal duotą terminą)  kaina EUR be PVM</v>
          </cell>
          <cell r="R981" t="str">
            <v>Viso atsarginių dalių su pakeitimu kaina ((4+7)x3 stulpeliai) EUR be PVM</v>
          </cell>
        </row>
        <row r="982">
          <cell r="L982">
            <v>2</v>
          </cell>
          <cell r="M982">
            <v>3</v>
          </cell>
          <cell r="N982">
            <v>3.68</v>
          </cell>
          <cell r="O982">
            <v>5</v>
          </cell>
          <cell r="P982">
            <v>6</v>
          </cell>
          <cell r="Q982" t="str">
            <v xml:space="preserve">7  (5x6) </v>
          </cell>
          <cell r="R982" t="str">
            <v>8 (4+7)x3</v>
          </cell>
        </row>
        <row r="983">
          <cell r="N983">
            <v>0</v>
          </cell>
        </row>
        <row r="984">
          <cell r="L984" t="str">
            <v>Riebokšlis alkūninio vel. priekinis</v>
          </cell>
          <cell r="M984">
            <v>1</v>
          </cell>
          <cell r="N984">
            <v>26.4224</v>
          </cell>
          <cell r="O984">
            <v>14</v>
          </cell>
          <cell r="P984">
            <v>3</v>
          </cell>
          <cell r="Q984">
            <v>42</v>
          </cell>
          <cell r="R984">
            <v>68.422399999999996</v>
          </cell>
        </row>
        <row r="985">
          <cell r="L985" t="str">
            <v>Riebokšlis alkūninio vel. galinis</v>
          </cell>
          <cell r="M985">
            <v>1</v>
          </cell>
          <cell r="N985">
            <v>45.144399999999997</v>
          </cell>
          <cell r="O985">
            <v>14</v>
          </cell>
          <cell r="P985">
            <v>5.5</v>
          </cell>
          <cell r="Q985">
            <v>77</v>
          </cell>
          <cell r="R985">
            <v>122.14439999999999</v>
          </cell>
        </row>
        <row r="986">
          <cell r="L986" t="str">
            <v>Filtras tepalo</v>
          </cell>
          <cell r="M986">
            <v>1</v>
          </cell>
          <cell r="N986">
            <v>9.9084000000000003</v>
          </cell>
          <cell r="O986">
            <v>14</v>
          </cell>
          <cell r="P986">
            <v>0.43</v>
          </cell>
          <cell r="Q986">
            <v>6.02</v>
          </cell>
          <cell r="R986">
            <v>15.9284</v>
          </cell>
        </row>
        <row r="987">
          <cell r="L987" t="str">
            <v>Paskirstymo dirželis kompl. (su įtempėjais)</v>
          </cell>
          <cell r="M987">
            <v>1</v>
          </cell>
          <cell r="N987">
            <v>114.0432</v>
          </cell>
          <cell r="O987">
            <v>14</v>
          </cell>
          <cell r="P987">
            <v>5.5</v>
          </cell>
          <cell r="Q987">
            <v>77</v>
          </cell>
          <cell r="R987">
            <v>191.04320000000001</v>
          </cell>
          <cell r="S987" t="str">
            <v>grandinė</v>
          </cell>
        </row>
        <row r="988">
          <cell r="L988" t="str">
            <v>Purkštukas kuro</v>
          </cell>
          <cell r="M988">
            <v>1</v>
          </cell>
          <cell r="N988">
            <v>286.2672</v>
          </cell>
          <cell r="O988">
            <v>14</v>
          </cell>
          <cell r="P988">
            <v>2.54</v>
          </cell>
          <cell r="Q988">
            <v>35.56</v>
          </cell>
          <cell r="R988">
            <v>321.8272</v>
          </cell>
        </row>
        <row r="989">
          <cell r="L989" t="str">
            <v>Filtras oro</v>
          </cell>
          <cell r="M989">
            <v>1</v>
          </cell>
          <cell r="N989">
            <v>7.9303999999999988</v>
          </cell>
          <cell r="O989">
            <v>14</v>
          </cell>
          <cell r="P989">
            <v>0.26</v>
          </cell>
          <cell r="Q989">
            <v>3.64</v>
          </cell>
          <cell r="R989">
            <v>11.570399999999999</v>
          </cell>
        </row>
        <row r="990">
          <cell r="L990" t="str">
            <v>Generatoriaus dirželis</v>
          </cell>
          <cell r="M990">
            <v>1</v>
          </cell>
          <cell r="N990">
            <v>13.2112</v>
          </cell>
          <cell r="O990">
            <v>14</v>
          </cell>
          <cell r="P990">
            <v>0.9</v>
          </cell>
          <cell r="Q990">
            <v>12.6</v>
          </cell>
          <cell r="R990">
            <v>25.811199999999999</v>
          </cell>
        </row>
        <row r="991">
          <cell r="L991" t="str">
            <v>Aušinimo skysčio siurblys</v>
          </cell>
          <cell r="M991">
            <v>1</v>
          </cell>
          <cell r="N991">
            <v>53.222000000000001</v>
          </cell>
          <cell r="O991">
            <v>14</v>
          </cell>
          <cell r="P991">
            <v>6.77</v>
          </cell>
          <cell r="Q991">
            <v>94.78</v>
          </cell>
          <cell r="R991">
            <v>148.00200000000001</v>
          </cell>
        </row>
        <row r="992">
          <cell r="L992" t="str">
            <v>Termostatas</v>
          </cell>
          <cell r="M992">
            <v>1</v>
          </cell>
          <cell r="N992">
            <v>17.617999999999999</v>
          </cell>
          <cell r="O992">
            <v>14</v>
          </cell>
          <cell r="P992">
            <v>1.7</v>
          </cell>
          <cell r="Q992">
            <v>23.8</v>
          </cell>
          <cell r="R992">
            <v>41.417999999999999</v>
          </cell>
        </row>
        <row r="993">
          <cell r="L993" t="str">
            <v>Kuro filtras</v>
          </cell>
          <cell r="M993">
            <v>1</v>
          </cell>
          <cell r="N993">
            <v>14.443999999999999</v>
          </cell>
          <cell r="O993">
            <v>14</v>
          </cell>
          <cell r="P993">
            <v>0.51</v>
          </cell>
          <cell r="Q993">
            <v>7.1400000000000006</v>
          </cell>
          <cell r="R993">
            <v>21.584</v>
          </cell>
        </row>
        <row r="994">
          <cell r="L994" t="str">
            <v>Generatoriaus diržo įtempėjas</v>
          </cell>
          <cell r="M994">
            <v>1</v>
          </cell>
          <cell r="N994">
            <v>21.288800000000002</v>
          </cell>
          <cell r="O994">
            <v>14</v>
          </cell>
          <cell r="P994">
            <v>1.5</v>
          </cell>
          <cell r="Q994">
            <v>21</v>
          </cell>
          <cell r="R994">
            <v>42.288800000000002</v>
          </cell>
        </row>
        <row r="995">
          <cell r="L995" t="str">
            <v>Pakaitinimo žvakė</v>
          </cell>
          <cell r="M995">
            <v>4</v>
          </cell>
          <cell r="N995">
            <v>9.8808000000000007</v>
          </cell>
          <cell r="O995">
            <v>14</v>
          </cell>
          <cell r="P995">
            <v>2</v>
          </cell>
          <cell r="Q995">
            <v>28</v>
          </cell>
          <cell r="R995">
            <v>151.5232</v>
          </cell>
        </row>
        <row r="996">
          <cell r="N996">
            <v>0</v>
          </cell>
        </row>
        <row r="997">
          <cell r="L997" t="str">
            <v>Sankabos kompl. (diskas, diskatorius)</v>
          </cell>
          <cell r="M997">
            <v>1</v>
          </cell>
          <cell r="N997">
            <v>303.65244000000001</v>
          </cell>
          <cell r="O997">
            <v>14</v>
          </cell>
          <cell r="P997">
            <v>5.5</v>
          </cell>
          <cell r="Q997">
            <v>77</v>
          </cell>
          <cell r="R997">
            <v>380.65244000000001</v>
          </cell>
        </row>
        <row r="998">
          <cell r="L998" t="str">
            <v>Išminamas guolis</v>
          </cell>
          <cell r="M998">
            <v>1</v>
          </cell>
          <cell r="N998">
            <v>92.4876</v>
          </cell>
          <cell r="O998">
            <v>14</v>
          </cell>
          <cell r="P998">
            <v>5.5</v>
          </cell>
          <cell r="Q998">
            <v>77</v>
          </cell>
          <cell r="R998">
            <v>169.48759999999999</v>
          </cell>
        </row>
        <row r="999">
          <cell r="L999" t="str">
            <v>Pagrindinis sankabos cilindras</v>
          </cell>
          <cell r="M999">
            <v>1</v>
          </cell>
          <cell r="N999">
            <v>48.447199999999995</v>
          </cell>
          <cell r="O999">
            <v>14</v>
          </cell>
          <cell r="P999">
            <v>1.5</v>
          </cell>
          <cell r="Q999">
            <v>21</v>
          </cell>
          <cell r="R999">
            <v>69.447199999999995</v>
          </cell>
        </row>
        <row r="1000">
          <cell r="N1000">
            <v>0</v>
          </cell>
        </row>
        <row r="1001">
          <cell r="L1001" t="str">
            <v>Guolis priekinio rato</v>
          </cell>
          <cell r="M1001">
            <v>1</v>
          </cell>
          <cell r="N1001">
            <v>39.532399999999996</v>
          </cell>
          <cell r="O1001">
            <v>14</v>
          </cell>
          <cell r="P1001">
            <v>1.5</v>
          </cell>
          <cell r="Q1001">
            <v>21</v>
          </cell>
          <cell r="R1001">
            <v>60.532399999999996</v>
          </cell>
        </row>
        <row r="1002">
          <cell r="L1002" t="str">
            <v>Stabdžių diskas priekinis</v>
          </cell>
          <cell r="M1002">
            <v>2</v>
          </cell>
          <cell r="N1002">
            <v>25.0884</v>
          </cell>
          <cell r="O1002">
            <v>14</v>
          </cell>
          <cell r="P1002">
            <v>1</v>
          </cell>
          <cell r="Q1002">
            <v>14</v>
          </cell>
          <cell r="R1002">
            <v>78.1768</v>
          </cell>
        </row>
        <row r="1003">
          <cell r="L1003" t="str">
            <v>Priekinė svirtis su šarnyru ir sailenblokais</v>
          </cell>
          <cell r="M1003">
            <v>1</v>
          </cell>
          <cell r="N1003">
            <v>121.65159999999999</v>
          </cell>
          <cell r="O1003">
            <v>14</v>
          </cell>
          <cell r="P1003">
            <v>2.12</v>
          </cell>
          <cell r="Q1003">
            <v>29.68</v>
          </cell>
          <cell r="R1003">
            <v>151.33159999999998</v>
          </cell>
        </row>
        <row r="1004">
          <cell r="L1004" t="str">
            <v>Įvorės priekinio stabilizatoriaus</v>
          </cell>
          <cell r="M1004">
            <v>2</v>
          </cell>
          <cell r="N1004">
            <v>6.6055999999999999</v>
          </cell>
          <cell r="O1004">
            <v>14</v>
          </cell>
          <cell r="P1004">
            <v>0.68</v>
          </cell>
          <cell r="Q1004">
            <v>9.5200000000000014</v>
          </cell>
          <cell r="R1004">
            <v>32.251200000000004</v>
          </cell>
        </row>
        <row r="1005">
          <cell r="L1005" t="str">
            <v>Sailenblokas priekinės svirties</v>
          </cell>
          <cell r="M1005">
            <v>2</v>
          </cell>
          <cell r="N1005">
            <v>21.1416</v>
          </cell>
          <cell r="O1005">
            <v>14</v>
          </cell>
          <cell r="P1005">
            <v>1.27</v>
          </cell>
          <cell r="Q1005">
            <v>17.78</v>
          </cell>
          <cell r="R1005">
            <v>77.843199999999996</v>
          </cell>
        </row>
        <row r="1006">
          <cell r="L1006" t="str">
            <v>Pusašis kairės pusės</v>
          </cell>
          <cell r="M1006">
            <v>1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 t="str">
            <v>nebūna</v>
          </cell>
        </row>
        <row r="1007">
          <cell r="L1007" t="str">
            <v>Pusašis dešinės pusės</v>
          </cell>
          <cell r="M1007">
            <v>1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 t="str">
            <v>nebūna</v>
          </cell>
        </row>
        <row r="1008">
          <cell r="L1008" t="str">
            <v>Kaladėlės stabdžių priekinės k-tas</v>
          </cell>
          <cell r="M1008">
            <v>1</v>
          </cell>
          <cell r="N1008">
            <v>21.288800000000002</v>
          </cell>
          <cell r="O1008">
            <v>14</v>
          </cell>
          <cell r="P1008">
            <v>1.5</v>
          </cell>
          <cell r="Q1008">
            <v>21</v>
          </cell>
          <cell r="R1008">
            <v>42.288800000000002</v>
          </cell>
        </row>
        <row r="1009">
          <cell r="L1009" t="str">
            <v>Vairo traukės antgalis</v>
          </cell>
          <cell r="M1009">
            <v>1</v>
          </cell>
          <cell r="N1009">
            <v>16.513999999999999</v>
          </cell>
          <cell r="O1009">
            <v>14</v>
          </cell>
          <cell r="P1009">
            <v>0.68</v>
          </cell>
          <cell r="Q1009">
            <v>9.5200000000000014</v>
          </cell>
          <cell r="R1009">
            <v>26.033999999999999</v>
          </cell>
        </row>
        <row r="1010">
          <cell r="L1010" t="str">
            <v>Vairo traukė</v>
          </cell>
          <cell r="M1010">
            <v>1</v>
          </cell>
          <cell r="N1010">
            <v>14.315200000000001</v>
          </cell>
          <cell r="O1010">
            <v>14</v>
          </cell>
          <cell r="P1010">
            <v>0.68</v>
          </cell>
          <cell r="Q1010">
            <v>9.5200000000000014</v>
          </cell>
          <cell r="R1010">
            <v>23.8352</v>
          </cell>
        </row>
        <row r="1011">
          <cell r="L1011" t="str">
            <v>Priekinė stebulė</v>
          </cell>
          <cell r="M1011">
            <v>1</v>
          </cell>
          <cell r="N1011">
            <v>114.8252</v>
          </cell>
          <cell r="O1011">
            <v>14</v>
          </cell>
          <cell r="P1011">
            <v>0.85</v>
          </cell>
          <cell r="Q1011">
            <v>11.9</v>
          </cell>
          <cell r="R1011">
            <v>126.7252</v>
          </cell>
        </row>
        <row r="1012">
          <cell r="L1012" t="str">
            <v>Šarnyras</v>
          </cell>
          <cell r="M1012">
            <v>1</v>
          </cell>
          <cell r="N1012">
            <v>15.198399999999999</v>
          </cell>
          <cell r="O1012">
            <v>14</v>
          </cell>
          <cell r="P1012">
            <v>1.27</v>
          </cell>
          <cell r="Q1012">
            <v>17.78</v>
          </cell>
          <cell r="R1012">
            <v>32.978400000000001</v>
          </cell>
        </row>
        <row r="1013">
          <cell r="L1013" t="str">
            <v>Priekinis stabilizatorius</v>
          </cell>
          <cell r="M1013">
            <v>1</v>
          </cell>
          <cell r="N1013">
            <v>38.014400000000002</v>
          </cell>
          <cell r="O1013">
            <v>14</v>
          </cell>
          <cell r="P1013">
            <v>0.51</v>
          </cell>
          <cell r="Q1013">
            <v>7.1400000000000006</v>
          </cell>
          <cell r="R1013">
            <v>45.154400000000003</v>
          </cell>
        </row>
        <row r="1014">
          <cell r="L1014" t="str">
            <v>Priekinis suportas</v>
          </cell>
          <cell r="M1014">
            <v>1</v>
          </cell>
          <cell r="N1014">
            <v>120.658</v>
          </cell>
          <cell r="O1014">
            <v>14</v>
          </cell>
          <cell r="P1014">
            <v>1.5</v>
          </cell>
          <cell r="Q1014">
            <v>21</v>
          </cell>
          <cell r="R1014">
            <v>141.65800000000002</v>
          </cell>
        </row>
        <row r="1015">
          <cell r="L1015" t="str">
            <v>Suporto rem. komplektas</v>
          </cell>
          <cell r="M1015">
            <v>1</v>
          </cell>
          <cell r="N1015">
            <v>13.2112</v>
          </cell>
          <cell r="O1015">
            <v>14</v>
          </cell>
          <cell r="P1015">
            <v>2</v>
          </cell>
          <cell r="Q1015">
            <v>28</v>
          </cell>
          <cell r="R1015">
            <v>41.211199999999998</v>
          </cell>
        </row>
        <row r="1016">
          <cell r="L1016" t="str">
            <v>Amortizatorius priekinis</v>
          </cell>
          <cell r="M1016">
            <v>2</v>
          </cell>
          <cell r="N1016">
            <v>31.933199999999999</v>
          </cell>
          <cell r="O1016">
            <v>14</v>
          </cell>
          <cell r="P1016">
            <v>1.5</v>
          </cell>
          <cell r="Q1016">
            <v>21</v>
          </cell>
          <cell r="R1016">
            <v>105.8664</v>
          </cell>
        </row>
        <row r="1017">
          <cell r="L1017" t="str">
            <v>Spyruoklė priekinė</v>
          </cell>
          <cell r="M1017">
            <v>2</v>
          </cell>
          <cell r="N1017">
            <v>72.836399999999998</v>
          </cell>
          <cell r="O1017">
            <v>14</v>
          </cell>
          <cell r="P1017">
            <v>2</v>
          </cell>
          <cell r="Q1017">
            <v>28</v>
          </cell>
          <cell r="R1017">
            <v>201.6728</v>
          </cell>
        </row>
        <row r="1018">
          <cell r="N1018">
            <v>0</v>
          </cell>
        </row>
        <row r="1019">
          <cell r="L1019" t="str">
            <v>Guolis galinio rato</v>
          </cell>
          <cell r="M1019">
            <v>2</v>
          </cell>
          <cell r="N1019">
            <v>38.014400000000002</v>
          </cell>
          <cell r="O1019">
            <v>14</v>
          </cell>
          <cell r="P1019">
            <v>1.7</v>
          </cell>
          <cell r="Q1019">
            <v>23.8</v>
          </cell>
          <cell r="R1019">
            <v>123.62880000000001</v>
          </cell>
        </row>
        <row r="1020">
          <cell r="L1020" t="str">
            <v>Stabdžių diskas galinis</v>
          </cell>
          <cell r="M1020">
            <v>2</v>
          </cell>
          <cell r="N1020">
            <v>26.4224</v>
          </cell>
          <cell r="O1020">
            <v>14</v>
          </cell>
          <cell r="P1020">
            <v>1</v>
          </cell>
          <cell r="Q1020">
            <v>14</v>
          </cell>
          <cell r="R1020">
            <v>80.844799999999992</v>
          </cell>
        </row>
        <row r="1021">
          <cell r="L1021" t="str">
            <v>Įvorės galinio stabilizatoriaus (2 vnt.)</v>
          </cell>
          <cell r="M1021">
            <v>1</v>
          </cell>
          <cell r="N1021">
            <v>11.012400000000001</v>
          </cell>
          <cell r="O1021">
            <v>14</v>
          </cell>
          <cell r="P1021">
            <v>1</v>
          </cell>
          <cell r="Q1021">
            <v>14</v>
          </cell>
          <cell r="R1021">
            <v>25.0124</v>
          </cell>
        </row>
        <row r="1022">
          <cell r="L1022" t="str">
            <v>Kaladėlės stabdžių galinės</v>
          </cell>
          <cell r="M1022">
            <v>2</v>
          </cell>
          <cell r="N1022">
            <v>26.606400000000001</v>
          </cell>
          <cell r="O1022">
            <v>14</v>
          </cell>
          <cell r="P1022">
            <v>1</v>
          </cell>
          <cell r="Q1022">
            <v>14</v>
          </cell>
          <cell r="R1022">
            <v>81.212800000000001</v>
          </cell>
        </row>
        <row r="1023">
          <cell r="L1023" t="str">
            <v>Galinė lingė</v>
          </cell>
          <cell r="M1023">
            <v>2</v>
          </cell>
          <cell r="N1023">
            <v>114.8252</v>
          </cell>
          <cell r="O1023">
            <v>14</v>
          </cell>
          <cell r="P1023">
            <v>2.12</v>
          </cell>
          <cell r="Q1023">
            <v>29.68</v>
          </cell>
          <cell r="R1023">
            <v>289.0104</v>
          </cell>
        </row>
        <row r="1024">
          <cell r="L1024" t="str">
            <v>Lingės įvorė</v>
          </cell>
          <cell r="M1024">
            <v>4</v>
          </cell>
          <cell r="N1024">
            <v>15.419200000000002</v>
          </cell>
          <cell r="O1024">
            <v>14</v>
          </cell>
          <cell r="P1024">
            <v>1.27</v>
          </cell>
          <cell r="Q1024">
            <v>17.78</v>
          </cell>
          <cell r="R1024">
            <v>132.79680000000002</v>
          </cell>
        </row>
        <row r="1025">
          <cell r="L1025" t="str">
            <v>Galinis stabilizatorius</v>
          </cell>
          <cell r="M1025">
            <v>2</v>
          </cell>
          <cell r="N1025">
            <v>45.613599999999998</v>
          </cell>
          <cell r="O1025">
            <v>14</v>
          </cell>
          <cell r="P1025">
            <v>0.68</v>
          </cell>
          <cell r="Q1025">
            <v>9.5200000000000014</v>
          </cell>
          <cell r="R1025">
            <v>110.2672</v>
          </cell>
        </row>
        <row r="1026">
          <cell r="L1026" t="str">
            <v>Galinis suportas</v>
          </cell>
          <cell r="M1026">
            <v>2</v>
          </cell>
          <cell r="N1026">
            <v>83.683199999999999</v>
          </cell>
          <cell r="O1026">
            <v>14</v>
          </cell>
          <cell r="P1026">
            <v>1.5</v>
          </cell>
          <cell r="Q1026">
            <v>21</v>
          </cell>
          <cell r="R1026">
            <v>209.3664</v>
          </cell>
        </row>
        <row r="1027">
          <cell r="L1027" t="str">
            <v>Riebokšlių kompl. galinio suporto cilindro</v>
          </cell>
          <cell r="M1027">
            <v>2</v>
          </cell>
          <cell r="N1027">
            <v>13.2112</v>
          </cell>
          <cell r="O1027">
            <v>14</v>
          </cell>
          <cell r="P1027">
            <v>2</v>
          </cell>
          <cell r="Q1027">
            <v>28</v>
          </cell>
          <cell r="R1027">
            <v>82.422399999999996</v>
          </cell>
        </row>
        <row r="1028">
          <cell r="L1028" t="str">
            <v>Lynas rankinio stabdžio</v>
          </cell>
          <cell r="M1028">
            <v>4</v>
          </cell>
          <cell r="N1028">
            <v>48.447199999999995</v>
          </cell>
          <cell r="O1028">
            <v>14</v>
          </cell>
          <cell r="P1028">
            <v>1.27</v>
          </cell>
          <cell r="Q1028">
            <v>17.78</v>
          </cell>
          <cell r="R1028">
            <v>264.90879999999999</v>
          </cell>
        </row>
        <row r="1029">
          <cell r="L1029" t="str">
            <v>Amortizatorius galinis</v>
          </cell>
          <cell r="M1029">
            <v>2</v>
          </cell>
          <cell r="N1029">
            <v>26.606400000000001</v>
          </cell>
          <cell r="O1029">
            <v>14</v>
          </cell>
          <cell r="P1029">
            <v>0.8</v>
          </cell>
          <cell r="Q1029">
            <v>11.200000000000001</v>
          </cell>
          <cell r="R1029">
            <v>75.612800000000007</v>
          </cell>
        </row>
        <row r="1030">
          <cell r="N1030">
            <v>0</v>
          </cell>
        </row>
        <row r="1031">
          <cell r="L1031" t="str">
            <v>Generatorius</v>
          </cell>
          <cell r="M1031">
            <v>1</v>
          </cell>
          <cell r="N1031">
            <v>129.2508</v>
          </cell>
          <cell r="O1031">
            <v>14</v>
          </cell>
          <cell r="P1031">
            <v>1.5</v>
          </cell>
          <cell r="Q1031">
            <v>21</v>
          </cell>
          <cell r="R1031">
            <v>150.2508</v>
          </cell>
        </row>
        <row r="1032">
          <cell r="L1032" t="str">
            <v>Oro srauto matuoklis</v>
          </cell>
          <cell r="M1032">
            <v>1</v>
          </cell>
          <cell r="N1032">
            <v>45.613599999999998</v>
          </cell>
          <cell r="O1032">
            <v>14</v>
          </cell>
          <cell r="P1032">
            <v>0.5</v>
          </cell>
          <cell r="Q1032">
            <v>7</v>
          </cell>
          <cell r="R1032">
            <v>52.613599999999998</v>
          </cell>
        </row>
        <row r="1033">
          <cell r="L1033" t="str">
            <v>Starteris</v>
          </cell>
          <cell r="M1033">
            <v>1</v>
          </cell>
          <cell r="N1033">
            <v>98.835599999999999</v>
          </cell>
          <cell r="O1033">
            <v>14</v>
          </cell>
          <cell r="P1033">
            <v>1.5</v>
          </cell>
          <cell r="Q1033">
            <v>21</v>
          </cell>
          <cell r="R1033">
            <v>119.8356</v>
          </cell>
        </row>
        <row r="1034">
          <cell r="L1034" t="str">
            <v>Generatoriaus rem. komplektas</v>
          </cell>
          <cell r="M1034">
            <v>1</v>
          </cell>
          <cell r="N1034">
            <v>45.613599999999998</v>
          </cell>
          <cell r="O1034">
            <v>14</v>
          </cell>
          <cell r="P1034">
            <v>2.5</v>
          </cell>
          <cell r="Q1034">
            <v>35</v>
          </cell>
          <cell r="R1034">
            <v>80.613599999999991</v>
          </cell>
        </row>
        <row r="1035">
          <cell r="L1035" t="str">
            <v xml:space="preserve">Akumuliatorius </v>
          </cell>
          <cell r="M1035">
            <v>1</v>
          </cell>
          <cell r="N1035">
            <v>64.400000000000006</v>
          </cell>
          <cell r="O1035">
            <v>14</v>
          </cell>
          <cell r="P1035">
            <v>0.23</v>
          </cell>
          <cell r="Q1035">
            <v>3.22</v>
          </cell>
          <cell r="R1035">
            <v>67.62</v>
          </cell>
        </row>
        <row r="1036">
          <cell r="L1036" t="str">
            <v>Valytuvų varikliukas</v>
          </cell>
          <cell r="M1036">
            <v>1</v>
          </cell>
          <cell r="N1036">
            <v>60.821199999999997</v>
          </cell>
          <cell r="O1036">
            <v>14</v>
          </cell>
          <cell r="P1036">
            <v>1.5</v>
          </cell>
          <cell r="Q1036">
            <v>21</v>
          </cell>
          <cell r="R1036">
            <v>81.821200000000005</v>
          </cell>
        </row>
        <row r="1037">
          <cell r="L1037" t="str">
            <v>Starterio rem.komplektas</v>
          </cell>
          <cell r="M1037">
            <v>1</v>
          </cell>
          <cell r="N1037">
            <v>45.613599999999998</v>
          </cell>
          <cell r="O1037">
            <v>14</v>
          </cell>
          <cell r="P1037">
            <v>2.5</v>
          </cell>
          <cell r="Q1037">
            <v>35</v>
          </cell>
          <cell r="R1037">
            <v>80.613599999999991</v>
          </cell>
        </row>
        <row r="1038">
          <cell r="N1038">
            <v>0</v>
          </cell>
        </row>
        <row r="1039">
          <cell r="L1039" t="str">
            <v>Išmetimo sistemos bakelis</v>
          </cell>
          <cell r="M1039">
            <v>1</v>
          </cell>
          <cell r="N1039">
            <v>53.222000000000001</v>
          </cell>
          <cell r="O1039">
            <v>14</v>
          </cell>
          <cell r="P1039">
            <v>0.8</v>
          </cell>
          <cell r="Q1039">
            <v>11.200000000000001</v>
          </cell>
          <cell r="R1039">
            <v>64.421999999999997</v>
          </cell>
        </row>
        <row r="1040">
          <cell r="L1040" t="str">
            <v>Lankstusi sujungimas</v>
          </cell>
          <cell r="M1040">
            <v>1</v>
          </cell>
          <cell r="N1040">
            <v>19.007200000000001</v>
          </cell>
          <cell r="O1040">
            <v>14</v>
          </cell>
          <cell r="P1040">
            <v>1.5</v>
          </cell>
          <cell r="Q1040">
            <v>21</v>
          </cell>
          <cell r="R1040">
            <v>40.007199999999997</v>
          </cell>
        </row>
        <row r="1041">
          <cell r="L1041" t="str">
            <v>Duslintuvo tvirtinimo guma</v>
          </cell>
          <cell r="M1041">
            <v>1</v>
          </cell>
          <cell r="N1041">
            <v>1.7664</v>
          </cell>
          <cell r="O1041">
            <v>14</v>
          </cell>
          <cell r="P1041">
            <v>0.17</v>
          </cell>
          <cell r="Q1041">
            <v>2.3800000000000003</v>
          </cell>
          <cell r="R1041">
            <v>4.1463999999999999</v>
          </cell>
        </row>
        <row r="1042">
          <cell r="N1042">
            <v>0</v>
          </cell>
        </row>
        <row r="1043">
          <cell r="L1043" t="str">
            <v>Vairo kolonėlė</v>
          </cell>
          <cell r="M1043">
            <v>1</v>
          </cell>
          <cell r="N1043">
            <v>322.20240000000001</v>
          </cell>
          <cell r="O1043">
            <v>14</v>
          </cell>
          <cell r="P1043">
            <v>4</v>
          </cell>
          <cell r="Q1043">
            <v>56</v>
          </cell>
          <cell r="R1043">
            <v>378.20240000000001</v>
          </cell>
        </row>
        <row r="1044">
          <cell r="L1044" t="str">
            <v>Vairo veleno kryžmė</v>
          </cell>
          <cell r="M1044">
            <v>1</v>
          </cell>
          <cell r="N1044">
            <v>11.012400000000001</v>
          </cell>
          <cell r="O1044">
            <v>14</v>
          </cell>
          <cell r="P1044">
            <v>2.54</v>
          </cell>
          <cell r="Q1044">
            <v>35.56</v>
          </cell>
          <cell r="R1044">
            <v>46.572400000000002</v>
          </cell>
        </row>
        <row r="1045">
          <cell r="L1045" t="str">
            <v>Vairo stiprintuvas</v>
          </cell>
          <cell r="M1045">
            <v>1</v>
          </cell>
          <cell r="N1045">
            <v>99.221999999999994</v>
          </cell>
          <cell r="O1045">
            <v>14</v>
          </cell>
          <cell r="P1045">
            <v>1.7</v>
          </cell>
          <cell r="Q1045">
            <v>23.8</v>
          </cell>
          <cell r="R1045">
            <v>123.02199999999999</v>
          </cell>
        </row>
        <row r="1046">
          <cell r="N1046">
            <v>0</v>
          </cell>
        </row>
        <row r="1047">
          <cell r="L1047" t="str">
            <v>Priekinis bamperis</v>
          </cell>
          <cell r="M1047">
            <v>1</v>
          </cell>
          <cell r="N1047">
            <v>126.54600000000001</v>
          </cell>
          <cell r="O1047">
            <v>14</v>
          </cell>
          <cell r="P1047">
            <v>1.85</v>
          </cell>
          <cell r="Q1047">
            <v>25.900000000000002</v>
          </cell>
          <cell r="R1047">
            <v>152.446</v>
          </cell>
        </row>
        <row r="1048">
          <cell r="L1048" t="str">
            <v>Galinis bamperis</v>
          </cell>
          <cell r="M1048">
            <v>1</v>
          </cell>
          <cell r="N1048">
            <v>113.7212</v>
          </cell>
          <cell r="O1048">
            <v>14</v>
          </cell>
          <cell r="P1048">
            <v>1.39</v>
          </cell>
          <cell r="Q1048">
            <v>19.459999999999997</v>
          </cell>
          <cell r="R1048">
            <v>133.18119999999999</v>
          </cell>
        </row>
        <row r="1049">
          <cell r="L1049" t="str">
            <v>Priekinis stiklas</v>
          </cell>
          <cell r="M1049">
            <v>1</v>
          </cell>
          <cell r="N1049">
            <v>60.821199999999997</v>
          </cell>
          <cell r="O1049">
            <v>14</v>
          </cell>
          <cell r="P1049">
            <v>2.77</v>
          </cell>
          <cell r="Q1049">
            <v>38.78</v>
          </cell>
          <cell r="R1049">
            <v>99.601200000000006</v>
          </cell>
        </row>
        <row r="1050">
          <cell r="L1050" t="str">
            <v>Valytuvas</v>
          </cell>
          <cell r="M1050">
            <v>1</v>
          </cell>
          <cell r="N1050">
            <v>5.3223140495867769</v>
          </cell>
          <cell r="O1050">
            <v>14</v>
          </cell>
          <cell r="P1050">
            <v>0.1</v>
          </cell>
          <cell r="Q1050">
            <v>1.4000000000000001</v>
          </cell>
          <cell r="R1050">
            <v>6.7223140495867773</v>
          </cell>
        </row>
        <row r="1051">
          <cell r="N1051">
            <v>0</v>
          </cell>
        </row>
        <row r="1052">
          <cell r="L1052" t="str">
            <v>Priekinio tilto ratų geometrijos patikrinimas</v>
          </cell>
          <cell r="M1052">
            <v>2</v>
          </cell>
          <cell r="N1052" t="e">
            <v>#VALUE!</v>
          </cell>
          <cell r="O1052">
            <v>14</v>
          </cell>
          <cell r="P1052">
            <v>1.3</v>
          </cell>
          <cell r="Q1052">
            <v>18.2</v>
          </cell>
          <cell r="R1052">
            <v>36.4</v>
          </cell>
        </row>
        <row r="1053">
          <cell r="L1053" t="str">
            <v>Galinio tilto ratų geometrijos patikrinimas</v>
          </cell>
          <cell r="M1053">
            <v>2</v>
          </cell>
          <cell r="N1053" t="e">
            <v>#VALUE!</v>
          </cell>
          <cell r="O1053">
            <v>14</v>
          </cell>
          <cell r="P1053">
            <v>1.3</v>
          </cell>
          <cell r="Q1053">
            <v>18.2</v>
          </cell>
          <cell r="R1053">
            <v>36.4</v>
          </cell>
        </row>
        <row r="1054">
          <cell r="L1054" t="str">
            <v>Variklio gedimų nuskaitymas kompiuteriu</v>
          </cell>
          <cell r="M1054">
            <v>1</v>
          </cell>
          <cell r="N1054" t="e">
            <v>#VALUE!</v>
          </cell>
          <cell r="O1054">
            <v>14</v>
          </cell>
          <cell r="P1054">
            <v>0.8</v>
          </cell>
          <cell r="Q1054">
            <v>11.200000000000001</v>
          </cell>
          <cell r="R1054">
            <v>11.200000000000001</v>
          </cell>
        </row>
        <row r="1055">
          <cell r="L1055" t="str">
            <v>Kuro aparatūros patikrinimas kompiuteriu</v>
          </cell>
          <cell r="M1055">
            <v>1</v>
          </cell>
          <cell r="N1055" t="e">
            <v>#VALUE!</v>
          </cell>
          <cell r="O1055">
            <v>14</v>
          </cell>
          <cell r="P1055">
            <v>0.8</v>
          </cell>
          <cell r="Q1055">
            <v>11.200000000000001</v>
          </cell>
          <cell r="R1055">
            <v>11.200000000000001</v>
          </cell>
        </row>
        <row r="1056">
          <cell r="L1056" t="str">
            <v>Suvirinimo darbai (val.)</v>
          </cell>
          <cell r="M1056">
            <v>1</v>
          </cell>
          <cell r="N1056" t="e">
            <v>#VALUE!</v>
          </cell>
          <cell r="O1056">
            <v>14</v>
          </cell>
          <cell r="P1056">
            <v>1</v>
          </cell>
          <cell r="Q1056">
            <v>14</v>
          </cell>
          <cell r="R1056">
            <v>14</v>
          </cell>
        </row>
        <row r="1057">
          <cell r="L1057" t="str">
            <v>Stabdžių patikra stende</v>
          </cell>
          <cell r="M1057">
            <v>1</v>
          </cell>
          <cell r="N1057" t="e">
            <v>#VALUE!</v>
          </cell>
          <cell r="O1057">
            <v>14</v>
          </cell>
          <cell r="P1057">
            <v>0.17</v>
          </cell>
          <cell r="Q1057">
            <v>2.3800000000000003</v>
          </cell>
          <cell r="R1057">
            <v>2.3800000000000003</v>
          </cell>
        </row>
        <row r="1058">
          <cell r="L1058" t="str">
            <v>Priekinių žibintų reguliavimas</v>
          </cell>
          <cell r="M1058">
            <v>1</v>
          </cell>
          <cell r="N1058" t="e">
            <v>#VALUE!</v>
          </cell>
          <cell r="O1058">
            <v>14</v>
          </cell>
          <cell r="P1058">
            <v>0.34</v>
          </cell>
          <cell r="Q1058">
            <v>4.7600000000000007</v>
          </cell>
          <cell r="R1058">
            <v>4.7600000000000007</v>
          </cell>
        </row>
        <row r="1059">
          <cell r="L1059" t="str">
            <v>Padangos montavimas, balansavimas</v>
          </cell>
          <cell r="M1059">
            <v>1</v>
          </cell>
          <cell r="N1059">
            <v>0.46</v>
          </cell>
          <cell r="O1059">
            <v>14</v>
          </cell>
          <cell r="P1059">
            <v>0.4</v>
          </cell>
          <cell r="Q1059">
            <v>5.6000000000000005</v>
          </cell>
          <cell r="R1059">
            <v>6.0600000000000005</v>
          </cell>
        </row>
        <row r="1060">
          <cell r="L1060" t="str">
            <v>Padangos klijavimas</v>
          </cell>
          <cell r="M1060">
            <v>1</v>
          </cell>
          <cell r="N1060">
            <v>1.38</v>
          </cell>
          <cell r="O1060">
            <v>14</v>
          </cell>
          <cell r="P1060">
            <v>0.6</v>
          </cell>
          <cell r="Q1060">
            <v>8.4</v>
          </cell>
          <cell r="R1060">
            <v>9.7800000000000011</v>
          </cell>
        </row>
        <row r="1061">
          <cell r="L1061" t="str">
            <v>Ratlankio remontas (tiesinimas, lyginimas)</v>
          </cell>
          <cell r="M1061">
            <v>1</v>
          </cell>
          <cell r="N1061">
            <v>0.46</v>
          </cell>
          <cell r="O1061">
            <v>14</v>
          </cell>
          <cell r="P1061">
            <v>0.7</v>
          </cell>
          <cell r="Q1061">
            <v>9.7999999999999989</v>
          </cell>
          <cell r="R1061">
            <v>10.26</v>
          </cell>
        </row>
        <row r="1062">
          <cell r="L1062" t="str">
            <v>Nenumatyti darbai (važiuoklės remontas)  1 val</v>
          </cell>
          <cell r="M1062">
            <v>2</v>
          </cell>
          <cell r="N1062" t="e">
            <v>#VALUE!</v>
          </cell>
          <cell r="O1062">
            <v>14</v>
          </cell>
          <cell r="P1062">
            <v>1</v>
          </cell>
          <cell r="Q1062">
            <v>14</v>
          </cell>
          <cell r="R1062">
            <v>28</v>
          </cell>
        </row>
        <row r="1063">
          <cell r="L1063" t="str">
            <v>Nenumatyti darbai (variklio remontas) 1 val</v>
          </cell>
          <cell r="M1063">
            <v>5</v>
          </cell>
          <cell r="N1063" t="e">
            <v>#VALUE!</v>
          </cell>
          <cell r="O1063">
            <v>14</v>
          </cell>
          <cell r="P1063">
            <v>1</v>
          </cell>
          <cell r="Q1063">
            <v>14</v>
          </cell>
          <cell r="R1063">
            <v>70</v>
          </cell>
        </row>
        <row r="1064">
          <cell r="L1064" t="str">
            <v>Nenumatyti darbai (elektrinės dalies remontas) 1 val</v>
          </cell>
          <cell r="M1064">
            <v>5</v>
          </cell>
          <cell r="N1064" t="e">
            <v>#VALUE!</v>
          </cell>
          <cell r="O1064">
            <v>14</v>
          </cell>
          <cell r="P1064">
            <v>1</v>
          </cell>
          <cell r="Q1064">
            <v>14</v>
          </cell>
          <cell r="R1064">
            <v>70</v>
          </cell>
        </row>
        <row r="1065">
          <cell r="L1065" t="str">
            <v>Nenumatyti darbai (pavarų dėžės remontas) 1 val</v>
          </cell>
          <cell r="M1065">
            <v>5</v>
          </cell>
          <cell r="N1065" t="e">
            <v>#VALUE!</v>
          </cell>
          <cell r="O1065">
            <v>14</v>
          </cell>
          <cell r="P1065">
            <v>1</v>
          </cell>
          <cell r="Q1065">
            <v>14</v>
          </cell>
          <cell r="R1065">
            <v>70</v>
          </cell>
        </row>
        <row r="1066">
          <cell r="L1066" t="str">
            <v>Nenumatyti darbai (kėbulo remontas) 1 val</v>
          </cell>
          <cell r="M1066">
            <v>5</v>
          </cell>
          <cell r="N1066" t="e">
            <v>#VALUE!</v>
          </cell>
          <cell r="O1066">
            <v>14</v>
          </cell>
          <cell r="P1066">
            <v>1</v>
          </cell>
          <cell r="Q1066">
            <v>14</v>
          </cell>
          <cell r="R1066">
            <v>70</v>
          </cell>
        </row>
        <row r="1067">
          <cell r="N1067">
            <v>0</v>
          </cell>
          <cell r="Q1067" t="str">
            <v>SUMA:</v>
          </cell>
          <cell r="R1067">
            <v>6575.9251540495852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88"/>
  <sheetViews>
    <sheetView tabSelected="1" zoomScale="80" zoomScaleNormal="80" zoomScaleSheetLayoutView="80" workbookViewId="0">
      <selection activeCell="G970" sqref="G970:H970"/>
    </sheetView>
  </sheetViews>
  <sheetFormatPr defaultRowHeight="15" x14ac:dyDescent="0.25"/>
  <cols>
    <col min="1" max="1" width="3.5703125" customWidth="1"/>
    <col min="2" max="2" width="41" customWidth="1"/>
    <col min="3" max="3" width="28.28515625" customWidth="1"/>
    <col min="5" max="5" width="12.7109375" customWidth="1"/>
    <col min="6" max="6" width="10.42578125" customWidth="1"/>
    <col min="7" max="7" width="14.140625" style="110" customWidth="1"/>
    <col min="8" max="8" width="12.28515625" style="110" customWidth="1"/>
    <col min="9" max="9" width="11.42578125" customWidth="1"/>
    <col min="10" max="10" width="15.140625" customWidth="1"/>
  </cols>
  <sheetData>
    <row r="1" spans="1:8" ht="15.75" x14ac:dyDescent="0.25">
      <c r="E1" s="119" t="s">
        <v>111</v>
      </c>
      <c r="F1" s="119"/>
      <c r="G1" s="119"/>
      <c r="H1" s="119"/>
    </row>
    <row r="2" spans="1:8" x14ac:dyDescent="0.25">
      <c r="G2" s="101"/>
      <c r="H2" s="101"/>
    </row>
    <row r="3" spans="1:8" ht="15" customHeight="1" x14ac:dyDescent="0.25">
      <c r="A3" s="125" t="s">
        <v>109</v>
      </c>
      <c r="B3" s="125"/>
      <c r="C3" s="125"/>
      <c r="D3" s="125"/>
      <c r="E3" s="125"/>
      <c r="F3" s="125"/>
      <c r="G3" s="125"/>
      <c r="H3" s="125"/>
    </row>
    <row r="4" spans="1:8" ht="15" customHeight="1" x14ac:dyDescent="0.25">
      <c r="A4" s="15"/>
      <c r="B4" s="15"/>
      <c r="C4" s="15"/>
      <c r="D4" s="15"/>
      <c r="E4" s="15"/>
      <c r="F4" s="15"/>
      <c r="G4" s="102"/>
      <c r="H4" s="102"/>
    </row>
    <row r="5" spans="1:8" ht="15" customHeight="1" x14ac:dyDescent="0.25">
      <c r="A5" s="125" t="s">
        <v>110</v>
      </c>
      <c r="B5" s="125"/>
      <c r="C5" s="125"/>
      <c r="D5" s="125"/>
      <c r="E5" s="125"/>
      <c r="F5" s="125"/>
      <c r="G5" s="125"/>
      <c r="H5" s="125"/>
    </row>
    <row r="6" spans="1:8" ht="15" customHeight="1" x14ac:dyDescent="0.25">
      <c r="A6" s="16"/>
      <c r="B6" s="16"/>
      <c r="C6" s="16"/>
      <c r="D6" s="16"/>
      <c r="E6" s="16"/>
      <c r="F6" s="16"/>
      <c r="G6" s="103"/>
      <c r="H6" s="103"/>
    </row>
    <row r="7" spans="1:8" ht="45" customHeight="1" x14ac:dyDescent="0.3">
      <c r="A7" s="126" t="s">
        <v>112</v>
      </c>
      <c r="B7" s="126"/>
      <c r="C7" s="126"/>
      <c r="D7" s="126"/>
      <c r="E7" s="126"/>
      <c r="F7" s="126"/>
      <c r="G7" s="126"/>
      <c r="H7" s="126"/>
    </row>
    <row r="8" spans="1:8" s="2" customFormat="1" ht="15.75" x14ac:dyDescent="0.25">
      <c r="A8" s="1"/>
      <c r="B8" s="1"/>
      <c r="C8" s="1"/>
      <c r="D8" s="1"/>
      <c r="E8" s="1"/>
      <c r="F8" s="1"/>
      <c r="G8" s="104"/>
      <c r="H8" s="105"/>
    </row>
    <row r="9" spans="1:8" s="2" customFormat="1" ht="15.75" x14ac:dyDescent="0.25">
      <c r="A9" s="1"/>
      <c r="B9" s="1"/>
      <c r="C9" s="1"/>
      <c r="D9" s="1"/>
      <c r="E9" s="1"/>
      <c r="F9" s="1"/>
      <c r="G9" s="104"/>
      <c r="H9" s="106" t="s">
        <v>90</v>
      </c>
    </row>
    <row r="10" spans="1:8" s="3" customFormat="1" ht="51" customHeight="1" x14ac:dyDescent="0.2">
      <c r="A10" s="18" t="s">
        <v>0</v>
      </c>
      <c r="B10" s="18" t="s">
        <v>1</v>
      </c>
      <c r="C10" s="127" t="s">
        <v>2</v>
      </c>
      <c r="D10" s="128"/>
      <c r="E10" s="18" t="s">
        <v>3</v>
      </c>
      <c r="F10" s="127" t="s">
        <v>4</v>
      </c>
      <c r="G10" s="129"/>
      <c r="H10" s="128"/>
    </row>
    <row r="11" spans="1:8" s="3" customFormat="1" ht="12.75" x14ac:dyDescent="0.2">
      <c r="A11" s="34">
        <v>1</v>
      </c>
      <c r="B11" s="35" t="s">
        <v>113</v>
      </c>
      <c r="C11" s="120">
        <v>2007</v>
      </c>
      <c r="D11" s="121"/>
      <c r="E11" s="35">
        <v>3</v>
      </c>
      <c r="F11" s="36" t="s">
        <v>114</v>
      </c>
      <c r="G11" s="37"/>
      <c r="H11" s="38"/>
    </row>
    <row r="12" spans="1:8" s="3" customFormat="1" ht="12.75" customHeight="1" x14ac:dyDescent="0.2">
      <c r="A12" s="34">
        <v>2</v>
      </c>
      <c r="B12" s="35" t="s">
        <v>113</v>
      </c>
      <c r="C12" s="120">
        <v>2012</v>
      </c>
      <c r="D12" s="121"/>
      <c r="E12" s="35">
        <v>1</v>
      </c>
      <c r="F12" s="36" t="s">
        <v>114</v>
      </c>
      <c r="G12" s="37"/>
      <c r="H12" s="38"/>
    </row>
    <row r="13" spans="1:8" s="3" customFormat="1" ht="89.25" x14ac:dyDescent="0.2">
      <c r="A13" s="18" t="s">
        <v>0</v>
      </c>
      <c r="B13" s="18" t="s">
        <v>5</v>
      </c>
      <c r="C13" s="18" t="s">
        <v>6</v>
      </c>
      <c r="D13" s="18" t="s">
        <v>7</v>
      </c>
      <c r="E13" s="18" t="s">
        <v>8</v>
      </c>
      <c r="F13" s="18" t="s">
        <v>9</v>
      </c>
      <c r="G13" s="18" t="s">
        <v>10</v>
      </c>
      <c r="H13" s="18" t="s">
        <v>11</v>
      </c>
    </row>
    <row r="14" spans="1:8" s="3" customFormat="1" ht="12.75" x14ac:dyDescent="0.2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07" t="s">
        <v>338</v>
      </c>
      <c r="H14" s="107" t="s">
        <v>339</v>
      </c>
    </row>
    <row r="15" spans="1:8" s="3" customFormat="1" ht="12.75" x14ac:dyDescent="0.2">
      <c r="A15" s="20" t="s">
        <v>12</v>
      </c>
      <c r="B15" s="21"/>
      <c r="C15" s="21"/>
      <c r="D15" s="21"/>
      <c r="E15" s="21"/>
      <c r="F15" s="21"/>
      <c r="G15" s="21"/>
      <c r="H15" s="22"/>
    </row>
    <row r="16" spans="1:8" s="3" customFormat="1" ht="12.75" x14ac:dyDescent="0.2">
      <c r="A16" s="23">
        <v>1</v>
      </c>
      <c r="B16" s="23" t="s">
        <v>115</v>
      </c>
      <c r="C16" s="24">
        <v>1</v>
      </c>
      <c r="D16" s="24">
        <v>14.094399999999998</v>
      </c>
      <c r="E16" s="24">
        <v>14</v>
      </c>
      <c r="F16" s="19">
        <v>6</v>
      </c>
      <c r="G16" s="24">
        <f>E16*F16</f>
        <v>84</v>
      </c>
      <c r="H16" s="24">
        <f>(D16+G16)*C16</f>
        <v>98.094399999999993</v>
      </c>
    </row>
    <row r="17" spans="1:8" s="3" customFormat="1" ht="12.75" x14ac:dyDescent="0.2">
      <c r="A17" s="23">
        <v>2</v>
      </c>
      <c r="B17" s="23" t="s">
        <v>116</v>
      </c>
      <c r="C17" s="24">
        <v>1</v>
      </c>
      <c r="D17" s="24">
        <v>14.094399999999998</v>
      </c>
      <c r="E17" s="24">
        <v>14</v>
      </c>
      <c r="F17" s="19">
        <v>5.5</v>
      </c>
      <c r="G17" s="24">
        <f t="shared" ref="G17:G80" si="0">E17*F17</f>
        <v>77</v>
      </c>
      <c r="H17" s="24">
        <f t="shared" ref="H17:H80" si="1">(D17+G17)*C17</f>
        <v>91.094399999999993</v>
      </c>
    </row>
    <row r="18" spans="1:8" s="3" customFormat="1" ht="12.75" x14ac:dyDescent="0.2">
      <c r="A18" s="23">
        <v>3</v>
      </c>
      <c r="B18" s="23" t="s">
        <v>22</v>
      </c>
      <c r="C18" s="24">
        <v>4</v>
      </c>
      <c r="D18" s="24">
        <v>4.1859999999999999</v>
      </c>
      <c r="E18" s="24">
        <v>14</v>
      </c>
      <c r="F18" s="19">
        <v>0.19</v>
      </c>
      <c r="G18" s="24">
        <f t="shared" si="0"/>
        <v>2.66</v>
      </c>
      <c r="H18" s="24">
        <f t="shared" si="1"/>
        <v>27.384</v>
      </c>
    </row>
    <row r="19" spans="1:8" s="3" customFormat="1" ht="12.75" x14ac:dyDescent="0.2">
      <c r="A19" s="23">
        <v>4</v>
      </c>
      <c r="B19" s="23" t="s">
        <v>28</v>
      </c>
      <c r="C19" s="24">
        <v>4</v>
      </c>
      <c r="D19" s="24">
        <v>6.0826446280991737</v>
      </c>
      <c r="E19" s="24">
        <v>14</v>
      </c>
      <c r="F19" s="19">
        <v>0.37</v>
      </c>
      <c r="G19" s="24">
        <f t="shared" si="0"/>
        <v>5.18</v>
      </c>
      <c r="H19" s="24">
        <f t="shared" si="1"/>
        <v>45.050578512396697</v>
      </c>
    </row>
    <row r="20" spans="1:8" s="3" customFormat="1" ht="12.75" x14ac:dyDescent="0.2">
      <c r="A20" s="23">
        <v>5</v>
      </c>
      <c r="B20" s="23" t="s">
        <v>19</v>
      </c>
      <c r="C20" s="24">
        <v>4</v>
      </c>
      <c r="D20" s="24">
        <v>4.4068000000000005</v>
      </c>
      <c r="E20" s="24">
        <v>14</v>
      </c>
      <c r="F20" s="19">
        <v>0.37</v>
      </c>
      <c r="G20" s="24">
        <f t="shared" si="0"/>
        <v>5.18</v>
      </c>
      <c r="H20" s="24">
        <f t="shared" si="1"/>
        <v>38.347200000000001</v>
      </c>
    </row>
    <row r="21" spans="1:8" s="3" customFormat="1" ht="12.75" x14ac:dyDescent="0.2">
      <c r="A21" s="23">
        <v>6</v>
      </c>
      <c r="B21" s="23" t="s">
        <v>20</v>
      </c>
      <c r="C21" s="24">
        <v>4</v>
      </c>
      <c r="D21" s="24">
        <v>9.1172000000000004</v>
      </c>
      <c r="E21" s="24">
        <v>14</v>
      </c>
      <c r="F21" s="19">
        <v>0.2</v>
      </c>
      <c r="G21" s="24">
        <f t="shared" si="0"/>
        <v>2.8000000000000003</v>
      </c>
      <c r="H21" s="24">
        <f t="shared" si="1"/>
        <v>47.668800000000005</v>
      </c>
    </row>
    <row r="22" spans="1:8" s="3" customFormat="1" ht="12.75" x14ac:dyDescent="0.2">
      <c r="A22" s="23">
        <v>7</v>
      </c>
      <c r="B22" s="23" t="s">
        <v>117</v>
      </c>
      <c r="C22" s="24">
        <v>2</v>
      </c>
      <c r="D22" s="24">
        <v>7.7096000000000009</v>
      </c>
      <c r="E22" s="24">
        <v>14</v>
      </c>
      <c r="F22" s="19">
        <v>0.55000000000000004</v>
      </c>
      <c r="G22" s="24">
        <f t="shared" si="0"/>
        <v>7.7000000000000011</v>
      </c>
      <c r="H22" s="24">
        <f t="shared" si="1"/>
        <v>30.819200000000002</v>
      </c>
    </row>
    <row r="23" spans="1:8" s="3" customFormat="1" ht="12.75" x14ac:dyDescent="0.2">
      <c r="A23" s="23">
        <v>8</v>
      </c>
      <c r="B23" s="23" t="s">
        <v>118</v>
      </c>
      <c r="C23" s="24">
        <v>2</v>
      </c>
      <c r="D23" s="24">
        <v>42.724799999999995</v>
      </c>
      <c r="E23" s="24">
        <v>14</v>
      </c>
      <c r="F23" s="19">
        <v>0.91</v>
      </c>
      <c r="G23" s="24">
        <f t="shared" si="0"/>
        <v>12.74</v>
      </c>
      <c r="H23" s="24">
        <f t="shared" si="1"/>
        <v>110.92959999999999</v>
      </c>
    </row>
    <row r="24" spans="1:8" s="3" customFormat="1" ht="12.75" x14ac:dyDescent="0.2">
      <c r="A24" s="23">
        <v>9</v>
      </c>
      <c r="B24" s="23" t="s">
        <v>119</v>
      </c>
      <c r="C24" s="24">
        <v>2</v>
      </c>
      <c r="D24" s="24">
        <v>10.119999999999999</v>
      </c>
      <c r="E24" s="24">
        <v>14</v>
      </c>
      <c r="F24" s="19">
        <v>0.5</v>
      </c>
      <c r="G24" s="24">
        <f t="shared" si="0"/>
        <v>7</v>
      </c>
      <c r="H24" s="24">
        <f t="shared" si="1"/>
        <v>34.239999999999995</v>
      </c>
    </row>
    <row r="25" spans="1:8" s="3" customFormat="1" ht="12.75" x14ac:dyDescent="0.2">
      <c r="A25" s="23">
        <v>10</v>
      </c>
      <c r="B25" s="23" t="s">
        <v>120</v>
      </c>
      <c r="C25" s="24">
        <v>1</v>
      </c>
      <c r="D25" s="24">
        <v>30.829199999999997</v>
      </c>
      <c r="E25" s="24">
        <v>14</v>
      </c>
      <c r="F25" s="19">
        <v>1.04</v>
      </c>
      <c r="G25" s="24">
        <f t="shared" si="0"/>
        <v>14.56</v>
      </c>
      <c r="H25" s="24">
        <f t="shared" si="1"/>
        <v>45.389199999999995</v>
      </c>
    </row>
    <row r="26" spans="1:8" s="3" customFormat="1" ht="12.75" x14ac:dyDescent="0.2">
      <c r="A26" s="23">
        <v>11</v>
      </c>
      <c r="B26" s="23" t="s">
        <v>121</v>
      </c>
      <c r="C26" s="24">
        <v>1</v>
      </c>
      <c r="D26" s="24">
        <v>22.024800000000003</v>
      </c>
      <c r="E26" s="24">
        <v>14</v>
      </c>
      <c r="F26" s="19">
        <v>1</v>
      </c>
      <c r="G26" s="24">
        <f t="shared" si="0"/>
        <v>14</v>
      </c>
      <c r="H26" s="24">
        <f t="shared" si="1"/>
        <v>36.024799999999999</v>
      </c>
    </row>
    <row r="27" spans="1:8" s="3" customFormat="1" ht="12.75" x14ac:dyDescent="0.2">
      <c r="A27" s="23">
        <v>12</v>
      </c>
      <c r="B27" s="23" t="s">
        <v>17</v>
      </c>
      <c r="C27" s="24">
        <v>4</v>
      </c>
      <c r="D27" s="24">
        <v>9.0343999999999998</v>
      </c>
      <c r="E27" s="24">
        <v>14</v>
      </c>
      <c r="F27" s="19">
        <v>0.3</v>
      </c>
      <c r="G27" s="24">
        <f t="shared" si="0"/>
        <v>4.2</v>
      </c>
      <c r="H27" s="24">
        <f t="shared" si="1"/>
        <v>52.937600000000003</v>
      </c>
    </row>
    <row r="28" spans="1:8" s="3" customFormat="1" ht="12.75" x14ac:dyDescent="0.2">
      <c r="A28" s="23">
        <v>13</v>
      </c>
      <c r="B28" s="23" t="s">
        <v>122</v>
      </c>
      <c r="C28" s="24">
        <v>1</v>
      </c>
      <c r="D28" s="24">
        <v>30</v>
      </c>
      <c r="E28" s="24">
        <v>14</v>
      </c>
      <c r="F28" s="19">
        <v>0.46</v>
      </c>
      <c r="G28" s="24">
        <f t="shared" si="0"/>
        <v>6.44</v>
      </c>
      <c r="H28" s="24">
        <f t="shared" si="1"/>
        <v>36.44</v>
      </c>
    </row>
    <row r="29" spans="1:8" s="3" customFormat="1" ht="12.75" x14ac:dyDescent="0.2">
      <c r="A29" s="23">
        <v>14</v>
      </c>
      <c r="B29" s="23" t="s">
        <v>14</v>
      </c>
      <c r="C29" s="24">
        <v>4</v>
      </c>
      <c r="D29" s="24">
        <v>152.05760000000001</v>
      </c>
      <c r="E29" s="24">
        <v>14</v>
      </c>
      <c r="F29" s="19">
        <v>1.28</v>
      </c>
      <c r="G29" s="24">
        <f t="shared" si="0"/>
        <v>17.920000000000002</v>
      </c>
      <c r="H29" s="24">
        <f t="shared" si="1"/>
        <v>679.91039999999998</v>
      </c>
    </row>
    <row r="30" spans="1:8" s="3" customFormat="1" ht="12.75" x14ac:dyDescent="0.2">
      <c r="A30" s="23">
        <v>15</v>
      </c>
      <c r="B30" s="23" t="s">
        <v>26</v>
      </c>
      <c r="C30" s="24">
        <v>1</v>
      </c>
      <c r="D30" s="24">
        <v>19.559200000000001</v>
      </c>
      <c r="E30" s="24">
        <v>14</v>
      </c>
      <c r="F30" s="19">
        <v>1.46</v>
      </c>
      <c r="G30" s="24">
        <f t="shared" si="0"/>
        <v>20.439999999999998</v>
      </c>
      <c r="H30" s="24">
        <f t="shared" si="1"/>
        <v>39.999200000000002</v>
      </c>
    </row>
    <row r="31" spans="1:8" s="3" customFormat="1" ht="12.75" x14ac:dyDescent="0.2">
      <c r="A31" s="23">
        <v>16</v>
      </c>
      <c r="B31" s="23" t="s">
        <v>25</v>
      </c>
      <c r="C31" s="24">
        <v>1</v>
      </c>
      <c r="D31" s="24">
        <v>32.144799999999996</v>
      </c>
      <c r="E31" s="24">
        <v>14</v>
      </c>
      <c r="F31" s="19">
        <v>5.0999999999999996</v>
      </c>
      <c r="G31" s="24">
        <f t="shared" si="0"/>
        <v>71.399999999999991</v>
      </c>
      <c r="H31" s="24">
        <f t="shared" si="1"/>
        <v>103.54479999999998</v>
      </c>
    </row>
    <row r="32" spans="1:8" s="3" customFormat="1" ht="12.75" x14ac:dyDescent="0.2">
      <c r="A32" s="23">
        <v>17</v>
      </c>
      <c r="B32" s="23" t="s">
        <v>123</v>
      </c>
      <c r="C32" s="24">
        <v>1</v>
      </c>
      <c r="D32" s="24">
        <v>11.404958677685951</v>
      </c>
      <c r="E32" s="24">
        <v>14</v>
      </c>
      <c r="F32" s="19">
        <v>0.73</v>
      </c>
      <c r="G32" s="24">
        <f t="shared" si="0"/>
        <v>10.219999999999999</v>
      </c>
      <c r="H32" s="24">
        <f t="shared" si="1"/>
        <v>21.624958677685949</v>
      </c>
    </row>
    <row r="33" spans="1:8" s="3" customFormat="1" ht="12.75" x14ac:dyDescent="0.2">
      <c r="A33" s="23">
        <v>18</v>
      </c>
      <c r="B33" s="23" t="s">
        <v>27</v>
      </c>
      <c r="C33" s="24">
        <v>1</v>
      </c>
      <c r="D33" s="24">
        <v>72.229200000000006</v>
      </c>
      <c r="E33" s="24">
        <v>14</v>
      </c>
      <c r="F33" s="19">
        <v>4.55</v>
      </c>
      <c r="G33" s="24">
        <f t="shared" si="0"/>
        <v>63.699999999999996</v>
      </c>
      <c r="H33" s="24">
        <f t="shared" si="1"/>
        <v>135.92920000000001</v>
      </c>
    </row>
    <row r="34" spans="1:8" s="3" customFormat="1" ht="12.75" x14ac:dyDescent="0.2">
      <c r="A34" s="23">
        <v>19</v>
      </c>
      <c r="B34" s="23" t="s">
        <v>124</v>
      </c>
      <c r="C34" s="24">
        <v>1</v>
      </c>
      <c r="D34" s="24">
        <v>43.819600000000001</v>
      </c>
      <c r="E34" s="24">
        <v>14</v>
      </c>
      <c r="F34" s="19">
        <v>1.5</v>
      </c>
      <c r="G34" s="24">
        <f t="shared" si="0"/>
        <v>21</v>
      </c>
      <c r="H34" s="24">
        <f t="shared" si="1"/>
        <v>64.819600000000008</v>
      </c>
    </row>
    <row r="35" spans="1:8" s="3" customFormat="1" ht="12.75" x14ac:dyDescent="0.2">
      <c r="A35" s="23">
        <v>20</v>
      </c>
      <c r="B35" s="23" t="s">
        <v>125</v>
      </c>
      <c r="C35" s="24">
        <v>1</v>
      </c>
      <c r="D35" s="24">
        <v>7.4888000000000003</v>
      </c>
      <c r="E35" s="24">
        <v>14</v>
      </c>
      <c r="F35" s="19">
        <v>5</v>
      </c>
      <c r="G35" s="24">
        <f t="shared" si="0"/>
        <v>70</v>
      </c>
      <c r="H35" s="24">
        <f t="shared" si="1"/>
        <v>77.488799999999998</v>
      </c>
    </row>
    <row r="36" spans="1:8" s="3" customFormat="1" ht="12.75" x14ac:dyDescent="0.2">
      <c r="A36" s="23">
        <v>21</v>
      </c>
      <c r="B36" s="23" t="s">
        <v>126</v>
      </c>
      <c r="C36" s="24">
        <v>1</v>
      </c>
      <c r="D36" s="24">
        <v>9.9084000000000003</v>
      </c>
      <c r="E36" s="24">
        <v>14</v>
      </c>
      <c r="F36" s="19">
        <v>6.9</v>
      </c>
      <c r="G36" s="24">
        <f t="shared" si="0"/>
        <v>96.600000000000009</v>
      </c>
      <c r="H36" s="24">
        <f t="shared" si="1"/>
        <v>106.50840000000001</v>
      </c>
    </row>
    <row r="37" spans="1:8" s="3" customFormat="1" ht="12.75" x14ac:dyDescent="0.2">
      <c r="A37" s="23">
        <v>22</v>
      </c>
      <c r="B37" s="23" t="s">
        <v>127</v>
      </c>
      <c r="C37" s="24">
        <v>1</v>
      </c>
      <c r="D37" s="24">
        <v>6.6055999999999999</v>
      </c>
      <c r="E37" s="24">
        <v>14</v>
      </c>
      <c r="F37" s="19">
        <v>6.9</v>
      </c>
      <c r="G37" s="24">
        <f t="shared" si="0"/>
        <v>96.600000000000009</v>
      </c>
      <c r="H37" s="24">
        <f t="shared" si="1"/>
        <v>103.2056</v>
      </c>
    </row>
    <row r="38" spans="1:8" s="3" customFormat="1" ht="12.75" x14ac:dyDescent="0.2">
      <c r="A38" s="23">
        <v>23</v>
      </c>
      <c r="B38" s="25" t="s">
        <v>128</v>
      </c>
      <c r="C38" s="24">
        <v>1</v>
      </c>
      <c r="D38" s="24">
        <v>37.434799999999996</v>
      </c>
      <c r="E38" s="24">
        <v>14</v>
      </c>
      <c r="F38" s="19">
        <v>7.78</v>
      </c>
      <c r="G38" s="24">
        <f t="shared" si="0"/>
        <v>108.92</v>
      </c>
      <c r="H38" s="24">
        <f t="shared" si="1"/>
        <v>146.35480000000001</v>
      </c>
    </row>
    <row r="39" spans="1:8" s="3" customFormat="1" ht="12.75" x14ac:dyDescent="0.2">
      <c r="A39" s="23">
        <v>24</v>
      </c>
      <c r="B39" s="23" t="s">
        <v>129</v>
      </c>
      <c r="C39" s="24">
        <v>1</v>
      </c>
      <c r="D39" s="24">
        <v>30.41322314049587</v>
      </c>
      <c r="E39" s="24">
        <v>14</v>
      </c>
      <c r="F39" s="19">
        <v>1.82</v>
      </c>
      <c r="G39" s="24">
        <f t="shared" si="0"/>
        <v>25.48</v>
      </c>
      <c r="H39" s="24">
        <f t="shared" si="1"/>
        <v>55.89322314049587</v>
      </c>
    </row>
    <row r="40" spans="1:8" s="3" customFormat="1" ht="12.75" x14ac:dyDescent="0.2">
      <c r="A40" s="23">
        <v>25</v>
      </c>
      <c r="B40" s="23" t="s">
        <v>13</v>
      </c>
      <c r="C40" s="24">
        <v>1</v>
      </c>
      <c r="D40" s="24">
        <v>7.7096000000000009</v>
      </c>
      <c r="E40" s="24">
        <v>14</v>
      </c>
      <c r="F40" s="19">
        <v>2</v>
      </c>
      <c r="G40" s="24">
        <f t="shared" si="0"/>
        <v>28</v>
      </c>
      <c r="H40" s="24">
        <f t="shared" si="1"/>
        <v>35.709600000000002</v>
      </c>
    </row>
    <row r="41" spans="1:8" s="3" customFormat="1" ht="12.75" x14ac:dyDescent="0.2">
      <c r="A41" s="23">
        <v>26</v>
      </c>
      <c r="B41" s="23" t="s">
        <v>16</v>
      </c>
      <c r="C41" s="24">
        <v>1</v>
      </c>
      <c r="D41" s="24">
        <v>4.2044000000000006</v>
      </c>
      <c r="E41" s="24">
        <v>14</v>
      </c>
      <c r="F41" s="19">
        <v>3.64</v>
      </c>
      <c r="G41" s="24">
        <f t="shared" si="0"/>
        <v>50.96</v>
      </c>
      <c r="H41" s="24">
        <f t="shared" si="1"/>
        <v>55.164400000000001</v>
      </c>
    </row>
    <row r="42" spans="1:8" s="3" customFormat="1" ht="12.75" x14ac:dyDescent="0.2">
      <c r="A42" s="23">
        <v>27</v>
      </c>
      <c r="B42" s="23" t="s">
        <v>130</v>
      </c>
      <c r="C42" s="24">
        <v>1</v>
      </c>
      <c r="D42" s="24">
        <v>7.7096000000000009</v>
      </c>
      <c r="E42" s="24">
        <v>14</v>
      </c>
      <c r="F42" s="19">
        <v>3.64</v>
      </c>
      <c r="G42" s="24">
        <f t="shared" si="0"/>
        <v>50.96</v>
      </c>
      <c r="H42" s="24">
        <f t="shared" si="1"/>
        <v>58.669600000000003</v>
      </c>
    </row>
    <row r="43" spans="1:8" s="3" customFormat="1" ht="12.75" x14ac:dyDescent="0.2">
      <c r="A43" s="23">
        <v>28</v>
      </c>
      <c r="B43" s="23" t="s">
        <v>23</v>
      </c>
      <c r="C43" s="24">
        <v>1</v>
      </c>
      <c r="D43" s="24">
        <v>56.257999999999996</v>
      </c>
      <c r="E43" s="24">
        <v>14</v>
      </c>
      <c r="F43" s="19">
        <v>2.08</v>
      </c>
      <c r="G43" s="24">
        <f t="shared" si="0"/>
        <v>29.12</v>
      </c>
      <c r="H43" s="24">
        <f t="shared" si="1"/>
        <v>85.378</v>
      </c>
    </row>
    <row r="44" spans="1:8" s="3" customFormat="1" ht="12.75" x14ac:dyDescent="0.2">
      <c r="A44" s="23">
        <v>29</v>
      </c>
      <c r="B44" s="23" t="s">
        <v>131</v>
      </c>
      <c r="C44" s="24">
        <v>1</v>
      </c>
      <c r="D44" s="24">
        <v>11.012400000000001</v>
      </c>
      <c r="E44" s="24">
        <v>14</v>
      </c>
      <c r="F44" s="19">
        <v>0.73</v>
      </c>
      <c r="G44" s="24">
        <f t="shared" si="0"/>
        <v>10.219999999999999</v>
      </c>
      <c r="H44" s="24">
        <f t="shared" si="1"/>
        <v>21.232399999999998</v>
      </c>
    </row>
    <row r="45" spans="1:8" s="3" customFormat="1" ht="12.75" x14ac:dyDescent="0.2">
      <c r="A45" s="23">
        <v>30</v>
      </c>
      <c r="B45" s="23" t="s">
        <v>15</v>
      </c>
      <c r="C45" s="24">
        <v>1</v>
      </c>
      <c r="D45" s="24">
        <v>253.23919999999998</v>
      </c>
      <c r="E45" s="24">
        <v>14</v>
      </c>
      <c r="F45" s="19">
        <v>4</v>
      </c>
      <c r="G45" s="24">
        <f t="shared" si="0"/>
        <v>56</v>
      </c>
      <c r="H45" s="24">
        <f t="shared" si="1"/>
        <v>309.23919999999998</v>
      </c>
    </row>
    <row r="46" spans="1:8" s="3" customFormat="1" ht="12.75" x14ac:dyDescent="0.2">
      <c r="A46" s="23">
        <v>31</v>
      </c>
      <c r="B46" s="23" t="s">
        <v>132</v>
      </c>
      <c r="C46" s="24">
        <v>1</v>
      </c>
      <c r="D46" s="24">
        <v>28.630400000000002</v>
      </c>
      <c r="E46" s="24">
        <v>14</v>
      </c>
      <c r="F46" s="19">
        <v>0.3</v>
      </c>
      <c r="G46" s="24">
        <f t="shared" si="0"/>
        <v>4.2</v>
      </c>
      <c r="H46" s="24">
        <f t="shared" si="1"/>
        <v>32.830400000000004</v>
      </c>
    </row>
    <row r="47" spans="1:8" s="3" customFormat="1" ht="12.75" x14ac:dyDescent="0.2">
      <c r="A47" s="23">
        <v>32</v>
      </c>
      <c r="B47" s="23" t="s">
        <v>133</v>
      </c>
      <c r="C47" s="24">
        <v>1</v>
      </c>
      <c r="D47" s="24">
        <v>55.052800000000005</v>
      </c>
      <c r="E47" s="24">
        <v>14</v>
      </c>
      <c r="F47" s="19">
        <v>0.3</v>
      </c>
      <c r="G47" s="24">
        <f t="shared" si="0"/>
        <v>4.2</v>
      </c>
      <c r="H47" s="24">
        <f t="shared" si="1"/>
        <v>59.252800000000008</v>
      </c>
    </row>
    <row r="48" spans="1:8" s="3" customFormat="1" ht="12.75" x14ac:dyDescent="0.2">
      <c r="A48" s="23">
        <v>33</v>
      </c>
      <c r="B48" s="23" t="s">
        <v>134</v>
      </c>
      <c r="C48" s="24">
        <v>1</v>
      </c>
      <c r="D48" s="24">
        <v>46.248400000000004</v>
      </c>
      <c r="E48" s="24">
        <v>14</v>
      </c>
      <c r="F48" s="19">
        <v>0.3</v>
      </c>
      <c r="G48" s="24">
        <f t="shared" si="0"/>
        <v>4.2</v>
      </c>
      <c r="H48" s="24">
        <f t="shared" si="1"/>
        <v>50.448400000000007</v>
      </c>
    </row>
    <row r="49" spans="1:8" s="3" customFormat="1" ht="12.75" x14ac:dyDescent="0.2">
      <c r="A49" s="23">
        <v>34</v>
      </c>
      <c r="B49" s="23" t="s">
        <v>135</v>
      </c>
      <c r="C49" s="24">
        <v>1</v>
      </c>
      <c r="D49" s="24">
        <v>32.154000000000003</v>
      </c>
      <c r="E49" s="24">
        <v>14</v>
      </c>
      <c r="F49" s="19">
        <v>0.2</v>
      </c>
      <c r="G49" s="24">
        <f t="shared" si="0"/>
        <v>2.8000000000000003</v>
      </c>
      <c r="H49" s="24">
        <f t="shared" si="1"/>
        <v>34.954000000000001</v>
      </c>
    </row>
    <row r="50" spans="1:8" s="3" customFormat="1" ht="12.75" x14ac:dyDescent="0.2">
      <c r="A50" s="23">
        <v>35</v>
      </c>
      <c r="B50" s="23" t="s">
        <v>136</v>
      </c>
      <c r="C50" s="24">
        <v>1</v>
      </c>
      <c r="D50" s="24">
        <v>114.0432</v>
      </c>
      <c r="E50" s="24">
        <v>14</v>
      </c>
      <c r="F50" s="19">
        <v>2</v>
      </c>
      <c r="G50" s="24">
        <f t="shared" si="0"/>
        <v>28</v>
      </c>
      <c r="H50" s="24">
        <f t="shared" si="1"/>
        <v>142.04320000000001</v>
      </c>
    </row>
    <row r="51" spans="1:8" s="3" customFormat="1" ht="12.75" x14ac:dyDescent="0.2">
      <c r="A51" s="23">
        <v>36</v>
      </c>
      <c r="B51" s="23" t="s">
        <v>137</v>
      </c>
      <c r="C51" s="24">
        <v>1</v>
      </c>
      <c r="D51" s="24">
        <v>34.5</v>
      </c>
      <c r="E51" s="24">
        <v>14</v>
      </c>
      <c r="F51" s="19">
        <v>0.4</v>
      </c>
      <c r="G51" s="24">
        <f t="shared" si="0"/>
        <v>5.6000000000000005</v>
      </c>
      <c r="H51" s="24">
        <f t="shared" si="1"/>
        <v>40.1</v>
      </c>
    </row>
    <row r="52" spans="1:8" s="3" customFormat="1" ht="12.75" x14ac:dyDescent="0.2">
      <c r="A52" s="23">
        <v>37</v>
      </c>
      <c r="B52" s="23" t="s">
        <v>138</v>
      </c>
      <c r="C52" s="24">
        <v>1</v>
      </c>
      <c r="D52" s="24">
        <v>34.5</v>
      </c>
      <c r="E52" s="24">
        <v>14</v>
      </c>
      <c r="F52" s="19">
        <v>0.4</v>
      </c>
      <c r="G52" s="24">
        <f t="shared" si="0"/>
        <v>5.6000000000000005</v>
      </c>
      <c r="H52" s="24">
        <f t="shared" si="1"/>
        <v>40.1</v>
      </c>
    </row>
    <row r="53" spans="1:8" s="3" customFormat="1" ht="12.75" x14ac:dyDescent="0.2">
      <c r="A53" s="23">
        <v>38</v>
      </c>
      <c r="B53" s="23" t="s">
        <v>139</v>
      </c>
      <c r="C53" s="24">
        <v>1</v>
      </c>
      <c r="D53" s="24">
        <v>78.2</v>
      </c>
      <c r="E53" s="24">
        <v>14</v>
      </c>
      <c r="F53" s="19">
        <v>2.37</v>
      </c>
      <c r="G53" s="24">
        <f t="shared" si="0"/>
        <v>33.18</v>
      </c>
      <c r="H53" s="24">
        <f t="shared" si="1"/>
        <v>111.38</v>
      </c>
    </row>
    <row r="54" spans="1:8" s="3" customFormat="1" ht="12.75" x14ac:dyDescent="0.2">
      <c r="A54" s="73">
        <v>39</v>
      </c>
      <c r="B54" s="73" t="s">
        <v>140</v>
      </c>
      <c r="C54" s="74">
        <v>1</v>
      </c>
      <c r="D54" s="24">
        <v>27.968</v>
      </c>
      <c r="E54" s="24">
        <v>14</v>
      </c>
      <c r="F54" s="19">
        <v>12</v>
      </c>
      <c r="G54" s="24">
        <f t="shared" si="0"/>
        <v>168</v>
      </c>
      <c r="H54" s="24">
        <f t="shared" si="1"/>
        <v>195.96799999999999</v>
      </c>
    </row>
    <row r="55" spans="1:8" s="3" customFormat="1" ht="12.75" x14ac:dyDescent="0.2">
      <c r="A55" s="20" t="s">
        <v>141</v>
      </c>
      <c r="B55" s="21"/>
      <c r="C55" s="21"/>
      <c r="D55" s="24"/>
      <c r="E55" s="24"/>
      <c r="F55" s="19"/>
      <c r="G55" s="24"/>
      <c r="H55" s="24"/>
    </row>
    <row r="56" spans="1:8" s="3" customFormat="1" ht="12.75" x14ac:dyDescent="0.2">
      <c r="A56" s="75">
        <v>1</v>
      </c>
      <c r="B56" s="75" t="s">
        <v>142</v>
      </c>
      <c r="C56" s="76">
        <v>1</v>
      </c>
      <c r="D56" s="24">
        <v>212.88800000000001</v>
      </c>
      <c r="E56" s="24">
        <v>14</v>
      </c>
      <c r="F56" s="19">
        <v>6.91</v>
      </c>
      <c r="G56" s="24">
        <f t="shared" si="0"/>
        <v>96.740000000000009</v>
      </c>
      <c r="H56" s="24">
        <f t="shared" si="1"/>
        <v>309.62800000000004</v>
      </c>
    </row>
    <row r="57" spans="1:8" s="3" customFormat="1" ht="12.75" x14ac:dyDescent="0.2">
      <c r="A57" s="23">
        <v>2</v>
      </c>
      <c r="B57" s="23" t="s">
        <v>143</v>
      </c>
      <c r="C57" s="24">
        <v>1</v>
      </c>
      <c r="D57" s="24">
        <v>121.65159999999999</v>
      </c>
      <c r="E57" s="24">
        <v>14</v>
      </c>
      <c r="F57" s="19">
        <v>6.91</v>
      </c>
      <c r="G57" s="24">
        <f t="shared" si="0"/>
        <v>96.740000000000009</v>
      </c>
      <c r="H57" s="24">
        <f t="shared" si="1"/>
        <v>218.39159999999998</v>
      </c>
    </row>
    <row r="58" spans="1:8" s="3" customFormat="1" ht="12.75" x14ac:dyDescent="0.2">
      <c r="A58" s="23">
        <v>3</v>
      </c>
      <c r="B58" s="23" t="s">
        <v>32</v>
      </c>
      <c r="C58" s="24">
        <v>1</v>
      </c>
      <c r="D58" s="24">
        <v>32.687600000000003</v>
      </c>
      <c r="E58" s="24">
        <v>14</v>
      </c>
      <c r="F58" s="19">
        <v>6.91</v>
      </c>
      <c r="G58" s="24">
        <f t="shared" si="0"/>
        <v>96.740000000000009</v>
      </c>
      <c r="H58" s="24">
        <f t="shared" si="1"/>
        <v>129.42760000000001</v>
      </c>
    </row>
    <row r="59" spans="1:8" s="3" customFormat="1" ht="12.75" x14ac:dyDescent="0.2">
      <c r="A59" s="23">
        <v>4</v>
      </c>
      <c r="B59" s="23" t="s">
        <v>144</v>
      </c>
      <c r="C59" s="24">
        <v>1</v>
      </c>
      <c r="D59" s="24">
        <v>60.821199999999997</v>
      </c>
      <c r="E59" s="24">
        <v>14</v>
      </c>
      <c r="F59" s="19">
        <v>1</v>
      </c>
      <c r="G59" s="24">
        <f t="shared" si="0"/>
        <v>14</v>
      </c>
      <c r="H59" s="24">
        <f t="shared" si="1"/>
        <v>74.821200000000005</v>
      </c>
    </row>
    <row r="60" spans="1:8" s="3" customFormat="1" ht="12.75" x14ac:dyDescent="0.2">
      <c r="A60" s="23">
        <v>5</v>
      </c>
      <c r="B60" s="23" t="s">
        <v>145</v>
      </c>
      <c r="C60" s="24">
        <v>1</v>
      </c>
      <c r="D60" s="24">
        <v>38.538800000000002</v>
      </c>
      <c r="E60" s="24">
        <v>14</v>
      </c>
      <c r="F60" s="19">
        <v>2</v>
      </c>
      <c r="G60" s="24">
        <f t="shared" si="0"/>
        <v>28</v>
      </c>
      <c r="H60" s="24">
        <f t="shared" si="1"/>
        <v>66.538800000000009</v>
      </c>
    </row>
    <row r="61" spans="1:8" s="3" customFormat="1" ht="12.75" x14ac:dyDescent="0.2">
      <c r="A61" s="23">
        <v>6</v>
      </c>
      <c r="B61" s="23" t="s">
        <v>146</v>
      </c>
      <c r="C61" s="24">
        <v>1</v>
      </c>
      <c r="D61" s="24">
        <v>11.012400000000001</v>
      </c>
      <c r="E61" s="24">
        <v>14</v>
      </c>
      <c r="F61" s="19">
        <v>0.2</v>
      </c>
      <c r="G61" s="24">
        <f t="shared" si="0"/>
        <v>2.8000000000000003</v>
      </c>
      <c r="H61" s="24">
        <f t="shared" si="1"/>
        <v>13.812400000000002</v>
      </c>
    </row>
    <row r="62" spans="1:8" s="3" customFormat="1" ht="12.75" x14ac:dyDescent="0.2">
      <c r="A62" s="23">
        <v>7</v>
      </c>
      <c r="B62" s="23" t="s">
        <v>33</v>
      </c>
      <c r="C62" s="24">
        <v>1</v>
      </c>
      <c r="D62" s="24">
        <v>33.027999999999999</v>
      </c>
      <c r="E62" s="24">
        <v>14</v>
      </c>
      <c r="F62" s="19">
        <v>0.3</v>
      </c>
      <c r="G62" s="24">
        <f t="shared" si="0"/>
        <v>4.2</v>
      </c>
      <c r="H62" s="24">
        <f t="shared" si="1"/>
        <v>37.228000000000002</v>
      </c>
    </row>
    <row r="63" spans="1:8" s="3" customFormat="1" ht="12.75" x14ac:dyDescent="0.2">
      <c r="A63" s="23">
        <v>8</v>
      </c>
      <c r="B63" s="26" t="s">
        <v>30</v>
      </c>
      <c r="C63" s="24">
        <v>1</v>
      </c>
      <c r="D63" s="24">
        <v>38.014400000000002</v>
      </c>
      <c r="E63" s="24">
        <v>14</v>
      </c>
      <c r="F63" s="19">
        <v>7.5</v>
      </c>
      <c r="G63" s="24">
        <f t="shared" si="0"/>
        <v>105</v>
      </c>
      <c r="H63" s="24">
        <f t="shared" si="1"/>
        <v>143.01439999999999</v>
      </c>
    </row>
    <row r="64" spans="1:8" s="3" customFormat="1" ht="12.75" x14ac:dyDescent="0.2">
      <c r="A64" s="73">
        <v>9</v>
      </c>
      <c r="B64" s="77" t="s">
        <v>31</v>
      </c>
      <c r="C64" s="74">
        <v>1</v>
      </c>
      <c r="D64" s="24">
        <v>33.027999999999999</v>
      </c>
      <c r="E64" s="24">
        <v>14</v>
      </c>
      <c r="F64" s="19">
        <v>0.3</v>
      </c>
      <c r="G64" s="24">
        <f t="shared" si="0"/>
        <v>4.2</v>
      </c>
      <c r="H64" s="24">
        <f t="shared" si="1"/>
        <v>37.228000000000002</v>
      </c>
    </row>
    <row r="65" spans="1:8" s="3" customFormat="1" ht="12.75" x14ac:dyDescent="0.2">
      <c r="A65" s="20" t="s">
        <v>147</v>
      </c>
      <c r="B65" s="21"/>
      <c r="C65" s="21"/>
      <c r="D65" s="24"/>
      <c r="E65" s="24"/>
      <c r="F65" s="19"/>
      <c r="G65" s="24"/>
      <c r="H65" s="24"/>
    </row>
    <row r="66" spans="1:8" s="3" customFormat="1" ht="12.75" x14ac:dyDescent="0.2">
      <c r="A66" s="75">
        <v>1</v>
      </c>
      <c r="B66" s="78" t="s">
        <v>148</v>
      </c>
      <c r="C66" s="76">
        <v>2</v>
      </c>
      <c r="D66" s="24">
        <v>42.32</v>
      </c>
      <c r="E66" s="24">
        <v>14</v>
      </c>
      <c r="F66" s="19">
        <v>1.5</v>
      </c>
      <c r="G66" s="24">
        <f t="shared" si="0"/>
        <v>21</v>
      </c>
      <c r="H66" s="24">
        <f t="shared" si="1"/>
        <v>126.64</v>
      </c>
    </row>
    <row r="67" spans="1:8" s="3" customFormat="1" ht="12.75" x14ac:dyDescent="0.2">
      <c r="A67" s="23">
        <v>2</v>
      </c>
      <c r="B67" s="23" t="s">
        <v>149</v>
      </c>
      <c r="C67" s="24">
        <v>1</v>
      </c>
      <c r="D67" s="24">
        <v>45.613599999999998</v>
      </c>
      <c r="E67" s="24">
        <v>14</v>
      </c>
      <c r="F67" s="19">
        <v>1.5</v>
      </c>
      <c r="G67" s="24">
        <f t="shared" si="0"/>
        <v>21</v>
      </c>
      <c r="H67" s="24">
        <f t="shared" si="1"/>
        <v>66.613599999999991</v>
      </c>
    </row>
    <row r="68" spans="1:8" s="3" customFormat="1" ht="12.75" x14ac:dyDescent="0.2">
      <c r="A68" s="23">
        <v>3</v>
      </c>
      <c r="B68" s="23" t="s">
        <v>150</v>
      </c>
      <c r="C68" s="24">
        <v>2</v>
      </c>
      <c r="D68" s="24">
        <v>37.434799999999996</v>
      </c>
      <c r="E68" s="24">
        <v>14</v>
      </c>
      <c r="F68" s="19">
        <v>1.5</v>
      </c>
      <c r="G68" s="24">
        <f t="shared" si="0"/>
        <v>21</v>
      </c>
      <c r="H68" s="24">
        <f t="shared" si="1"/>
        <v>116.86959999999999</v>
      </c>
    </row>
    <row r="69" spans="1:8" s="3" customFormat="1" ht="12.75" x14ac:dyDescent="0.2">
      <c r="A69" s="23">
        <v>4</v>
      </c>
      <c r="B69" s="23" t="s">
        <v>151</v>
      </c>
      <c r="C69" s="24">
        <v>1</v>
      </c>
      <c r="D69" s="24">
        <v>19.007200000000001</v>
      </c>
      <c r="E69" s="24">
        <v>14</v>
      </c>
      <c r="F69" s="19">
        <v>1.5</v>
      </c>
      <c r="G69" s="24">
        <f t="shared" si="0"/>
        <v>21</v>
      </c>
      <c r="H69" s="24">
        <f t="shared" si="1"/>
        <v>40.007199999999997</v>
      </c>
    </row>
    <row r="70" spans="1:8" s="3" customFormat="1" ht="12.75" x14ac:dyDescent="0.2">
      <c r="A70" s="23">
        <v>5</v>
      </c>
      <c r="B70" s="23" t="s">
        <v>152</v>
      </c>
      <c r="C70" s="24">
        <v>1</v>
      </c>
      <c r="D70" s="24">
        <v>64.657600000000002</v>
      </c>
      <c r="E70" s="24">
        <v>14</v>
      </c>
      <c r="F70" s="19">
        <v>1.5</v>
      </c>
      <c r="G70" s="24">
        <f t="shared" si="0"/>
        <v>21</v>
      </c>
      <c r="H70" s="24">
        <f t="shared" si="1"/>
        <v>85.657600000000002</v>
      </c>
    </row>
    <row r="71" spans="1:8" s="3" customFormat="1" ht="12.75" x14ac:dyDescent="0.2">
      <c r="A71" s="23">
        <v>6</v>
      </c>
      <c r="B71" s="23" t="s">
        <v>153</v>
      </c>
      <c r="C71" s="24">
        <v>1</v>
      </c>
      <c r="D71" s="24">
        <v>8.3628</v>
      </c>
      <c r="E71" s="24">
        <v>14</v>
      </c>
      <c r="F71" s="19">
        <v>2</v>
      </c>
      <c r="G71" s="24">
        <f t="shared" si="0"/>
        <v>28</v>
      </c>
      <c r="H71" s="24">
        <f t="shared" si="1"/>
        <v>36.3628</v>
      </c>
    </row>
    <row r="72" spans="1:8" s="3" customFormat="1" ht="12.75" x14ac:dyDescent="0.2">
      <c r="A72" s="23">
        <v>7</v>
      </c>
      <c r="B72" s="23" t="s">
        <v>154</v>
      </c>
      <c r="C72" s="24">
        <v>1</v>
      </c>
      <c r="D72" s="24">
        <v>12.236000000000001</v>
      </c>
      <c r="E72" s="24">
        <v>14</v>
      </c>
      <c r="F72" s="19">
        <v>1.46</v>
      </c>
      <c r="G72" s="24">
        <f t="shared" si="0"/>
        <v>20.439999999999998</v>
      </c>
      <c r="H72" s="24">
        <f t="shared" si="1"/>
        <v>32.676000000000002</v>
      </c>
    </row>
    <row r="73" spans="1:8" s="3" customFormat="1" ht="12.75" x14ac:dyDescent="0.2">
      <c r="A73" s="23">
        <v>8</v>
      </c>
      <c r="B73" s="23" t="s">
        <v>155</v>
      </c>
      <c r="C73" s="24">
        <v>2</v>
      </c>
      <c r="D73" s="24">
        <v>6.67</v>
      </c>
      <c r="E73" s="24">
        <v>14</v>
      </c>
      <c r="F73" s="19">
        <v>1.46</v>
      </c>
      <c r="G73" s="24">
        <f t="shared" si="0"/>
        <v>20.439999999999998</v>
      </c>
      <c r="H73" s="24">
        <f t="shared" si="1"/>
        <v>54.22</v>
      </c>
    </row>
    <row r="74" spans="1:8" s="3" customFormat="1" ht="12.75" x14ac:dyDescent="0.2">
      <c r="A74" s="23">
        <v>9</v>
      </c>
      <c r="B74" s="23" t="s">
        <v>156</v>
      </c>
      <c r="C74" s="24">
        <v>2</v>
      </c>
      <c r="D74" s="24">
        <v>9.1172000000000004</v>
      </c>
      <c r="E74" s="24">
        <v>14</v>
      </c>
      <c r="F74" s="19">
        <v>1.46</v>
      </c>
      <c r="G74" s="24">
        <f t="shared" si="0"/>
        <v>20.439999999999998</v>
      </c>
      <c r="H74" s="24">
        <f t="shared" si="1"/>
        <v>59.114399999999996</v>
      </c>
    </row>
    <row r="75" spans="1:8" s="3" customFormat="1" ht="12.75" x14ac:dyDescent="0.2">
      <c r="A75" s="23">
        <v>10</v>
      </c>
      <c r="B75" s="23" t="s">
        <v>157</v>
      </c>
      <c r="C75" s="24">
        <v>2</v>
      </c>
      <c r="D75" s="24">
        <v>10.02</v>
      </c>
      <c r="E75" s="24">
        <v>14</v>
      </c>
      <c r="F75" s="19">
        <v>0.3</v>
      </c>
      <c r="G75" s="24">
        <f t="shared" si="0"/>
        <v>4.2</v>
      </c>
      <c r="H75" s="24">
        <f t="shared" si="1"/>
        <v>28.439999999999998</v>
      </c>
    </row>
    <row r="76" spans="1:8" s="3" customFormat="1" ht="12.75" x14ac:dyDescent="0.2">
      <c r="A76" s="23">
        <v>11</v>
      </c>
      <c r="B76" s="23" t="s">
        <v>158</v>
      </c>
      <c r="C76" s="24">
        <v>2</v>
      </c>
      <c r="D76" s="24">
        <v>5.3176000000000005</v>
      </c>
      <c r="E76" s="24">
        <v>14</v>
      </c>
      <c r="F76" s="19">
        <v>0.4</v>
      </c>
      <c r="G76" s="24">
        <f t="shared" si="0"/>
        <v>5.6000000000000005</v>
      </c>
      <c r="H76" s="24">
        <f t="shared" si="1"/>
        <v>21.8352</v>
      </c>
    </row>
    <row r="77" spans="1:8" s="3" customFormat="1" ht="12.75" x14ac:dyDescent="0.2">
      <c r="A77" s="23">
        <v>12</v>
      </c>
      <c r="B77" s="26" t="s">
        <v>159</v>
      </c>
      <c r="C77" s="24">
        <v>1</v>
      </c>
      <c r="D77" s="24">
        <v>7.9303999999999988</v>
      </c>
      <c r="E77" s="24">
        <v>14</v>
      </c>
      <c r="F77" s="19">
        <v>0.4</v>
      </c>
      <c r="G77" s="24">
        <f t="shared" si="0"/>
        <v>5.6000000000000005</v>
      </c>
      <c r="H77" s="24">
        <f t="shared" si="1"/>
        <v>13.5304</v>
      </c>
    </row>
    <row r="78" spans="1:8" s="3" customFormat="1" ht="12.75" x14ac:dyDescent="0.2">
      <c r="A78" s="23">
        <v>13</v>
      </c>
      <c r="B78" s="23" t="s">
        <v>160</v>
      </c>
      <c r="C78" s="24">
        <v>1</v>
      </c>
      <c r="D78" s="24">
        <v>72.229200000000006</v>
      </c>
      <c r="E78" s="24">
        <v>14</v>
      </c>
      <c r="F78" s="19">
        <v>1.46</v>
      </c>
      <c r="G78" s="24">
        <f t="shared" si="0"/>
        <v>20.439999999999998</v>
      </c>
      <c r="H78" s="24">
        <f t="shared" si="1"/>
        <v>92.669200000000004</v>
      </c>
    </row>
    <row r="79" spans="1:8" s="3" customFormat="1" ht="12.75" x14ac:dyDescent="0.2">
      <c r="A79" s="23">
        <v>14</v>
      </c>
      <c r="B79" s="23" t="s">
        <v>161</v>
      </c>
      <c r="C79" s="24">
        <v>1</v>
      </c>
      <c r="D79" s="24">
        <v>55.052800000000005</v>
      </c>
      <c r="E79" s="24">
        <v>14</v>
      </c>
      <c r="F79" s="19">
        <v>1.46</v>
      </c>
      <c r="G79" s="24">
        <f t="shared" si="0"/>
        <v>20.439999999999998</v>
      </c>
      <c r="H79" s="24">
        <f t="shared" si="1"/>
        <v>75.492800000000003</v>
      </c>
    </row>
    <row r="80" spans="1:8" s="3" customFormat="1" ht="12.75" x14ac:dyDescent="0.2">
      <c r="A80" s="23">
        <v>15</v>
      </c>
      <c r="B80" s="23" t="s">
        <v>162</v>
      </c>
      <c r="C80" s="24">
        <v>1</v>
      </c>
      <c r="D80" s="24">
        <v>12.116400000000001</v>
      </c>
      <c r="E80" s="24">
        <v>14</v>
      </c>
      <c r="F80" s="19">
        <v>0.73</v>
      </c>
      <c r="G80" s="24">
        <f t="shared" si="0"/>
        <v>10.219999999999999</v>
      </c>
      <c r="H80" s="24">
        <f t="shared" si="1"/>
        <v>22.336399999999998</v>
      </c>
    </row>
    <row r="81" spans="1:8" s="3" customFormat="1" ht="12.75" x14ac:dyDescent="0.2">
      <c r="A81" s="23">
        <v>16</v>
      </c>
      <c r="B81" s="23" t="s">
        <v>59</v>
      </c>
      <c r="C81" s="24">
        <v>1</v>
      </c>
      <c r="D81" s="24">
        <v>9.9084000000000003</v>
      </c>
      <c r="E81" s="24">
        <v>14</v>
      </c>
      <c r="F81" s="19">
        <v>0.73</v>
      </c>
      <c r="G81" s="24">
        <f t="shared" ref="G81:G144" si="2">E81*F81</f>
        <v>10.219999999999999</v>
      </c>
      <c r="H81" s="24">
        <f t="shared" ref="H81:H144" si="3">(D81+G81)*C81</f>
        <v>20.128399999999999</v>
      </c>
    </row>
    <row r="82" spans="1:8" s="3" customFormat="1" ht="12.75" x14ac:dyDescent="0.2">
      <c r="A82" s="23">
        <v>17</v>
      </c>
      <c r="B82" s="23" t="s">
        <v>163</v>
      </c>
      <c r="C82" s="24">
        <v>2</v>
      </c>
      <c r="D82" s="24">
        <v>44.702800000000003</v>
      </c>
      <c r="E82" s="24">
        <v>14</v>
      </c>
      <c r="F82" s="19">
        <v>1.46</v>
      </c>
      <c r="G82" s="24">
        <f t="shared" si="2"/>
        <v>20.439999999999998</v>
      </c>
      <c r="H82" s="24">
        <f t="shared" si="3"/>
        <v>130.28559999999999</v>
      </c>
    </row>
    <row r="83" spans="1:8" s="3" customFormat="1" ht="12.75" x14ac:dyDescent="0.2">
      <c r="A83" s="73">
        <v>18</v>
      </c>
      <c r="B83" s="73" t="s">
        <v>164</v>
      </c>
      <c r="C83" s="74">
        <v>2</v>
      </c>
      <c r="D83" s="24">
        <v>37.250799999999998</v>
      </c>
      <c r="E83" s="24">
        <v>14</v>
      </c>
      <c r="F83" s="19">
        <v>1.46</v>
      </c>
      <c r="G83" s="24">
        <f t="shared" si="2"/>
        <v>20.439999999999998</v>
      </c>
      <c r="H83" s="24">
        <f t="shared" si="3"/>
        <v>115.38159999999999</v>
      </c>
    </row>
    <row r="84" spans="1:8" s="3" customFormat="1" ht="12.75" x14ac:dyDescent="0.2">
      <c r="A84" s="20" t="s">
        <v>165</v>
      </c>
      <c r="B84" s="21"/>
      <c r="C84" s="21"/>
      <c r="D84" s="24"/>
      <c r="E84" s="24"/>
      <c r="F84" s="19"/>
      <c r="G84" s="24"/>
      <c r="H84" s="24"/>
    </row>
    <row r="85" spans="1:8" s="3" customFormat="1" ht="12.75" x14ac:dyDescent="0.2">
      <c r="A85" s="75">
        <v>1</v>
      </c>
      <c r="B85" s="75" t="s">
        <v>166</v>
      </c>
      <c r="C85" s="76">
        <v>1</v>
      </c>
      <c r="D85" s="24">
        <v>41.814</v>
      </c>
      <c r="E85" s="24">
        <v>14</v>
      </c>
      <c r="F85" s="19">
        <v>1.46</v>
      </c>
      <c r="G85" s="24">
        <f t="shared" si="2"/>
        <v>20.439999999999998</v>
      </c>
      <c r="H85" s="24">
        <f t="shared" si="3"/>
        <v>62.253999999999998</v>
      </c>
    </row>
    <row r="86" spans="1:8" s="3" customFormat="1" ht="12.75" x14ac:dyDescent="0.2">
      <c r="A86" s="23">
        <v>2</v>
      </c>
      <c r="B86" s="23" t="s">
        <v>167</v>
      </c>
      <c r="C86" s="24">
        <v>1</v>
      </c>
      <c r="D86" s="24">
        <v>50</v>
      </c>
      <c r="E86" s="24">
        <v>14</v>
      </c>
      <c r="F86" s="19">
        <v>1.46</v>
      </c>
      <c r="G86" s="24">
        <f t="shared" si="2"/>
        <v>20.439999999999998</v>
      </c>
      <c r="H86" s="24">
        <f t="shared" si="3"/>
        <v>70.44</v>
      </c>
    </row>
    <row r="87" spans="1:8" s="3" customFormat="1" ht="12.75" x14ac:dyDescent="0.2">
      <c r="A87" s="23">
        <v>3</v>
      </c>
      <c r="B87" s="23" t="s">
        <v>168</v>
      </c>
      <c r="C87" s="24">
        <v>2</v>
      </c>
      <c r="D87" s="24">
        <v>33.027999999999999</v>
      </c>
      <c r="E87" s="24">
        <v>14</v>
      </c>
      <c r="F87" s="19">
        <v>1.46</v>
      </c>
      <c r="G87" s="24">
        <f t="shared" si="2"/>
        <v>20.439999999999998</v>
      </c>
      <c r="H87" s="24">
        <f t="shared" si="3"/>
        <v>106.93599999999999</v>
      </c>
    </row>
    <row r="88" spans="1:8" s="3" customFormat="1" ht="12.75" x14ac:dyDescent="0.2">
      <c r="A88" s="23">
        <v>4</v>
      </c>
      <c r="B88" s="26" t="s">
        <v>169</v>
      </c>
      <c r="C88" s="24">
        <v>2</v>
      </c>
      <c r="D88" s="24">
        <v>13.3216</v>
      </c>
      <c r="E88" s="24">
        <v>14</v>
      </c>
      <c r="F88" s="19">
        <v>1</v>
      </c>
      <c r="G88" s="24">
        <f t="shared" si="2"/>
        <v>14</v>
      </c>
      <c r="H88" s="24">
        <f t="shared" si="3"/>
        <v>54.6432</v>
      </c>
    </row>
    <row r="89" spans="1:8" s="3" customFormat="1" ht="12.75" x14ac:dyDescent="0.2">
      <c r="A89" s="23">
        <v>5</v>
      </c>
      <c r="B89" s="26" t="s">
        <v>170</v>
      </c>
      <c r="C89" s="24">
        <v>1</v>
      </c>
      <c r="D89" s="24">
        <v>7.5991999999999997</v>
      </c>
      <c r="E89" s="24">
        <v>14</v>
      </c>
      <c r="F89" s="19">
        <v>0.26</v>
      </c>
      <c r="G89" s="24">
        <f t="shared" si="2"/>
        <v>3.64</v>
      </c>
      <c r="H89" s="24">
        <f t="shared" si="3"/>
        <v>11.2392</v>
      </c>
    </row>
    <row r="90" spans="1:8" s="3" customFormat="1" ht="12.75" x14ac:dyDescent="0.2">
      <c r="A90" s="23">
        <v>6</v>
      </c>
      <c r="B90" s="23" t="s">
        <v>171</v>
      </c>
      <c r="C90" s="24">
        <v>2</v>
      </c>
      <c r="D90" s="24">
        <v>44.702800000000003</v>
      </c>
      <c r="E90" s="24">
        <v>14</v>
      </c>
      <c r="F90" s="19">
        <v>0.4</v>
      </c>
      <c r="G90" s="24">
        <f t="shared" si="2"/>
        <v>5.6000000000000005</v>
      </c>
      <c r="H90" s="24">
        <f t="shared" si="3"/>
        <v>100.60560000000001</v>
      </c>
    </row>
    <row r="91" spans="1:8" s="3" customFormat="1" ht="12.75" x14ac:dyDescent="0.2">
      <c r="A91" s="79">
        <v>7</v>
      </c>
      <c r="B91" s="80" t="s">
        <v>172</v>
      </c>
      <c r="C91" s="81">
        <v>2</v>
      </c>
      <c r="D91" s="24">
        <v>10</v>
      </c>
      <c r="E91" s="24">
        <v>14</v>
      </c>
      <c r="F91" s="19">
        <v>0.3</v>
      </c>
      <c r="G91" s="24">
        <f t="shared" si="2"/>
        <v>4.2</v>
      </c>
      <c r="H91" s="24">
        <f t="shared" si="3"/>
        <v>28.4</v>
      </c>
    </row>
    <row r="92" spans="1:8" s="3" customFormat="1" ht="12.75" x14ac:dyDescent="0.2">
      <c r="A92" s="20" t="s">
        <v>173</v>
      </c>
      <c r="B92" s="21"/>
      <c r="C92" s="21"/>
      <c r="D92" s="24"/>
      <c r="E92" s="24"/>
      <c r="F92" s="19"/>
      <c r="G92" s="24"/>
      <c r="H92" s="24"/>
    </row>
    <row r="93" spans="1:8" s="3" customFormat="1" ht="12.75" x14ac:dyDescent="0.2">
      <c r="A93" s="75">
        <v>1</v>
      </c>
      <c r="B93" s="75" t="s">
        <v>54</v>
      </c>
      <c r="C93" s="76">
        <v>1</v>
      </c>
      <c r="D93" s="24">
        <v>15</v>
      </c>
      <c r="E93" s="24">
        <v>14</v>
      </c>
      <c r="F93" s="19">
        <v>0.47</v>
      </c>
      <c r="G93" s="24">
        <f t="shared" si="2"/>
        <v>6.58</v>
      </c>
      <c r="H93" s="24">
        <f t="shared" si="3"/>
        <v>21.58</v>
      </c>
    </row>
    <row r="94" spans="1:8" s="3" customFormat="1" ht="12.75" x14ac:dyDescent="0.2">
      <c r="A94" s="23">
        <v>2</v>
      </c>
      <c r="B94" s="23" t="s">
        <v>174</v>
      </c>
      <c r="C94" s="24">
        <v>1</v>
      </c>
      <c r="D94" s="24">
        <v>30</v>
      </c>
      <c r="E94" s="24">
        <v>14</v>
      </c>
      <c r="F94" s="19">
        <v>1.54</v>
      </c>
      <c r="G94" s="24">
        <f t="shared" si="2"/>
        <v>21.560000000000002</v>
      </c>
      <c r="H94" s="24">
        <f t="shared" si="3"/>
        <v>51.56</v>
      </c>
    </row>
    <row r="95" spans="1:8" s="3" customFormat="1" ht="12.75" x14ac:dyDescent="0.2">
      <c r="A95" s="23">
        <v>3</v>
      </c>
      <c r="B95" s="25" t="s">
        <v>175</v>
      </c>
      <c r="C95" s="24">
        <v>1</v>
      </c>
      <c r="D95" s="24">
        <v>2.2079999999999997</v>
      </c>
      <c r="E95" s="24">
        <v>14</v>
      </c>
      <c r="F95" s="19">
        <v>0.31</v>
      </c>
      <c r="G95" s="24">
        <f t="shared" si="2"/>
        <v>4.34</v>
      </c>
      <c r="H95" s="24">
        <f t="shared" si="3"/>
        <v>6.548</v>
      </c>
    </row>
    <row r="96" spans="1:8" s="3" customFormat="1" ht="12.75" x14ac:dyDescent="0.2">
      <c r="A96" s="23">
        <v>4</v>
      </c>
      <c r="B96" s="30" t="s">
        <v>176</v>
      </c>
      <c r="C96" s="24">
        <v>1</v>
      </c>
      <c r="D96" s="24">
        <v>15.419200000000002</v>
      </c>
      <c r="E96" s="24">
        <v>14</v>
      </c>
      <c r="F96" s="19">
        <v>1.54</v>
      </c>
      <c r="G96" s="24">
        <f t="shared" si="2"/>
        <v>21.560000000000002</v>
      </c>
      <c r="H96" s="24">
        <f t="shared" si="3"/>
        <v>36.979200000000006</v>
      </c>
    </row>
    <row r="97" spans="1:8" s="3" customFormat="1" ht="12.75" x14ac:dyDescent="0.2">
      <c r="A97" s="23">
        <v>5</v>
      </c>
      <c r="B97" s="25" t="s">
        <v>177</v>
      </c>
      <c r="C97" s="24">
        <v>1</v>
      </c>
      <c r="D97" s="24">
        <v>66.47</v>
      </c>
      <c r="E97" s="24">
        <v>14</v>
      </c>
      <c r="F97" s="19">
        <v>0.3</v>
      </c>
      <c r="G97" s="24">
        <f t="shared" si="2"/>
        <v>4.2</v>
      </c>
      <c r="H97" s="24">
        <f t="shared" si="3"/>
        <v>70.67</v>
      </c>
    </row>
    <row r="98" spans="1:8" s="3" customFormat="1" ht="12.75" x14ac:dyDescent="0.2">
      <c r="A98" s="23">
        <v>6</v>
      </c>
      <c r="B98" s="30" t="s">
        <v>178</v>
      </c>
      <c r="C98" s="24">
        <v>1</v>
      </c>
      <c r="D98" s="24">
        <v>16.100000000000001</v>
      </c>
      <c r="E98" s="24">
        <v>14</v>
      </c>
      <c r="F98" s="19">
        <v>0.47</v>
      </c>
      <c r="G98" s="24">
        <f t="shared" si="2"/>
        <v>6.58</v>
      </c>
      <c r="H98" s="24">
        <f t="shared" si="3"/>
        <v>22.68</v>
      </c>
    </row>
    <row r="99" spans="1:8" s="3" customFormat="1" ht="12.75" x14ac:dyDescent="0.2">
      <c r="A99" s="23">
        <v>7</v>
      </c>
      <c r="B99" s="25" t="s">
        <v>179</v>
      </c>
      <c r="C99" s="24">
        <v>1</v>
      </c>
      <c r="D99" s="24">
        <v>110.10560000000001</v>
      </c>
      <c r="E99" s="24">
        <v>14</v>
      </c>
      <c r="F99" s="19">
        <v>1</v>
      </c>
      <c r="G99" s="24">
        <f t="shared" si="2"/>
        <v>14</v>
      </c>
      <c r="H99" s="24">
        <f t="shared" si="3"/>
        <v>124.10560000000001</v>
      </c>
    </row>
    <row r="100" spans="1:8" s="3" customFormat="1" ht="12.75" x14ac:dyDescent="0.2">
      <c r="A100" s="23">
        <v>8</v>
      </c>
      <c r="B100" s="25" t="s">
        <v>180</v>
      </c>
      <c r="C100" s="24">
        <v>1</v>
      </c>
      <c r="D100" s="24">
        <v>30</v>
      </c>
      <c r="E100" s="24">
        <v>14</v>
      </c>
      <c r="F100" s="19">
        <v>0.3</v>
      </c>
      <c r="G100" s="24">
        <f t="shared" si="2"/>
        <v>4.2</v>
      </c>
      <c r="H100" s="24">
        <f t="shared" si="3"/>
        <v>34.200000000000003</v>
      </c>
    </row>
    <row r="101" spans="1:8" s="3" customFormat="1" ht="12.75" x14ac:dyDescent="0.2">
      <c r="A101" s="23">
        <v>9</v>
      </c>
      <c r="B101" s="25" t="s">
        <v>55</v>
      </c>
      <c r="C101" s="24">
        <v>1</v>
      </c>
      <c r="D101" s="24">
        <v>3.3028</v>
      </c>
      <c r="E101" s="24">
        <v>14</v>
      </c>
      <c r="F101" s="19">
        <v>0.13</v>
      </c>
      <c r="G101" s="24">
        <f t="shared" si="2"/>
        <v>1.82</v>
      </c>
      <c r="H101" s="24">
        <f t="shared" si="3"/>
        <v>5.1227999999999998</v>
      </c>
    </row>
    <row r="102" spans="1:8" s="3" customFormat="1" ht="12.75" x14ac:dyDescent="0.2">
      <c r="A102" s="23">
        <v>10</v>
      </c>
      <c r="B102" s="23" t="s">
        <v>181</v>
      </c>
      <c r="C102" s="24">
        <v>1</v>
      </c>
      <c r="D102" s="24">
        <v>110.2436</v>
      </c>
      <c r="E102" s="24">
        <v>14</v>
      </c>
      <c r="F102" s="19">
        <v>1.5</v>
      </c>
      <c r="G102" s="24">
        <f t="shared" si="2"/>
        <v>21</v>
      </c>
      <c r="H102" s="24">
        <f t="shared" si="3"/>
        <v>131.24360000000001</v>
      </c>
    </row>
    <row r="103" spans="1:8" s="3" customFormat="1" ht="12.75" x14ac:dyDescent="0.2">
      <c r="A103" s="23">
        <v>11</v>
      </c>
      <c r="B103" s="26" t="s">
        <v>182</v>
      </c>
      <c r="C103" s="24">
        <v>1</v>
      </c>
      <c r="D103" s="24">
        <v>6.0826446280991737</v>
      </c>
      <c r="E103" s="24">
        <v>14</v>
      </c>
      <c r="F103" s="19">
        <v>1</v>
      </c>
      <c r="G103" s="24">
        <f t="shared" si="2"/>
        <v>14</v>
      </c>
      <c r="H103" s="24">
        <f t="shared" si="3"/>
        <v>20.082644628099175</v>
      </c>
    </row>
    <row r="104" spans="1:8" s="3" customFormat="1" ht="12.75" x14ac:dyDescent="0.2">
      <c r="A104" s="23">
        <v>12</v>
      </c>
      <c r="B104" s="26" t="s">
        <v>47</v>
      </c>
      <c r="C104" s="24">
        <v>1</v>
      </c>
      <c r="D104" s="24">
        <v>33.027999999999999</v>
      </c>
      <c r="E104" s="24">
        <v>14</v>
      </c>
      <c r="F104" s="19">
        <v>0.5</v>
      </c>
      <c r="G104" s="24">
        <f t="shared" si="2"/>
        <v>7</v>
      </c>
      <c r="H104" s="24">
        <f t="shared" si="3"/>
        <v>40.027999999999999</v>
      </c>
    </row>
    <row r="105" spans="1:8" s="3" customFormat="1" ht="12.75" x14ac:dyDescent="0.2">
      <c r="A105" s="23">
        <v>13</v>
      </c>
      <c r="B105" s="26" t="s">
        <v>51</v>
      </c>
      <c r="C105" s="24">
        <v>2</v>
      </c>
      <c r="D105" s="24">
        <v>5</v>
      </c>
      <c r="E105" s="24">
        <v>14</v>
      </c>
      <c r="F105" s="19">
        <v>0.8</v>
      </c>
      <c r="G105" s="24">
        <f t="shared" si="2"/>
        <v>11.200000000000001</v>
      </c>
      <c r="H105" s="24">
        <f t="shared" si="3"/>
        <v>32.400000000000006</v>
      </c>
    </row>
    <row r="106" spans="1:8" s="3" customFormat="1" ht="12.75" x14ac:dyDescent="0.2">
      <c r="A106" s="23">
        <v>14</v>
      </c>
      <c r="B106" s="26" t="s">
        <v>183</v>
      </c>
      <c r="C106" s="24">
        <v>1</v>
      </c>
      <c r="D106" s="24">
        <v>91.236400000000003</v>
      </c>
      <c r="E106" s="24">
        <v>14</v>
      </c>
      <c r="F106" s="19">
        <v>1</v>
      </c>
      <c r="G106" s="24">
        <f t="shared" si="2"/>
        <v>14</v>
      </c>
      <c r="H106" s="24">
        <f t="shared" si="3"/>
        <v>105.2364</v>
      </c>
    </row>
    <row r="107" spans="1:8" s="3" customFormat="1" ht="12.75" x14ac:dyDescent="0.2">
      <c r="A107" s="23">
        <v>15</v>
      </c>
      <c r="B107" s="30" t="s">
        <v>184</v>
      </c>
      <c r="C107" s="24">
        <v>1</v>
      </c>
      <c r="D107" s="24">
        <v>7.7096000000000009</v>
      </c>
      <c r="E107" s="24">
        <v>14</v>
      </c>
      <c r="F107" s="19">
        <v>0.62</v>
      </c>
      <c r="G107" s="24">
        <f t="shared" si="2"/>
        <v>8.68</v>
      </c>
      <c r="H107" s="24">
        <f t="shared" si="3"/>
        <v>16.389600000000002</v>
      </c>
    </row>
    <row r="108" spans="1:8" s="3" customFormat="1" ht="12.75" x14ac:dyDescent="0.2">
      <c r="A108" s="23">
        <v>16</v>
      </c>
      <c r="B108" s="26" t="s">
        <v>46</v>
      </c>
      <c r="C108" s="24">
        <v>1</v>
      </c>
      <c r="D108" s="24">
        <v>66.9024</v>
      </c>
      <c r="E108" s="24">
        <v>14</v>
      </c>
      <c r="F108" s="19">
        <v>1.24</v>
      </c>
      <c r="G108" s="24">
        <f t="shared" si="2"/>
        <v>17.36</v>
      </c>
      <c r="H108" s="24">
        <f t="shared" si="3"/>
        <v>84.2624</v>
      </c>
    </row>
    <row r="109" spans="1:8" s="3" customFormat="1" ht="12.75" x14ac:dyDescent="0.2">
      <c r="A109" s="23">
        <v>17</v>
      </c>
      <c r="B109" s="26" t="s">
        <v>48</v>
      </c>
      <c r="C109" s="24">
        <v>1</v>
      </c>
      <c r="D109" s="24">
        <v>50</v>
      </c>
      <c r="E109" s="24">
        <v>14</v>
      </c>
      <c r="F109" s="19">
        <v>1.24</v>
      </c>
      <c r="G109" s="24">
        <f t="shared" si="2"/>
        <v>17.36</v>
      </c>
      <c r="H109" s="24">
        <f t="shared" si="3"/>
        <v>67.36</v>
      </c>
    </row>
    <row r="110" spans="1:8" s="3" customFormat="1" ht="12.75" x14ac:dyDescent="0.2">
      <c r="A110" s="23">
        <v>18</v>
      </c>
      <c r="B110" s="26" t="s">
        <v>336</v>
      </c>
      <c r="C110" s="24">
        <v>1</v>
      </c>
      <c r="D110" s="24">
        <v>15</v>
      </c>
      <c r="E110" s="24">
        <v>14</v>
      </c>
      <c r="F110" s="19">
        <v>2</v>
      </c>
      <c r="G110" s="24">
        <f t="shared" si="2"/>
        <v>28</v>
      </c>
      <c r="H110" s="24">
        <f t="shared" si="3"/>
        <v>43</v>
      </c>
    </row>
    <row r="111" spans="1:8" s="3" customFormat="1" ht="12.75" x14ac:dyDescent="0.2">
      <c r="A111" s="23">
        <v>19</v>
      </c>
      <c r="B111" s="77" t="s">
        <v>185</v>
      </c>
      <c r="C111" s="74">
        <v>1</v>
      </c>
      <c r="D111" s="24">
        <v>10</v>
      </c>
      <c r="E111" s="24">
        <v>14</v>
      </c>
      <c r="F111" s="19">
        <v>2</v>
      </c>
      <c r="G111" s="24">
        <f t="shared" si="2"/>
        <v>28</v>
      </c>
      <c r="H111" s="24">
        <f t="shared" si="3"/>
        <v>38</v>
      </c>
    </row>
    <row r="112" spans="1:8" s="3" customFormat="1" ht="12.75" x14ac:dyDescent="0.2">
      <c r="A112" s="20" t="s">
        <v>186</v>
      </c>
      <c r="B112" s="21"/>
      <c r="C112" s="21"/>
      <c r="D112" s="24"/>
      <c r="E112" s="24"/>
      <c r="F112" s="19"/>
      <c r="G112" s="24"/>
      <c r="H112" s="24"/>
    </row>
    <row r="113" spans="1:8" s="3" customFormat="1" ht="12.75" x14ac:dyDescent="0.2">
      <c r="A113" s="75">
        <v>1</v>
      </c>
      <c r="B113" s="75" t="s">
        <v>45</v>
      </c>
      <c r="C113" s="76">
        <v>2</v>
      </c>
      <c r="D113" s="24">
        <v>1.1039999999999999</v>
      </c>
      <c r="E113" s="24">
        <v>14</v>
      </c>
      <c r="F113" s="19">
        <v>0.1</v>
      </c>
      <c r="G113" s="24">
        <f t="shared" si="2"/>
        <v>1.4000000000000001</v>
      </c>
      <c r="H113" s="24">
        <f t="shared" si="3"/>
        <v>5.008</v>
      </c>
    </row>
    <row r="114" spans="1:8" s="3" customFormat="1" ht="12.75" x14ac:dyDescent="0.2">
      <c r="A114" s="23">
        <v>2</v>
      </c>
      <c r="B114" s="23" t="s">
        <v>187</v>
      </c>
      <c r="C114" s="24">
        <v>1</v>
      </c>
      <c r="D114" s="24">
        <v>8.8044000000000011</v>
      </c>
      <c r="E114" s="24">
        <v>14</v>
      </c>
      <c r="F114" s="19">
        <v>1.5</v>
      </c>
      <c r="G114" s="24">
        <f t="shared" si="2"/>
        <v>21</v>
      </c>
      <c r="H114" s="24">
        <f t="shared" si="3"/>
        <v>29.804400000000001</v>
      </c>
    </row>
    <row r="115" spans="1:8" s="3" customFormat="1" ht="12.75" x14ac:dyDescent="0.2">
      <c r="A115" s="73">
        <v>3</v>
      </c>
      <c r="B115" s="73" t="s">
        <v>188</v>
      </c>
      <c r="C115" s="74">
        <v>1</v>
      </c>
      <c r="D115" s="24">
        <v>34.214799999999997</v>
      </c>
      <c r="E115" s="24">
        <v>14</v>
      </c>
      <c r="F115" s="19">
        <v>1.5</v>
      </c>
      <c r="G115" s="24">
        <f t="shared" si="2"/>
        <v>21</v>
      </c>
      <c r="H115" s="24">
        <f t="shared" si="3"/>
        <v>55.214799999999997</v>
      </c>
    </row>
    <row r="116" spans="1:8" s="3" customFormat="1" ht="12.75" x14ac:dyDescent="0.2">
      <c r="A116" s="20" t="s">
        <v>189</v>
      </c>
      <c r="B116" s="21"/>
      <c r="C116" s="21"/>
      <c r="D116" s="24"/>
      <c r="E116" s="24"/>
      <c r="F116" s="19"/>
      <c r="G116" s="24"/>
      <c r="H116" s="24"/>
    </row>
    <row r="117" spans="1:8" s="3" customFormat="1" ht="12.75" x14ac:dyDescent="0.2">
      <c r="A117" s="75">
        <v>1</v>
      </c>
      <c r="B117" s="75" t="s">
        <v>57</v>
      </c>
      <c r="C117" s="76">
        <v>1</v>
      </c>
      <c r="D117" s="24">
        <v>102.64439999999999</v>
      </c>
      <c r="E117" s="24">
        <v>14</v>
      </c>
      <c r="F117" s="19">
        <v>2.37</v>
      </c>
      <c r="G117" s="24">
        <f t="shared" si="2"/>
        <v>33.18</v>
      </c>
      <c r="H117" s="24">
        <f t="shared" si="3"/>
        <v>135.8244</v>
      </c>
    </row>
    <row r="118" spans="1:8" s="3" customFormat="1" ht="12.75" x14ac:dyDescent="0.2">
      <c r="A118" s="23">
        <v>2</v>
      </c>
      <c r="B118" s="23" t="s">
        <v>190</v>
      </c>
      <c r="C118" s="24">
        <v>1</v>
      </c>
      <c r="D118" s="24">
        <v>5</v>
      </c>
      <c r="E118" s="24">
        <v>14</v>
      </c>
      <c r="F118" s="19">
        <v>0.3</v>
      </c>
      <c r="G118" s="24">
        <f t="shared" si="2"/>
        <v>4.2</v>
      </c>
      <c r="H118" s="24">
        <f t="shared" si="3"/>
        <v>9.1999999999999993</v>
      </c>
    </row>
    <row r="119" spans="1:8" s="3" customFormat="1" ht="12.75" x14ac:dyDescent="0.2">
      <c r="A119" s="23">
        <v>3</v>
      </c>
      <c r="B119" s="23" t="s">
        <v>191</v>
      </c>
      <c r="C119" s="24">
        <v>1</v>
      </c>
      <c r="D119" s="24">
        <v>22.806799999999999</v>
      </c>
      <c r="E119" s="24">
        <v>14</v>
      </c>
      <c r="F119" s="19">
        <v>1</v>
      </c>
      <c r="G119" s="24">
        <f t="shared" si="2"/>
        <v>14</v>
      </c>
      <c r="H119" s="24">
        <f t="shared" si="3"/>
        <v>36.806799999999996</v>
      </c>
    </row>
    <row r="120" spans="1:8" s="3" customFormat="1" ht="12.75" x14ac:dyDescent="0.2">
      <c r="A120" s="23">
        <v>4</v>
      </c>
      <c r="B120" s="23" t="s">
        <v>56</v>
      </c>
      <c r="C120" s="24">
        <v>1</v>
      </c>
      <c r="D120" s="24">
        <v>342.14799999999997</v>
      </c>
      <c r="E120" s="24">
        <v>14</v>
      </c>
      <c r="F120" s="19">
        <v>4.8</v>
      </c>
      <c r="G120" s="24">
        <f t="shared" si="2"/>
        <v>67.2</v>
      </c>
      <c r="H120" s="24">
        <f t="shared" si="3"/>
        <v>409.34799999999996</v>
      </c>
    </row>
    <row r="121" spans="1:8" s="3" customFormat="1" ht="12.75" x14ac:dyDescent="0.2">
      <c r="A121" s="73">
        <v>5</v>
      </c>
      <c r="B121" s="73" t="s">
        <v>192</v>
      </c>
      <c r="C121" s="74">
        <v>1</v>
      </c>
      <c r="D121" s="24">
        <v>6.6055999999999999</v>
      </c>
      <c r="E121" s="24">
        <v>14</v>
      </c>
      <c r="F121" s="19">
        <v>2</v>
      </c>
      <c r="G121" s="24">
        <f t="shared" si="2"/>
        <v>28</v>
      </c>
      <c r="H121" s="24">
        <f t="shared" si="3"/>
        <v>34.605600000000003</v>
      </c>
    </row>
    <row r="122" spans="1:8" s="3" customFormat="1" ht="12.75" x14ac:dyDescent="0.2">
      <c r="A122" s="20" t="s">
        <v>193</v>
      </c>
      <c r="B122" s="21"/>
      <c r="C122" s="21"/>
      <c r="D122" s="24"/>
      <c r="E122" s="24"/>
      <c r="F122" s="19"/>
      <c r="G122" s="24"/>
      <c r="H122" s="24"/>
    </row>
    <row r="123" spans="1:8" s="3" customFormat="1" ht="12.75" x14ac:dyDescent="0.2">
      <c r="A123" s="75">
        <v>1</v>
      </c>
      <c r="B123" s="75" t="s">
        <v>194</v>
      </c>
      <c r="C123" s="76">
        <v>2</v>
      </c>
      <c r="D123" s="24">
        <v>16.7256</v>
      </c>
      <c r="E123" s="24">
        <v>14</v>
      </c>
      <c r="F123" s="19">
        <v>1.2</v>
      </c>
      <c r="G123" s="24">
        <f t="shared" si="2"/>
        <v>16.8</v>
      </c>
      <c r="H123" s="24">
        <f t="shared" si="3"/>
        <v>67.051199999999994</v>
      </c>
    </row>
    <row r="124" spans="1:8" s="3" customFormat="1" ht="12.75" x14ac:dyDescent="0.2">
      <c r="A124" s="23">
        <v>2</v>
      </c>
      <c r="B124" s="23" t="s">
        <v>195</v>
      </c>
      <c r="C124" s="24">
        <v>2</v>
      </c>
      <c r="D124" s="24">
        <v>15.206611570247935</v>
      </c>
      <c r="E124" s="24">
        <v>14</v>
      </c>
      <c r="F124" s="19">
        <v>1.2</v>
      </c>
      <c r="G124" s="24">
        <f t="shared" si="2"/>
        <v>16.8</v>
      </c>
      <c r="H124" s="24">
        <f t="shared" si="3"/>
        <v>64.013223140495867</v>
      </c>
    </row>
    <row r="125" spans="1:8" s="3" customFormat="1" ht="12.75" x14ac:dyDescent="0.2">
      <c r="A125" s="23">
        <v>3</v>
      </c>
      <c r="B125" s="23" t="s">
        <v>37</v>
      </c>
      <c r="C125" s="24">
        <v>1</v>
      </c>
      <c r="D125" s="24">
        <v>6.6055999999999999</v>
      </c>
      <c r="E125" s="24">
        <v>14</v>
      </c>
      <c r="F125" s="19">
        <v>0.8</v>
      </c>
      <c r="G125" s="24">
        <f t="shared" si="2"/>
        <v>11.200000000000001</v>
      </c>
      <c r="H125" s="24">
        <f t="shared" si="3"/>
        <v>17.805600000000002</v>
      </c>
    </row>
    <row r="126" spans="1:8" s="3" customFormat="1" ht="12.75" x14ac:dyDescent="0.2">
      <c r="A126" s="23">
        <v>4</v>
      </c>
      <c r="B126" s="23" t="s">
        <v>196</v>
      </c>
      <c r="C126" s="24">
        <v>1</v>
      </c>
      <c r="D126" s="24">
        <v>11.012400000000001</v>
      </c>
      <c r="E126" s="24">
        <v>14</v>
      </c>
      <c r="F126" s="19">
        <v>0.55000000000000004</v>
      </c>
      <c r="G126" s="24">
        <f t="shared" si="2"/>
        <v>7.7000000000000011</v>
      </c>
      <c r="H126" s="24">
        <f t="shared" si="3"/>
        <v>18.712400000000002</v>
      </c>
    </row>
    <row r="127" spans="1:8" s="3" customFormat="1" ht="12.75" x14ac:dyDescent="0.2">
      <c r="A127" s="23">
        <v>5</v>
      </c>
      <c r="B127" s="23" t="s">
        <v>197</v>
      </c>
      <c r="C127" s="24">
        <v>1</v>
      </c>
      <c r="D127" s="24">
        <v>50</v>
      </c>
      <c r="E127" s="24">
        <v>14</v>
      </c>
      <c r="F127" s="19">
        <v>1</v>
      </c>
      <c r="G127" s="24">
        <f t="shared" si="2"/>
        <v>14</v>
      </c>
      <c r="H127" s="24">
        <f t="shared" si="3"/>
        <v>64</v>
      </c>
    </row>
    <row r="128" spans="1:8" s="3" customFormat="1" ht="12.75" x14ac:dyDescent="0.2">
      <c r="A128" s="23">
        <v>6</v>
      </c>
      <c r="B128" s="23" t="s">
        <v>35</v>
      </c>
      <c r="C128" s="24">
        <v>1</v>
      </c>
      <c r="D128" s="24">
        <v>30</v>
      </c>
      <c r="E128" s="24">
        <v>14</v>
      </c>
      <c r="F128" s="19">
        <v>1</v>
      </c>
      <c r="G128" s="24">
        <f t="shared" si="2"/>
        <v>14</v>
      </c>
      <c r="H128" s="24">
        <f t="shared" si="3"/>
        <v>44</v>
      </c>
    </row>
    <row r="129" spans="1:8" s="3" customFormat="1" ht="12.75" x14ac:dyDescent="0.2">
      <c r="A129" s="23">
        <v>7</v>
      </c>
      <c r="B129" s="23" t="s">
        <v>198</v>
      </c>
      <c r="C129" s="24">
        <v>1</v>
      </c>
      <c r="D129" s="24">
        <v>35</v>
      </c>
      <c r="E129" s="24">
        <v>14</v>
      </c>
      <c r="F129" s="19">
        <v>1</v>
      </c>
      <c r="G129" s="24">
        <f t="shared" si="2"/>
        <v>14</v>
      </c>
      <c r="H129" s="24">
        <f t="shared" si="3"/>
        <v>49</v>
      </c>
    </row>
    <row r="130" spans="1:8" s="3" customFormat="1" ht="12.75" x14ac:dyDescent="0.2">
      <c r="A130" s="23">
        <v>8</v>
      </c>
      <c r="B130" s="23" t="s">
        <v>199</v>
      </c>
      <c r="C130" s="24">
        <v>1</v>
      </c>
      <c r="D130" s="24">
        <v>45.144399999999997</v>
      </c>
      <c r="E130" s="24">
        <v>14</v>
      </c>
      <c r="F130" s="19">
        <v>2</v>
      </c>
      <c r="G130" s="24">
        <f t="shared" si="2"/>
        <v>28</v>
      </c>
      <c r="H130" s="24">
        <f t="shared" si="3"/>
        <v>73.14439999999999</v>
      </c>
    </row>
    <row r="131" spans="1:8" s="3" customFormat="1" ht="12.75" x14ac:dyDescent="0.2">
      <c r="A131" s="27">
        <v>9</v>
      </c>
      <c r="B131" s="26" t="s">
        <v>200</v>
      </c>
      <c r="C131" s="24">
        <v>1</v>
      </c>
      <c r="D131" s="24">
        <v>82.11</v>
      </c>
      <c r="E131" s="24">
        <v>14</v>
      </c>
      <c r="F131" s="19">
        <v>1</v>
      </c>
      <c r="G131" s="24">
        <f t="shared" si="2"/>
        <v>14</v>
      </c>
      <c r="H131" s="24">
        <f t="shared" si="3"/>
        <v>96.11</v>
      </c>
    </row>
    <row r="132" spans="1:8" s="3" customFormat="1" ht="12.75" x14ac:dyDescent="0.2">
      <c r="A132" s="27">
        <v>10</v>
      </c>
      <c r="B132" s="26" t="s">
        <v>201</v>
      </c>
      <c r="C132" s="24">
        <v>1</v>
      </c>
      <c r="D132" s="24">
        <v>11.398800000000001</v>
      </c>
      <c r="E132" s="24">
        <v>14</v>
      </c>
      <c r="F132" s="19">
        <v>1.6</v>
      </c>
      <c r="G132" s="24">
        <f t="shared" si="2"/>
        <v>22.400000000000002</v>
      </c>
      <c r="H132" s="24">
        <f t="shared" si="3"/>
        <v>33.7988</v>
      </c>
    </row>
    <row r="133" spans="1:8" s="3" customFormat="1" ht="12.75" x14ac:dyDescent="0.2">
      <c r="A133" s="27">
        <v>11</v>
      </c>
      <c r="B133" s="26" t="s">
        <v>202</v>
      </c>
      <c r="C133" s="29">
        <v>1</v>
      </c>
      <c r="D133" s="24">
        <v>9.1172000000000004</v>
      </c>
      <c r="E133" s="24">
        <v>14</v>
      </c>
      <c r="F133" s="19">
        <v>1.6</v>
      </c>
      <c r="G133" s="24">
        <f t="shared" si="2"/>
        <v>22.400000000000002</v>
      </c>
      <c r="H133" s="24">
        <f t="shared" si="3"/>
        <v>31.517200000000003</v>
      </c>
    </row>
    <row r="134" spans="1:8" s="3" customFormat="1" ht="12.75" x14ac:dyDescent="0.2">
      <c r="A134" s="23">
        <v>12</v>
      </c>
      <c r="B134" s="23" t="s">
        <v>203</v>
      </c>
      <c r="C134" s="24">
        <v>2</v>
      </c>
      <c r="D134" s="24">
        <v>26.606400000000001</v>
      </c>
      <c r="E134" s="24">
        <v>14</v>
      </c>
      <c r="F134" s="19">
        <v>1.2</v>
      </c>
      <c r="G134" s="24">
        <f t="shared" si="2"/>
        <v>16.8</v>
      </c>
      <c r="H134" s="24">
        <f t="shared" si="3"/>
        <v>86.81280000000001</v>
      </c>
    </row>
    <row r="135" spans="1:8" s="3" customFormat="1" ht="12.75" x14ac:dyDescent="0.2">
      <c r="A135" s="27">
        <v>13</v>
      </c>
      <c r="B135" s="23" t="s">
        <v>204</v>
      </c>
      <c r="C135" s="29">
        <v>2</v>
      </c>
      <c r="D135" s="24">
        <v>24.223599999999998</v>
      </c>
      <c r="E135" s="24">
        <v>14</v>
      </c>
      <c r="F135" s="19">
        <v>1.2</v>
      </c>
      <c r="G135" s="24">
        <f t="shared" si="2"/>
        <v>16.8</v>
      </c>
      <c r="H135" s="24">
        <f t="shared" si="3"/>
        <v>82.047200000000004</v>
      </c>
    </row>
    <row r="136" spans="1:8" s="3" customFormat="1" ht="12.75" x14ac:dyDescent="0.2">
      <c r="A136" s="31">
        <v>14</v>
      </c>
      <c r="B136" s="23" t="s">
        <v>205</v>
      </c>
      <c r="C136" s="29">
        <v>1</v>
      </c>
      <c r="D136" s="24">
        <v>82.11</v>
      </c>
      <c r="E136" s="24">
        <v>14</v>
      </c>
      <c r="F136" s="19">
        <v>1</v>
      </c>
      <c r="G136" s="24">
        <f t="shared" si="2"/>
        <v>14</v>
      </c>
      <c r="H136" s="24">
        <f t="shared" si="3"/>
        <v>96.11</v>
      </c>
    </row>
    <row r="137" spans="1:8" s="3" customFormat="1" ht="12.75" x14ac:dyDescent="0.2">
      <c r="A137" s="82">
        <v>15</v>
      </c>
      <c r="B137" s="73" t="s">
        <v>206</v>
      </c>
      <c r="C137" s="74">
        <v>2</v>
      </c>
      <c r="D137" s="24">
        <v>11.012400000000001</v>
      </c>
      <c r="E137" s="24">
        <v>14</v>
      </c>
      <c r="F137" s="19">
        <v>0.91</v>
      </c>
      <c r="G137" s="24">
        <f t="shared" si="2"/>
        <v>12.74</v>
      </c>
      <c r="H137" s="24">
        <f t="shared" si="3"/>
        <v>47.504800000000003</v>
      </c>
    </row>
    <row r="138" spans="1:8" s="3" customFormat="1" ht="12.75" x14ac:dyDescent="0.2">
      <c r="A138" s="20" t="s">
        <v>207</v>
      </c>
      <c r="B138" s="21"/>
      <c r="C138" s="21"/>
      <c r="D138" s="24"/>
      <c r="E138" s="24"/>
      <c r="F138" s="19"/>
      <c r="G138" s="24"/>
      <c r="H138" s="24"/>
    </row>
    <row r="139" spans="1:8" s="3" customFormat="1" ht="12.75" x14ac:dyDescent="0.2">
      <c r="A139" s="75">
        <v>1</v>
      </c>
      <c r="B139" s="75" t="s">
        <v>64</v>
      </c>
      <c r="C139" s="76">
        <v>1</v>
      </c>
      <c r="D139" s="24">
        <v>50</v>
      </c>
      <c r="E139" s="24">
        <v>14</v>
      </c>
      <c r="F139" s="19">
        <v>1</v>
      </c>
      <c r="G139" s="24">
        <f t="shared" si="2"/>
        <v>14</v>
      </c>
      <c r="H139" s="24">
        <f t="shared" si="3"/>
        <v>64</v>
      </c>
    </row>
    <row r="140" spans="1:8" s="3" customFormat="1" ht="12.75" x14ac:dyDescent="0.2">
      <c r="A140" s="23">
        <v>2</v>
      </c>
      <c r="B140" s="23" t="s">
        <v>208</v>
      </c>
      <c r="C140" s="24">
        <v>1</v>
      </c>
      <c r="D140" s="24">
        <v>39.642800000000001</v>
      </c>
      <c r="E140" s="24">
        <v>14</v>
      </c>
      <c r="F140" s="19">
        <v>1.34</v>
      </c>
      <c r="G140" s="24">
        <f t="shared" si="2"/>
        <v>18.760000000000002</v>
      </c>
      <c r="H140" s="24">
        <f t="shared" si="3"/>
        <v>58.402799999999999</v>
      </c>
    </row>
    <row r="141" spans="1:8" s="3" customFormat="1" ht="12.75" x14ac:dyDescent="0.2">
      <c r="A141" s="23">
        <v>3</v>
      </c>
      <c r="B141" s="23" t="s">
        <v>72</v>
      </c>
      <c r="C141" s="24">
        <v>1</v>
      </c>
      <c r="D141" s="24">
        <v>106.444</v>
      </c>
      <c r="E141" s="24">
        <v>14</v>
      </c>
      <c r="F141" s="19">
        <v>2.5</v>
      </c>
      <c r="G141" s="24">
        <f t="shared" si="2"/>
        <v>35</v>
      </c>
      <c r="H141" s="24">
        <f t="shared" si="3"/>
        <v>141.44400000000002</v>
      </c>
    </row>
    <row r="142" spans="1:8" s="3" customFormat="1" ht="12.75" x14ac:dyDescent="0.2">
      <c r="A142" s="23">
        <v>4</v>
      </c>
      <c r="B142" s="25" t="s">
        <v>66</v>
      </c>
      <c r="C142" s="24">
        <v>1</v>
      </c>
      <c r="D142" s="24">
        <v>50</v>
      </c>
      <c r="E142" s="24">
        <v>14</v>
      </c>
      <c r="F142" s="19">
        <v>1</v>
      </c>
      <c r="G142" s="24">
        <f t="shared" si="2"/>
        <v>14</v>
      </c>
      <c r="H142" s="24">
        <f t="shared" si="3"/>
        <v>64</v>
      </c>
    </row>
    <row r="143" spans="1:8" s="3" customFormat="1" ht="12.75" x14ac:dyDescent="0.2">
      <c r="A143" s="23">
        <v>5</v>
      </c>
      <c r="B143" s="25" t="s">
        <v>67</v>
      </c>
      <c r="C143" s="24">
        <v>1</v>
      </c>
      <c r="D143" s="24">
        <v>31.933199999999999</v>
      </c>
      <c r="E143" s="24">
        <v>14</v>
      </c>
      <c r="F143" s="19">
        <v>0.5</v>
      </c>
      <c r="G143" s="24">
        <f t="shared" si="2"/>
        <v>7</v>
      </c>
      <c r="H143" s="24">
        <f t="shared" si="3"/>
        <v>38.933199999999999</v>
      </c>
    </row>
    <row r="144" spans="1:8" s="3" customFormat="1" ht="12.75" x14ac:dyDescent="0.2">
      <c r="A144" s="23">
        <v>6</v>
      </c>
      <c r="B144" s="25" t="s">
        <v>209</v>
      </c>
      <c r="C144" s="24">
        <v>1</v>
      </c>
      <c r="D144" s="24">
        <v>90.675200000000004</v>
      </c>
      <c r="E144" s="24">
        <v>14</v>
      </c>
      <c r="F144" s="19">
        <v>1.34</v>
      </c>
      <c r="G144" s="24">
        <f t="shared" si="2"/>
        <v>18.760000000000002</v>
      </c>
      <c r="H144" s="24">
        <f t="shared" si="3"/>
        <v>109.43520000000001</v>
      </c>
    </row>
    <row r="145" spans="1:8" s="3" customFormat="1" ht="12.75" x14ac:dyDescent="0.2">
      <c r="A145" s="23">
        <v>7</v>
      </c>
      <c r="B145" s="25" t="s">
        <v>68</v>
      </c>
      <c r="C145" s="24">
        <v>1</v>
      </c>
      <c r="D145" s="24">
        <v>100</v>
      </c>
      <c r="E145" s="24">
        <v>14</v>
      </c>
      <c r="F145" s="19">
        <v>3</v>
      </c>
      <c r="G145" s="24">
        <f t="shared" ref="G145:G175" si="4">E145*F145</f>
        <v>42</v>
      </c>
      <c r="H145" s="24">
        <f t="shared" ref="H145:H170" si="5">(D145+G145)*C145</f>
        <v>142</v>
      </c>
    </row>
    <row r="146" spans="1:8" s="3" customFormat="1" ht="12.75" x14ac:dyDescent="0.2">
      <c r="A146" s="23">
        <v>8</v>
      </c>
      <c r="B146" s="25" t="s">
        <v>69</v>
      </c>
      <c r="C146" s="24">
        <v>1</v>
      </c>
      <c r="D146" s="24">
        <v>91.236400000000003</v>
      </c>
      <c r="E146" s="24">
        <v>14</v>
      </c>
      <c r="F146" s="19">
        <v>1.67</v>
      </c>
      <c r="G146" s="24">
        <f t="shared" si="4"/>
        <v>23.38</v>
      </c>
      <c r="H146" s="24">
        <f t="shared" si="5"/>
        <v>114.6164</v>
      </c>
    </row>
    <row r="147" spans="1:8" s="3" customFormat="1" ht="12.75" x14ac:dyDescent="0.2">
      <c r="A147" s="23">
        <v>9</v>
      </c>
      <c r="B147" s="25" t="s">
        <v>210</v>
      </c>
      <c r="C147" s="24">
        <v>4</v>
      </c>
      <c r="D147" s="24">
        <v>4.561983471074381</v>
      </c>
      <c r="E147" s="24">
        <v>14</v>
      </c>
      <c r="F147" s="19">
        <v>0.1</v>
      </c>
      <c r="G147" s="24">
        <f t="shared" si="4"/>
        <v>1.4000000000000001</v>
      </c>
      <c r="H147" s="24">
        <f t="shared" si="5"/>
        <v>23.847933884297525</v>
      </c>
    </row>
    <row r="148" spans="1:8" s="3" customFormat="1" ht="12.75" x14ac:dyDescent="0.2">
      <c r="A148" s="23">
        <v>10</v>
      </c>
      <c r="B148" s="25" t="s">
        <v>70</v>
      </c>
      <c r="C148" s="24">
        <v>1</v>
      </c>
      <c r="D148" s="24">
        <v>55.052800000000005</v>
      </c>
      <c r="E148" s="24">
        <v>14</v>
      </c>
      <c r="F148" s="19">
        <v>0.3</v>
      </c>
      <c r="G148" s="24">
        <f t="shared" si="4"/>
        <v>4.2</v>
      </c>
      <c r="H148" s="24">
        <f t="shared" si="5"/>
        <v>59.252800000000008</v>
      </c>
    </row>
    <row r="149" spans="1:8" s="3" customFormat="1" ht="12.75" x14ac:dyDescent="0.2">
      <c r="A149" s="23">
        <v>11</v>
      </c>
      <c r="B149" s="25" t="s">
        <v>71</v>
      </c>
      <c r="C149" s="24">
        <v>1</v>
      </c>
      <c r="D149" s="24">
        <v>19.816800000000001</v>
      </c>
      <c r="E149" s="24">
        <v>14</v>
      </c>
      <c r="F149" s="19">
        <v>0.84</v>
      </c>
      <c r="G149" s="24">
        <f t="shared" si="4"/>
        <v>11.76</v>
      </c>
      <c r="H149" s="24">
        <f t="shared" si="5"/>
        <v>31.576799999999999</v>
      </c>
    </row>
    <row r="150" spans="1:8" s="3" customFormat="1" ht="12.75" x14ac:dyDescent="0.2">
      <c r="A150" s="23">
        <v>12</v>
      </c>
      <c r="B150" s="25" t="s">
        <v>211</v>
      </c>
      <c r="C150" s="24">
        <v>1</v>
      </c>
      <c r="D150" s="24">
        <v>19.816800000000001</v>
      </c>
      <c r="E150" s="24">
        <v>14</v>
      </c>
      <c r="F150" s="19">
        <v>0.84</v>
      </c>
      <c r="G150" s="24">
        <f t="shared" si="4"/>
        <v>11.76</v>
      </c>
      <c r="H150" s="24">
        <f t="shared" si="5"/>
        <v>31.576799999999999</v>
      </c>
    </row>
    <row r="151" spans="1:8" s="3" customFormat="1" ht="12.75" x14ac:dyDescent="0.2">
      <c r="A151" s="23">
        <v>13</v>
      </c>
      <c r="B151" s="25" t="s">
        <v>65</v>
      </c>
      <c r="C151" s="24">
        <v>1</v>
      </c>
      <c r="D151" s="24">
        <v>4</v>
      </c>
      <c r="E151" s="24">
        <v>14</v>
      </c>
      <c r="F151" s="19">
        <v>0.5</v>
      </c>
      <c r="G151" s="24">
        <f t="shared" si="4"/>
        <v>7</v>
      </c>
      <c r="H151" s="24">
        <f t="shared" si="5"/>
        <v>11</v>
      </c>
    </row>
    <row r="152" spans="1:8" s="3" customFormat="1" ht="12.75" x14ac:dyDescent="0.2">
      <c r="A152" s="23">
        <v>14</v>
      </c>
      <c r="B152" s="25" t="s">
        <v>212</v>
      </c>
      <c r="C152" s="24">
        <v>1</v>
      </c>
      <c r="D152" s="24">
        <v>19.816800000000001</v>
      </c>
      <c r="E152" s="24">
        <v>14</v>
      </c>
      <c r="F152" s="19">
        <v>0.84</v>
      </c>
      <c r="G152" s="24">
        <f t="shared" si="4"/>
        <v>11.76</v>
      </c>
      <c r="H152" s="24">
        <f t="shared" si="5"/>
        <v>31.576799999999999</v>
      </c>
    </row>
    <row r="153" spans="1:8" s="3" customFormat="1" ht="12.75" x14ac:dyDescent="0.2">
      <c r="A153" s="23">
        <v>15</v>
      </c>
      <c r="B153" s="23" t="s">
        <v>213</v>
      </c>
      <c r="C153" s="24">
        <v>1</v>
      </c>
      <c r="D153" s="24">
        <v>44.040399999999998</v>
      </c>
      <c r="E153" s="24">
        <v>14</v>
      </c>
      <c r="F153" s="19">
        <v>1.34</v>
      </c>
      <c r="G153" s="24">
        <f t="shared" si="4"/>
        <v>18.760000000000002</v>
      </c>
      <c r="H153" s="24">
        <f t="shared" si="5"/>
        <v>62.800399999999996</v>
      </c>
    </row>
    <row r="154" spans="1:8" s="3" customFormat="1" ht="12.75" x14ac:dyDescent="0.2">
      <c r="A154" s="23">
        <v>16</v>
      </c>
      <c r="B154" s="23" t="s">
        <v>214</v>
      </c>
      <c r="C154" s="24">
        <v>1</v>
      </c>
      <c r="D154" s="24">
        <v>41.814</v>
      </c>
      <c r="E154" s="24">
        <v>14</v>
      </c>
      <c r="F154" s="19">
        <v>0.5</v>
      </c>
      <c r="G154" s="24">
        <f t="shared" si="4"/>
        <v>7</v>
      </c>
      <c r="H154" s="24">
        <f t="shared" si="5"/>
        <v>48.814</v>
      </c>
    </row>
    <row r="155" spans="1:8" s="3" customFormat="1" ht="12.75" x14ac:dyDescent="0.2">
      <c r="A155" s="23">
        <v>17</v>
      </c>
      <c r="B155" s="23" t="s">
        <v>73</v>
      </c>
      <c r="C155" s="24">
        <v>1</v>
      </c>
      <c r="D155" s="24">
        <v>65.844399999999993</v>
      </c>
      <c r="E155" s="24">
        <v>14</v>
      </c>
      <c r="F155" s="19">
        <v>1</v>
      </c>
      <c r="G155" s="24">
        <f t="shared" si="4"/>
        <v>14</v>
      </c>
      <c r="H155" s="24">
        <f t="shared" si="5"/>
        <v>79.844399999999993</v>
      </c>
    </row>
    <row r="156" spans="1:8" s="3" customFormat="1" ht="12.75" x14ac:dyDescent="0.2">
      <c r="A156" s="73">
        <v>18</v>
      </c>
      <c r="B156" s="73" t="s">
        <v>74</v>
      </c>
      <c r="C156" s="74">
        <v>1</v>
      </c>
      <c r="D156" s="24">
        <v>13.2112</v>
      </c>
      <c r="E156" s="24">
        <v>14</v>
      </c>
      <c r="F156" s="19">
        <v>0.5</v>
      </c>
      <c r="G156" s="24">
        <f t="shared" si="4"/>
        <v>7</v>
      </c>
      <c r="H156" s="24">
        <f t="shared" si="5"/>
        <v>20.211199999999998</v>
      </c>
    </row>
    <row r="157" spans="1:8" s="3" customFormat="1" ht="12.75" x14ac:dyDescent="0.2">
      <c r="A157" s="20" t="s">
        <v>215</v>
      </c>
      <c r="B157" s="21"/>
      <c r="C157" s="21"/>
      <c r="D157" s="24"/>
      <c r="E157" s="24"/>
      <c r="F157" s="19"/>
      <c r="G157" s="24"/>
      <c r="H157" s="24"/>
    </row>
    <row r="158" spans="1:8" s="3" customFormat="1" ht="12.75" x14ac:dyDescent="0.2">
      <c r="A158" s="83">
        <v>1</v>
      </c>
      <c r="B158" s="75" t="s">
        <v>75</v>
      </c>
      <c r="C158" s="76">
        <v>2</v>
      </c>
      <c r="D158" s="24" t="s">
        <v>337</v>
      </c>
      <c r="E158" s="24">
        <v>14</v>
      </c>
      <c r="F158" s="19">
        <v>1</v>
      </c>
      <c r="G158" s="24">
        <f t="shared" si="4"/>
        <v>14</v>
      </c>
      <c r="H158" s="24">
        <f>G158*C158</f>
        <v>28</v>
      </c>
    </row>
    <row r="159" spans="1:8" s="3" customFormat="1" ht="12.75" x14ac:dyDescent="0.2">
      <c r="A159" s="32">
        <v>2</v>
      </c>
      <c r="B159" s="23" t="s">
        <v>76</v>
      </c>
      <c r="C159" s="24">
        <v>2</v>
      </c>
      <c r="D159" s="24" t="s">
        <v>337</v>
      </c>
      <c r="E159" s="24">
        <v>14</v>
      </c>
      <c r="F159" s="19">
        <v>1</v>
      </c>
      <c r="G159" s="24">
        <f t="shared" si="4"/>
        <v>14</v>
      </c>
      <c r="H159" s="24">
        <f t="shared" ref="H159:H164" si="6">G159*C159</f>
        <v>28</v>
      </c>
    </row>
    <row r="160" spans="1:8" s="3" customFormat="1" ht="12.75" x14ac:dyDescent="0.2">
      <c r="A160" s="32">
        <v>3</v>
      </c>
      <c r="B160" s="23" t="s">
        <v>77</v>
      </c>
      <c r="C160" s="24">
        <v>2</v>
      </c>
      <c r="D160" s="24" t="s">
        <v>337</v>
      </c>
      <c r="E160" s="24">
        <v>14</v>
      </c>
      <c r="F160" s="19">
        <v>0.8</v>
      </c>
      <c r="G160" s="24">
        <f t="shared" si="4"/>
        <v>11.200000000000001</v>
      </c>
      <c r="H160" s="24">
        <f t="shared" si="6"/>
        <v>22.400000000000002</v>
      </c>
    </row>
    <row r="161" spans="1:9" s="3" customFormat="1" ht="12.75" x14ac:dyDescent="0.2">
      <c r="A161" s="32">
        <v>4</v>
      </c>
      <c r="B161" s="23" t="s">
        <v>216</v>
      </c>
      <c r="C161" s="24">
        <v>2</v>
      </c>
      <c r="D161" s="24" t="s">
        <v>337</v>
      </c>
      <c r="E161" s="24">
        <v>14</v>
      </c>
      <c r="F161" s="19">
        <v>0.8</v>
      </c>
      <c r="G161" s="24">
        <f t="shared" si="4"/>
        <v>11.200000000000001</v>
      </c>
      <c r="H161" s="24">
        <f t="shared" si="6"/>
        <v>22.400000000000002</v>
      </c>
    </row>
    <row r="162" spans="1:9" s="3" customFormat="1" ht="12.75" x14ac:dyDescent="0.2">
      <c r="A162" s="32">
        <v>5</v>
      </c>
      <c r="B162" s="23" t="s">
        <v>217</v>
      </c>
      <c r="C162" s="24">
        <v>2</v>
      </c>
      <c r="D162" s="24" t="s">
        <v>337</v>
      </c>
      <c r="E162" s="24">
        <v>14</v>
      </c>
      <c r="F162" s="19">
        <v>1</v>
      </c>
      <c r="G162" s="24">
        <f t="shared" si="4"/>
        <v>14</v>
      </c>
      <c r="H162" s="24">
        <f t="shared" si="6"/>
        <v>28</v>
      </c>
    </row>
    <row r="163" spans="1:9" s="3" customFormat="1" ht="12.75" x14ac:dyDescent="0.2">
      <c r="A163" s="32">
        <v>6</v>
      </c>
      <c r="B163" s="23" t="s">
        <v>78</v>
      </c>
      <c r="C163" s="24">
        <v>2</v>
      </c>
      <c r="D163" s="24" t="s">
        <v>337</v>
      </c>
      <c r="E163" s="24">
        <v>14</v>
      </c>
      <c r="F163" s="19">
        <v>0.17</v>
      </c>
      <c r="G163" s="24">
        <f t="shared" si="4"/>
        <v>2.3800000000000003</v>
      </c>
      <c r="H163" s="24">
        <f t="shared" si="6"/>
        <v>4.7600000000000007</v>
      </c>
    </row>
    <row r="164" spans="1:9" s="3" customFormat="1" ht="12.75" x14ac:dyDescent="0.2">
      <c r="A164" s="32">
        <v>7</v>
      </c>
      <c r="B164" s="23" t="s">
        <v>79</v>
      </c>
      <c r="C164" s="24">
        <v>2</v>
      </c>
      <c r="D164" s="24" t="s">
        <v>337</v>
      </c>
      <c r="E164" s="24">
        <v>14</v>
      </c>
      <c r="F164" s="19">
        <v>0.3</v>
      </c>
      <c r="G164" s="24">
        <f t="shared" si="4"/>
        <v>4.2</v>
      </c>
      <c r="H164" s="24">
        <f t="shared" si="6"/>
        <v>8.4</v>
      </c>
    </row>
    <row r="165" spans="1:9" s="3" customFormat="1" ht="12.75" x14ac:dyDescent="0.2">
      <c r="A165" s="32">
        <v>8</v>
      </c>
      <c r="B165" s="23" t="s">
        <v>218</v>
      </c>
      <c r="C165" s="24">
        <v>8</v>
      </c>
      <c r="D165" s="24">
        <v>0.46</v>
      </c>
      <c r="E165" s="24">
        <v>14</v>
      </c>
      <c r="F165" s="19">
        <v>0.4</v>
      </c>
      <c r="G165" s="24">
        <f t="shared" si="4"/>
        <v>5.6000000000000005</v>
      </c>
      <c r="H165" s="24">
        <f t="shared" si="5"/>
        <v>48.480000000000004</v>
      </c>
    </row>
    <row r="166" spans="1:9" s="3" customFormat="1" ht="12.75" x14ac:dyDescent="0.2">
      <c r="A166" s="32">
        <v>9</v>
      </c>
      <c r="B166" s="23" t="s">
        <v>219</v>
      </c>
      <c r="C166" s="24">
        <v>1</v>
      </c>
      <c r="D166" s="24">
        <v>1.38</v>
      </c>
      <c r="E166" s="24">
        <v>14</v>
      </c>
      <c r="F166" s="19">
        <v>0.6</v>
      </c>
      <c r="G166" s="24">
        <f t="shared" si="4"/>
        <v>8.4</v>
      </c>
      <c r="H166" s="24">
        <f t="shared" si="5"/>
        <v>9.7800000000000011</v>
      </c>
    </row>
    <row r="167" spans="1:9" s="3" customFormat="1" ht="12.75" x14ac:dyDescent="0.2">
      <c r="A167" s="32">
        <v>10</v>
      </c>
      <c r="B167" s="23" t="s">
        <v>220</v>
      </c>
      <c r="C167" s="24">
        <v>1</v>
      </c>
      <c r="D167" s="24">
        <v>1.38</v>
      </c>
      <c r="E167" s="24">
        <v>14</v>
      </c>
      <c r="F167" s="19">
        <v>0.7</v>
      </c>
      <c r="G167" s="24">
        <f t="shared" si="4"/>
        <v>9.7999999999999989</v>
      </c>
      <c r="H167" s="24">
        <f t="shared" si="5"/>
        <v>11.18</v>
      </c>
    </row>
    <row r="168" spans="1:9" s="3" customFormat="1" ht="12.75" x14ac:dyDescent="0.2">
      <c r="A168" s="32">
        <v>11</v>
      </c>
      <c r="B168" s="23" t="s">
        <v>221</v>
      </c>
      <c r="C168" s="24">
        <v>2</v>
      </c>
      <c r="D168" s="24">
        <v>0.46</v>
      </c>
      <c r="E168" s="24">
        <v>35</v>
      </c>
      <c r="F168" s="19">
        <v>1</v>
      </c>
      <c r="G168" s="24">
        <f t="shared" si="4"/>
        <v>35</v>
      </c>
      <c r="H168" s="24">
        <f t="shared" si="5"/>
        <v>70.92</v>
      </c>
    </row>
    <row r="169" spans="1:9" s="3" customFormat="1" ht="12.75" x14ac:dyDescent="0.2">
      <c r="A169" s="32">
        <v>12</v>
      </c>
      <c r="B169" s="23" t="s">
        <v>222</v>
      </c>
      <c r="C169" s="24">
        <v>2</v>
      </c>
      <c r="D169" s="24">
        <v>9.1999999999999993</v>
      </c>
      <c r="E169" s="24">
        <v>35</v>
      </c>
      <c r="F169" s="19">
        <v>3</v>
      </c>
      <c r="G169" s="24">
        <f t="shared" si="4"/>
        <v>105</v>
      </c>
      <c r="H169" s="24">
        <f t="shared" si="5"/>
        <v>228.4</v>
      </c>
    </row>
    <row r="170" spans="1:9" s="3" customFormat="1" ht="12.75" x14ac:dyDescent="0.2">
      <c r="A170" s="32">
        <v>13</v>
      </c>
      <c r="B170" s="23" t="s">
        <v>223</v>
      </c>
      <c r="C170" s="24">
        <v>1</v>
      </c>
      <c r="D170" s="24">
        <v>46</v>
      </c>
      <c r="E170" s="24">
        <v>35</v>
      </c>
      <c r="F170" s="19">
        <v>3.5</v>
      </c>
      <c r="G170" s="24">
        <f t="shared" si="4"/>
        <v>122.5</v>
      </c>
      <c r="H170" s="24">
        <f t="shared" si="5"/>
        <v>168.5</v>
      </c>
    </row>
    <row r="171" spans="1:9" s="3" customFormat="1" ht="12.75" x14ac:dyDescent="0.2">
      <c r="A171" s="32">
        <v>14</v>
      </c>
      <c r="B171" s="33" t="s">
        <v>224</v>
      </c>
      <c r="C171" s="5">
        <v>10</v>
      </c>
      <c r="D171" s="24" t="s">
        <v>337</v>
      </c>
      <c r="E171" s="24">
        <v>14</v>
      </c>
      <c r="F171" s="19">
        <v>1</v>
      </c>
      <c r="G171" s="24">
        <f t="shared" si="4"/>
        <v>14</v>
      </c>
      <c r="H171" s="24">
        <f>G171*C171</f>
        <v>140</v>
      </c>
    </row>
    <row r="172" spans="1:9" s="3" customFormat="1" ht="12.75" x14ac:dyDescent="0.2">
      <c r="A172" s="32">
        <v>15</v>
      </c>
      <c r="B172" s="33" t="s">
        <v>225</v>
      </c>
      <c r="C172" s="5">
        <v>10</v>
      </c>
      <c r="D172" s="24" t="s">
        <v>337</v>
      </c>
      <c r="E172" s="24">
        <v>14</v>
      </c>
      <c r="F172" s="19">
        <v>1</v>
      </c>
      <c r="G172" s="24">
        <f t="shared" si="4"/>
        <v>14</v>
      </c>
      <c r="H172" s="24">
        <f t="shared" ref="H172:H175" si="7">G172*C172</f>
        <v>140</v>
      </c>
    </row>
    <row r="173" spans="1:9" s="3" customFormat="1" ht="12.75" x14ac:dyDescent="0.2">
      <c r="A173" s="32">
        <v>16</v>
      </c>
      <c r="B173" s="33" t="s">
        <v>226</v>
      </c>
      <c r="C173" s="5">
        <v>10</v>
      </c>
      <c r="D173" s="24" t="s">
        <v>337</v>
      </c>
      <c r="E173" s="24">
        <v>14</v>
      </c>
      <c r="F173" s="19">
        <v>1</v>
      </c>
      <c r="G173" s="24">
        <f t="shared" si="4"/>
        <v>14</v>
      </c>
      <c r="H173" s="24">
        <f t="shared" si="7"/>
        <v>140</v>
      </c>
    </row>
    <row r="174" spans="1:9" s="3" customFormat="1" ht="12.75" x14ac:dyDescent="0.2">
      <c r="A174" s="32">
        <v>17</v>
      </c>
      <c r="B174" s="33" t="s">
        <v>227</v>
      </c>
      <c r="C174" s="5">
        <v>10</v>
      </c>
      <c r="D174" s="24" t="s">
        <v>337</v>
      </c>
      <c r="E174" s="24">
        <v>14</v>
      </c>
      <c r="F174" s="19">
        <v>1</v>
      </c>
      <c r="G174" s="24">
        <f t="shared" si="4"/>
        <v>14</v>
      </c>
      <c r="H174" s="24">
        <f t="shared" si="7"/>
        <v>140</v>
      </c>
    </row>
    <row r="175" spans="1:9" s="3" customFormat="1" ht="12.75" x14ac:dyDescent="0.2">
      <c r="A175" s="32">
        <v>18</v>
      </c>
      <c r="B175" s="33" t="s">
        <v>228</v>
      </c>
      <c r="C175" s="5">
        <v>10</v>
      </c>
      <c r="D175" s="24" t="s">
        <v>337</v>
      </c>
      <c r="E175" s="24">
        <v>14</v>
      </c>
      <c r="F175" s="19">
        <v>1</v>
      </c>
      <c r="G175" s="24">
        <f t="shared" si="4"/>
        <v>14</v>
      </c>
      <c r="H175" s="24">
        <f t="shared" si="7"/>
        <v>140</v>
      </c>
    </row>
    <row r="176" spans="1:9" s="3" customFormat="1" x14ac:dyDescent="0.25">
      <c r="A176"/>
      <c r="B176"/>
      <c r="C176"/>
      <c r="D176"/>
      <c r="E176"/>
      <c r="F176"/>
      <c r="G176" s="108" t="s">
        <v>80</v>
      </c>
      <c r="H176" s="109">
        <f>SUM(H16:H175)</f>
        <v>11156.478161983476</v>
      </c>
      <c r="I176" s="115"/>
    </row>
    <row r="177" spans="1:8" s="3" customFormat="1" x14ac:dyDescent="0.25">
      <c r="A177"/>
      <c r="B177"/>
      <c r="C177"/>
      <c r="D177"/>
      <c r="E177"/>
      <c r="F177"/>
      <c r="G177" s="110"/>
      <c r="H177" s="110"/>
    </row>
    <row r="178" spans="1:8" s="3" customFormat="1" x14ac:dyDescent="0.25">
      <c r="A178"/>
      <c r="B178"/>
      <c r="C178"/>
      <c r="D178"/>
      <c r="E178"/>
      <c r="F178"/>
      <c r="G178" s="110"/>
      <c r="H178" s="110"/>
    </row>
    <row r="179" spans="1:8" s="3" customFormat="1" x14ac:dyDescent="0.25">
      <c r="A179"/>
      <c r="B179"/>
      <c r="C179"/>
      <c r="D179"/>
      <c r="E179"/>
      <c r="F179"/>
      <c r="G179" s="110"/>
      <c r="H179" s="110"/>
    </row>
    <row r="180" spans="1:8" s="3" customFormat="1" ht="15.75" x14ac:dyDescent="0.25">
      <c r="A180"/>
      <c r="B180"/>
      <c r="C180"/>
      <c r="D180"/>
      <c r="E180"/>
      <c r="F180"/>
      <c r="G180" s="110"/>
      <c r="H180" s="111" t="s">
        <v>91</v>
      </c>
    </row>
    <row r="181" spans="1:8" s="3" customFormat="1" ht="25.5" x14ac:dyDescent="0.2">
      <c r="A181" s="18" t="s">
        <v>0</v>
      </c>
      <c r="B181" s="18" t="s">
        <v>1</v>
      </c>
      <c r="C181" s="127" t="s">
        <v>2</v>
      </c>
      <c r="D181" s="128"/>
      <c r="E181" s="18" t="s">
        <v>3</v>
      </c>
      <c r="F181" s="127" t="s">
        <v>4</v>
      </c>
      <c r="G181" s="129"/>
      <c r="H181" s="128"/>
    </row>
    <row r="182" spans="1:8" s="3" customFormat="1" ht="12.75" x14ac:dyDescent="0.2">
      <c r="A182" s="34">
        <v>1</v>
      </c>
      <c r="B182" s="35" t="s">
        <v>113</v>
      </c>
      <c r="C182" s="120">
        <v>2011</v>
      </c>
      <c r="D182" s="121"/>
      <c r="E182" s="35">
        <v>2</v>
      </c>
      <c r="F182" s="36" t="s">
        <v>114</v>
      </c>
      <c r="G182" s="37"/>
      <c r="H182" s="38"/>
    </row>
    <row r="183" spans="1:8" s="3" customFormat="1" ht="89.25" x14ac:dyDescent="0.2">
      <c r="A183" s="18" t="s">
        <v>0</v>
      </c>
      <c r="B183" s="18" t="s">
        <v>5</v>
      </c>
      <c r="C183" s="18" t="s">
        <v>6</v>
      </c>
      <c r="D183" s="18" t="s">
        <v>7</v>
      </c>
      <c r="E183" s="18" t="s">
        <v>8</v>
      </c>
      <c r="F183" s="18" t="s">
        <v>9</v>
      </c>
      <c r="G183" s="18" t="s">
        <v>10</v>
      </c>
      <c r="H183" s="18" t="s">
        <v>11</v>
      </c>
    </row>
    <row r="184" spans="1:8" s="3" customFormat="1" ht="12.75" x14ac:dyDescent="0.2">
      <c r="A184" s="18">
        <v>1</v>
      </c>
      <c r="B184" s="18">
        <v>2</v>
      </c>
      <c r="C184" s="18">
        <v>3</v>
      </c>
      <c r="D184" s="18">
        <v>4</v>
      </c>
      <c r="E184" s="18">
        <v>5</v>
      </c>
      <c r="F184" s="18">
        <v>6</v>
      </c>
      <c r="G184" s="107" t="s">
        <v>338</v>
      </c>
      <c r="H184" s="107" t="s">
        <v>339</v>
      </c>
    </row>
    <row r="185" spans="1:8" s="3" customFormat="1" ht="12.75" customHeight="1" x14ac:dyDescent="0.2">
      <c r="A185" s="20" t="s">
        <v>12</v>
      </c>
      <c r="B185" s="21"/>
      <c r="C185" s="21"/>
      <c r="D185" s="21"/>
      <c r="E185" s="21"/>
      <c r="F185" s="21"/>
      <c r="G185" s="21"/>
      <c r="H185" s="22"/>
    </row>
    <row r="186" spans="1:8" s="3" customFormat="1" ht="12.75" x14ac:dyDescent="0.2">
      <c r="A186" s="23">
        <v>1</v>
      </c>
      <c r="B186" s="23" t="s">
        <v>115</v>
      </c>
      <c r="C186" s="24">
        <v>1</v>
      </c>
      <c r="D186" s="24">
        <v>14.094399999999998</v>
      </c>
      <c r="E186" s="24">
        <v>14</v>
      </c>
      <c r="F186" s="19">
        <v>6</v>
      </c>
      <c r="G186" s="24">
        <f>E186*F186</f>
        <v>84</v>
      </c>
      <c r="H186" s="24">
        <f>(D186+G186)*C186</f>
        <v>98.094399999999993</v>
      </c>
    </row>
    <row r="187" spans="1:8" s="3" customFormat="1" ht="12.75" x14ac:dyDescent="0.2">
      <c r="A187" s="23">
        <v>2</v>
      </c>
      <c r="B187" s="23" t="s">
        <v>116</v>
      </c>
      <c r="C187" s="24">
        <v>1</v>
      </c>
      <c r="D187" s="24">
        <v>14.094399999999998</v>
      </c>
      <c r="E187" s="24">
        <v>14</v>
      </c>
      <c r="F187" s="19">
        <v>5.5</v>
      </c>
      <c r="G187" s="24">
        <f t="shared" ref="G187:G250" si="8">E187*F187</f>
        <v>77</v>
      </c>
      <c r="H187" s="24">
        <f t="shared" ref="H187:H250" si="9">(D187+G187)*C187</f>
        <v>91.094399999999993</v>
      </c>
    </row>
    <row r="188" spans="1:8" s="3" customFormat="1" ht="12.75" x14ac:dyDescent="0.2">
      <c r="A188" s="23">
        <v>3</v>
      </c>
      <c r="B188" s="23" t="s">
        <v>22</v>
      </c>
      <c r="C188" s="24">
        <v>2</v>
      </c>
      <c r="D188" s="24">
        <v>4.1859999999999999</v>
      </c>
      <c r="E188" s="24">
        <v>14</v>
      </c>
      <c r="F188" s="19">
        <v>0.19</v>
      </c>
      <c r="G188" s="24">
        <f t="shared" si="8"/>
        <v>2.66</v>
      </c>
      <c r="H188" s="24">
        <f t="shared" si="9"/>
        <v>13.692</v>
      </c>
    </row>
    <row r="189" spans="1:8" s="3" customFormat="1" ht="12.75" x14ac:dyDescent="0.2">
      <c r="A189" s="23">
        <v>4</v>
      </c>
      <c r="B189" s="23" t="s">
        <v>28</v>
      </c>
      <c r="C189" s="24">
        <v>4</v>
      </c>
      <c r="D189" s="24">
        <v>6.0826446280991737</v>
      </c>
      <c r="E189" s="24">
        <v>14</v>
      </c>
      <c r="F189" s="19">
        <v>0.37</v>
      </c>
      <c r="G189" s="24">
        <f t="shared" si="8"/>
        <v>5.18</v>
      </c>
      <c r="H189" s="24">
        <f t="shared" si="9"/>
        <v>45.050578512396697</v>
      </c>
    </row>
    <row r="190" spans="1:8" s="3" customFormat="1" ht="12.75" x14ac:dyDescent="0.2">
      <c r="A190" s="23">
        <v>5</v>
      </c>
      <c r="B190" s="23" t="s">
        <v>19</v>
      </c>
      <c r="C190" s="24">
        <v>2</v>
      </c>
      <c r="D190" s="24">
        <v>4.4068000000000005</v>
      </c>
      <c r="E190" s="24">
        <v>14</v>
      </c>
      <c r="F190" s="19">
        <v>0.37</v>
      </c>
      <c r="G190" s="24">
        <f t="shared" si="8"/>
        <v>5.18</v>
      </c>
      <c r="H190" s="24">
        <f t="shared" si="9"/>
        <v>19.1736</v>
      </c>
    </row>
    <row r="191" spans="1:8" s="3" customFormat="1" ht="12.75" x14ac:dyDescent="0.2">
      <c r="A191" s="23">
        <v>6</v>
      </c>
      <c r="B191" s="23" t="s">
        <v>117</v>
      </c>
      <c r="C191" s="24">
        <v>1</v>
      </c>
      <c r="D191" s="24">
        <v>7.7096000000000009</v>
      </c>
      <c r="E191" s="24">
        <v>14</v>
      </c>
      <c r="F191" s="19">
        <v>0.55000000000000004</v>
      </c>
      <c r="G191" s="24">
        <f t="shared" si="8"/>
        <v>7.7000000000000011</v>
      </c>
      <c r="H191" s="24">
        <f t="shared" si="9"/>
        <v>15.409600000000001</v>
      </c>
    </row>
    <row r="192" spans="1:8" s="3" customFormat="1" ht="12.75" x14ac:dyDescent="0.2">
      <c r="A192" s="23">
        <v>7</v>
      </c>
      <c r="B192" s="23" t="s">
        <v>118</v>
      </c>
      <c r="C192" s="24">
        <v>1</v>
      </c>
      <c r="D192" s="24">
        <v>42.724799999999995</v>
      </c>
      <c r="E192" s="24">
        <v>14</v>
      </c>
      <c r="F192" s="19">
        <v>0.91</v>
      </c>
      <c r="G192" s="24">
        <f t="shared" si="8"/>
        <v>12.74</v>
      </c>
      <c r="H192" s="24">
        <f t="shared" si="9"/>
        <v>55.464799999999997</v>
      </c>
    </row>
    <row r="193" spans="1:8" s="3" customFormat="1" ht="12.75" x14ac:dyDescent="0.2">
      <c r="A193" s="23">
        <v>8</v>
      </c>
      <c r="B193" s="23" t="s">
        <v>119</v>
      </c>
      <c r="C193" s="24">
        <v>1</v>
      </c>
      <c r="D193" s="24">
        <v>10.119999999999999</v>
      </c>
      <c r="E193" s="24">
        <v>14</v>
      </c>
      <c r="F193" s="19">
        <v>0.5</v>
      </c>
      <c r="G193" s="24">
        <f t="shared" si="8"/>
        <v>7</v>
      </c>
      <c r="H193" s="24">
        <f t="shared" si="9"/>
        <v>17.119999999999997</v>
      </c>
    </row>
    <row r="194" spans="1:8" s="3" customFormat="1" ht="12.75" x14ac:dyDescent="0.2">
      <c r="A194" s="23">
        <v>9</v>
      </c>
      <c r="B194" s="23" t="s">
        <v>120</v>
      </c>
      <c r="C194" s="24">
        <v>1</v>
      </c>
      <c r="D194" s="24">
        <v>30.829199999999997</v>
      </c>
      <c r="E194" s="24">
        <v>14</v>
      </c>
      <c r="F194" s="19">
        <v>1.04</v>
      </c>
      <c r="G194" s="24">
        <f t="shared" si="8"/>
        <v>14.56</v>
      </c>
      <c r="H194" s="24">
        <f t="shared" si="9"/>
        <v>45.389199999999995</v>
      </c>
    </row>
    <row r="195" spans="1:8" s="3" customFormat="1" ht="12.75" x14ac:dyDescent="0.2">
      <c r="A195" s="23">
        <v>10</v>
      </c>
      <c r="B195" s="23" t="s">
        <v>121</v>
      </c>
      <c r="C195" s="24">
        <v>1</v>
      </c>
      <c r="D195" s="24">
        <v>22.024800000000003</v>
      </c>
      <c r="E195" s="24">
        <v>14</v>
      </c>
      <c r="F195" s="19">
        <v>1.82</v>
      </c>
      <c r="G195" s="24">
        <f t="shared" si="8"/>
        <v>25.48</v>
      </c>
      <c r="H195" s="24">
        <f t="shared" si="9"/>
        <v>47.504800000000003</v>
      </c>
    </row>
    <row r="196" spans="1:8" s="3" customFormat="1" ht="12.75" x14ac:dyDescent="0.2">
      <c r="A196" s="23">
        <v>11</v>
      </c>
      <c r="B196" s="23" t="s">
        <v>17</v>
      </c>
      <c r="C196" s="24">
        <v>4</v>
      </c>
      <c r="D196" s="24">
        <v>9.0343999999999998</v>
      </c>
      <c r="E196" s="24">
        <v>14</v>
      </c>
      <c r="F196" s="19">
        <v>1</v>
      </c>
      <c r="G196" s="24">
        <f t="shared" si="8"/>
        <v>14</v>
      </c>
      <c r="H196" s="24">
        <f t="shared" si="9"/>
        <v>92.137599999999992</v>
      </c>
    </row>
    <row r="197" spans="1:8" s="3" customFormat="1" ht="12.75" x14ac:dyDescent="0.2">
      <c r="A197" s="23">
        <v>12</v>
      </c>
      <c r="B197" s="23" t="s">
        <v>122</v>
      </c>
      <c r="C197" s="24">
        <v>1</v>
      </c>
      <c r="D197" s="24">
        <v>50</v>
      </c>
      <c r="E197" s="24">
        <v>14</v>
      </c>
      <c r="F197" s="19">
        <v>0.46</v>
      </c>
      <c r="G197" s="24">
        <f t="shared" si="8"/>
        <v>6.44</v>
      </c>
      <c r="H197" s="24">
        <f t="shared" si="9"/>
        <v>56.44</v>
      </c>
    </row>
    <row r="198" spans="1:8" s="3" customFormat="1" ht="12.75" customHeight="1" x14ac:dyDescent="0.2">
      <c r="A198" s="23">
        <v>13</v>
      </c>
      <c r="B198" s="23" t="s">
        <v>14</v>
      </c>
      <c r="C198" s="24">
        <v>4</v>
      </c>
      <c r="D198" s="24">
        <v>152.05760000000001</v>
      </c>
      <c r="E198" s="24">
        <v>14</v>
      </c>
      <c r="F198" s="19">
        <v>1.28</v>
      </c>
      <c r="G198" s="24">
        <f t="shared" si="8"/>
        <v>17.920000000000002</v>
      </c>
      <c r="H198" s="24">
        <f t="shared" si="9"/>
        <v>679.91039999999998</v>
      </c>
    </row>
    <row r="199" spans="1:8" s="3" customFormat="1" ht="12.75" x14ac:dyDescent="0.2">
      <c r="A199" s="23">
        <v>14</v>
      </c>
      <c r="B199" s="23" t="s">
        <v>26</v>
      </c>
      <c r="C199" s="24">
        <v>1</v>
      </c>
      <c r="D199" s="24">
        <v>19.559200000000001</v>
      </c>
      <c r="E199" s="24">
        <v>14</v>
      </c>
      <c r="F199" s="19">
        <v>1.46</v>
      </c>
      <c r="G199" s="24">
        <f t="shared" si="8"/>
        <v>20.439999999999998</v>
      </c>
      <c r="H199" s="24">
        <f t="shared" si="9"/>
        <v>39.999200000000002</v>
      </c>
    </row>
    <row r="200" spans="1:8" s="3" customFormat="1" ht="12.75" x14ac:dyDescent="0.2">
      <c r="A200" s="23">
        <v>15</v>
      </c>
      <c r="B200" s="23" t="s">
        <v>25</v>
      </c>
      <c r="C200" s="24">
        <v>1</v>
      </c>
      <c r="D200" s="24">
        <v>32.144799999999996</v>
      </c>
      <c r="E200" s="24">
        <v>14</v>
      </c>
      <c r="F200" s="19">
        <v>5.0999999999999996</v>
      </c>
      <c r="G200" s="24">
        <f t="shared" si="8"/>
        <v>71.399999999999991</v>
      </c>
      <c r="H200" s="24">
        <f t="shared" si="9"/>
        <v>103.54479999999998</v>
      </c>
    </row>
    <row r="201" spans="1:8" s="3" customFormat="1" ht="12.75" x14ac:dyDescent="0.2">
      <c r="A201" s="23">
        <v>16</v>
      </c>
      <c r="B201" s="23" t="s">
        <v>123</v>
      </c>
      <c r="C201" s="24">
        <v>1</v>
      </c>
      <c r="D201" s="24">
        <v>11.404958677685951</v>
      </c>
      <c r="E201" s="24">
        <v>14</v>
      </c>
      <c r="F201" s="19">
        <v>0.73</v>
      </c>
      <c r="G201" s="24">
        <f t="shared" si="8"/>
        <v>10.219999999999999</v>
      </c>
      <c r="H201" s="24">
        <f t="shared" si="9"/>
        <v>21.624958677685949</v>
      </c>
    </row>
    <row r="202" spans="1:8" s="3" customFormat="1" ht="12.75" x14ac:dyDescent="0.2">
      <c r="A202" s="23">
        <v>17</v>
      </c>
      <c r="B202" s="23" t="s">
        <v>27</v>
      </c>
      <c r="C202" s="24">
        <v>1</v>
      </c>
      <c r="D202" s="24">
        <v>72.229200000000006</v>
      </c>
      <c r="E202" s="24">
        <v>14</v>
      </c>
      <c r="F202" s="19">
        <v>4.55</v>
      </c>
      <c r="G202" s="24">
        <f t="shared" si="8"/>
        <v>63.699999999999996</v>
      </c>
      <c r="H202" s="24">
        <f t="shared" si="9"/>
        <v>135.92920000000001</v>
      </c>
    </row>
    <row r="203" spans="1:8" s="3" customFormat="1" ht="12.75" customHeight="1" x14ac:dyDescent="0.2">
      <c r="A203" s="23">
        <v>18</v>
      </c>
      <c r="B203" s="23" t="s">
        <v>124</v>
      </c>
      <c r="C203" s="24">
        <v>1</v>
      </c>
      <c r="D203" s="24">
        <v>43.819600000000001</v>
      </c>
      <c r="E203" s="24">
        <v>14</v>
      </c>
      <c r="F203" s="19">
        <v>1.5</v>
      </c>
      <c r="G203" s="24">
        <f t="shared" si="8"/>
        <v>21</v>
      </c>
      <c r="H203" s="24">
        <f t="shared" si="9"/>
        <v>64.819600000000008</v>
      </c>
    </row>
    <row r="204" spans="1:8" s="3" customFormat="1" ht="12.75" x14ac:dyDescent="0.2">
      <c r="A204" s="23">
        <v>19</v>
      </c>
      <c r="B204" s="23" t="s">
        <v>125</v>
      </c>
      <c r="C204" s="24">
        <v>1</v>
      </c>
      <c r="D204" s="24">
        <v>7.4888000000000003</v>
      </c>
      <c r="E204" s="24">
        <v>14</v>
      </c>
      <c r="F204" s="19">
        <v>6.37</v>
      </c>
      <c r="G204" s="24">
        <f t="shared" si="8"/>
        <v>89.18</v>
      </c>
      <c r="H204" s="24">
        <f t="shared" si="9"/>
        <v>96.668800000000005</v>
      </c>
    </row>
    <row r="205" spans="1:8" s="3" customFormat="1" ht="12.75" x14ac:dyDescent="0.2">
      <c r="A205" s="23">
        <v>20</v>
      </c>
      <c r="B205" s="23" t="s">
        <v>126</v>
      </c>
      <c r="C205" s="24">
        <v>1</v>
      </c>
      <c r="D205" s="24">
        <v>9.9084000000000003</v>
      </c>
      <c r="E205" s="24">
        <v>14</v>
      </c>
      <c r="F205" s="19">
        <v>6.9</v>
      </c>
      <c r="G205" s="24">
        <f t="shared" si="8"/>
        <v>96.600000000000009</v>
      </c>
      <c r="H205" s="24">
        <f t="shared" si="9"/>
        <v>106.50840000000001</v>
      </c>
    </row>
    <row r="206" spans="1:8" s="3" customFormat="1" ht="12.75" x14ac:dyDescent="0.2">
      <c r="A206" s="23">
        <v>21</v>
      </c>
      <c r="B206" s="23" t="s">
        <v>127</v>
      </c>
      <c r="C206" s="24">
        <v>1</v>
      </c>
      <c r="D206" s="24">
        <v>6.6055999999999999</v>
      </c>
      <c r="E206" s="24">
        <v>14</v>
      </c>
      <c r="F206" s="19">
        <v>6.9</v>
      </c>
      <c r="G206" s="24">
        <f t="shared" si="8"/>
        <v>96.600000000000009</v>
      </c>
      <c r="H206" s="24">
        <f t="shared" si="9"/>
        <v>103.2056</v>
      </c>
    </row>
    <row r="207" spans="1:8" s="3" customFormat="1" ht="12.75" x14ac:dyDescent="0.2">
      <c r="A207" s="23">
        <v>22</v>
      </c>
      <c r="B207" s="23" t="s">
        <v>13</v>
      </c>
      <c r="C207" s="24">
        <v>1</v>
      </c>
      <c r="D207" s="24">
        <v>7.7096000000000009</v>
      </c>
      <c r="E207" s="24">
        <v>14</v>
      </c>
      <c r="F207" s="19">
        <v>2</v>
      </c>
      <c r="G207" s="24">
        <f t="shared" si="8"/>
        <v>28</v>
      </c>
      <c r="H207" s="24">
        <f t="shared" si="9"/>
        <v>35.709600000000002</v>
      </c>
    </row>
    <row r="208" spans="1:8" s="3" customFormat="1" ht="12.75" x14ac:dyDescent="0.2">
      <c r="A208" s="23">
        <v>23</v>
      </c>
      <c r="B208" s="23" t="s">
        <v>16</v>
      </c>
      <c r="C208" s="24">
        <v>1</v>
      </c>
      <c r="D208" s="24">
        <v>4.2044000000000006</v>
      </c>
      <c r="E208" s="24">
        <v>14</v>
      </c>
      <c r="F208" s="19">
        <v>3.64</v>
      </c>
      <c r="G208" s="24">
        <f t="shared" si="8"/>
        <v>50.96</v>
      </c>
      <c r="H208" s="24">
        <f t="shared" si="9"/>
        <v>55.164400000000001</v>
      </c>
    </row>
    <row r="209" spans="1:8" s="3" customFormat="1" ht="12.75" x14ac:dyDescent="0.2">
      <c r="A209" s="23">
        <v>24</v>
      </c>
      <c r="B209" s="23" t="s">
        <v>130</v>
      </c>
      <c r="C209" s="24">
        <v>1</v>
      </c>
      <c r="D209" s="24">
        <v>7.7096000000000009</v>
      </c>
      <c r="E209" s="24">
        <v>14</v>
      </c>
      <c r="F209" s="19">
        <v>3.64</v>
      </c>
      <c r="G209" s="24">
        <f t="shared" si="8"/>
        <v>50.96</v>
      </c>
      <c r="H209" s="24">
        <f t="shared" si="9"/>
        <v>58.669600000000003</v>
      </c>
    </row>
    <row r="210" spans="1:8" s="3" customFormat="1" ht="12.75" x14ac:dyDescent="0.2">
      <c r="A210" s="23">
        <v>25</v>
      </c>
      <c r="B210" s="23" t="s">
        <v>23</v>
      </c>
      <c r="C210" s="24">
        <v>1</v>
      </c>
      <c r="D210" s="24">
        <v>56.257999999999996</v>
      </c>
      <c r="E210" s="24">
        <v>14</v>
      </c>
      <c r="F210" s="19">
        <v>2</v>
      </c>
      <c r="G210" s="24">
        <f t="shared" si="8"/>
        <v>28</v>
      </c>
      <c r="H210" s="24">
        <f t="shared" si="9"/>
        <v>84.257999999999996</v>
      </c>
    </row>
    <row r="211" spans="1:8" s="3" customFormat="1" ht="12.75" x14ac:dyDescent="0.2">
      <c r="A211" s="23">
        <v>26</v>
      </c>
      <c r="B211" s="23" t="s">
        <v>131</v>
      </c>
      <c r="C211" s="24">
        <v>1</v>
      </c>
      <c r="D211" s="24">
        <v>11.012400000000001</v>
      </c>
      <c r="E211" s="24">
        <v>14</v>
      </c>
      <c r="F211" s="19">
        <v>0.73</v>
      </c>
      <c r="G211" s="24">
        <f t="shared" si="8"/>
        <v>10.219999999999999</v>
      </c>
      <c r="H211" s="24">
        <f t="shared" si="9"/>
        <v>21.232399999999998</v>
      </c>
    </row>
    <row r="212" spans="1:8" s="3" customFormat="1" ht="12.75" x14ac:dyDescent="0.2">
      <c r="A212" s="23">
        <v>27</v>
      </c>
      <c r="B212" s="23" t="s">
        <v>132</v>
      </c>
      <c r="C212" s="24">
        <v>1</v>
      </c>
      <c r="D212" s="24">
        <v>28.630400000000002</v>
      </c>
      <c r="E212" s="24">
        <v>14</v>
      </c>
      <c r="F212" s="19">
        <v>0.3</v>
      </c>
      <c r="G212" s="24">
        <f t="shared" si="8"/>
        <v>4.2</v>
      </c>
      <c r="H212" s="24">
        <f t="shared" si="9"/>
        <v>32.830400000000004</v>
      </c>
    </row>
    <row r="213" spans="1:8" s="3" customFormat="1" ht="12.75" customHeight="1" x14ac:dyDescent="0.2">
      <c r="A213" s="23">
        <v>28</v>
      </c>
      <c r="B213" s="23" t="s">
        <v>133</v>
      </c>
      <c r="C213" s="24">
        <v>1</v>
      </c>
      <c r="D213" s="24">
        <v>55.052800000000005</v>
      </c>
      <c r="E213" s="24">
        <v>14</v>
      </c>
      <c r="F213" s="19">
        <v>0.3</v>
      </c>
      <c r="G213" s="24">
        <f t="shared" si="8"/>
        <v>4.2</v>
      </c>
      <c r="H213" s="24">
        <f t="shared" si="9"/>
        <v>59.252800000000008</v>
      </c>
    </row>
    <row r="214" spans="1:8" s="3" customFormat="1" ht="12.75" x14ac:dyDescent="0.2">
      <c r="A214" s="23">
        <v>29</v>
      </c>
      <c r="B214" s="23" t="s">
        <v>134</v>
      </c>
      <c r="C214" s="24">
        <v>1</v>
      </c>
      <c r="D214" s="24">
        <v>46.248400000000004</v>
      </c>
      <c r="E214" s="24">
        <v>14</v>
      </c>
      <c r="F214" s="19">
        <v>0.3</v>
      </c>
      <c r="G214" s="24">
        <f t="shared" si="8"/>
        <v>4.2</v>
      </c>
      <c r="H214" s="24">
        <f t="shared" si="9"/>
        <v>50.448400000000007</v>
      </c>
    </row>
    <row r="215" spans="1:8" s="3" customFormat="1" ht="12.75" x14ac:dyDescent="0.2">
      <c r="A215" s="23">
        <v>30</v>
      </c>
      <c r="B215" s="23" t="s">
        <v>135</v>
      </c>
      <c r="C215" s="24">
        <v>1</v>
      </c>
      <c r="D215" s="24">
        <v>32.154000000000003</v>
      </c>
      <c r="E215" s="24">
        <v>14</v>
      </c>
      <c r="F215" s="19">
        <v>0.2</v>
      </c>
      <c r="G215" s="24">
        <f t="shared" si="8"/>
        <v>2.8000000000000003</v>
      </c>
      <c r="H215" s="24">
        <f t="shared" si="9"/>
        <v>34.954000000000001</v>
      </c>
    </row>
    <row r="216" spans="1:8" s="3" customFormat="1" ht="12.75" x14ac:dyDescent="0.2">
      <c r="A216" s="73">
        <v>31</v>
      </c>
      <c r="B216" s="73" t="s">
        <v>136</v>
      </c>
      <c r="C216" s="74">
        <v>1</v>
      </c>
      <c r="D216" s="24">
        <v>114.0432</v>
      </c>
      <c r="E216" s="24">
        <v>14</v>
      </c>
      <c r="F216" s="19">
        <v>2</v>
      </c>
      <c r="G216" s="24">
        <f t="shared" si="8"/>
        <v>28</v>
      </c>
      <c r="H216" s="24">
        <f t="shared" si="9"/>
        <v>142.04320000000001</v>
      </c>
    </row>
    <row r="217" spans="1:8" s="3" customFormat="1" ht="12.75" x14ac:dyDescent="0.2">
      <c r="A217" s="20" t="s">
        <v>141</v>
      </c>
      <c r="B217" s="21"/>
      <c r="C217" s="21"/>
      <c r="D217" s="24"/>
      <c r="E217" s="24"/>
      <c r="F217" s="19"/>
      <c r="G217" s="24"/>
      <c r="H217" s="24"/>
    </row>
    <row r="218" spans="1:8" s="3" customFormat="1" ht="12.75" customHeight="1" x14ac:dyDescent="0.2">
      <c r="A218" s="75">
        <v>1</v>
      </c>
      <c r="B218" s="75" t="s">
        <v>143</v>
      </c>
      <c r="C218" s="76">
        <v>1</v>
      </c>
      <c r="D218" s="24">
        <v>121.65159999999999</v>
      </c>
      <c r="E218" s="24">
        <v>14</v>
      </c>
      <c r="F218" s="19">
        <v>6.91</v>
      </c>
      <c r="G218" s="24">
        <f t="shared" si="8"/>
        <v>96.740000000000009</v>
      </c>
      <c r="H218" s="24">
        <f t="shared" si="9"/>
        <v>218.39159999999998</v>
      </c>
    </row>
    <row r="219" spans="1:8" s="3" customFormat="1" ht="12.75" x14ac:dyDescent="0.2">
      <c r="A219" s="23">
        <v>2</v>
      </c>
      <c r="B219" s="23" t="s">
        <v>32</v>
      </c>
      <c r="C219" s="24">
        <v>1</v>
      </c>
      <c r="D219" s="24">
        <v>32.687600000000003</v>
      </c>
      <c r="E219" s="24">
        <v>14</v>
      </c>
      <c r="F219" s="19">
        <v>6.91</v>
      </c>
      <c r="G219" s="24">
        <f t="shared" si="8"/>
        <v>96.740000000000009</v>
      </c>
      <c r="H219" s="24">
        <f t="shared" si="9"/>
        <v>129.42760000000001</v>
      </c>
    </row>
    <row r="220" spans="1:8" s="3" customFormat="1" ht="12.75" x14ac:dyDescent="0.2">
      <c r="A220" s="23">
        <v>3</v>
      </c>
      <c r="B220" s="23" t="s">
        <v>144</v>
      </c>
      <c r="C220" s="24">
        <v>1</v>
      </c>
      <c r="D220" s="24">
        <v>60.821199999999997</v>
      </c>
      <c r="E220" s="24">
        <v>14</v>
      </c>
      <c r="F220" s="19">
        <v>1</v>
      </c>
      <c r="G220" s="24">
        <f t="shared" si="8"/>
        <v>14</v>
      </c>
      <c r="H220" s="24">
        <f t="shared" si="9"/>
        <v>74.821200000000005</v>
      </c>
    </row>
    <row r="221" spans="1:8" s="3" customFormat="1" ht="12.75" x14ac:dyDescent="0.2">
      <c r="A221" s="23">
        <v>4</v>
      </c>
      <c r="B221" s="23" t="s">
        <v>145</v>
      </c>
      <c r="C221" s="24">
        <v>1</v>
      </c>
      <c r="D221" s="24">
        <v>38.538800000000002</v>
      </c>
      <c r="E221" s="24">
        <v>14</v>
      </c>
      <c r="F221" s="19">
        <v>2.37</v>
      </c>
      <c r="G221" s="24">
        <f t="shared" si="8"/>
        <v>33.18</v>
      </c>
      <c r="H221" s="24">
        <f t="shared" si="9"/>
        <v>71.718800000000002</v>
      </c>
    </row>
    <row r="222" spans="1:8" s="3" customFormat="1" ht="12.75" x14ac:dyDescent="0.2">
      <c r="A222" s="23">
        <v>5</v>
      </c>
      <c r="B222" s="23" t="s">
        <v>146</v>
      </c>
      <c r="C222" s="24">
        <v>1</v>
      </c>
      <c r="D222" s="24">
        <v>11.012400000000001</v>
      </c>
      <c r="E222" s="24">
        <v>14</v>
      </c>
      <c r="F222" s="19">
        <v>1.04</v>
      </c>
      <c r="G222" s="24">
        <f t="shared" si="8"/>
        <v>14.56</v>
      </c>
      <c r="H222" s="24">
        <f t="shared" si="9"/>
        <v>25.572400000000002</v>
      </c>
    </row>
    <row r="223" spans="1:8" s="3" customFormat="1" ht="12.75" x14ac:dyDescent="0.2">
      <c r="A223" s="23">
        <v>6</v>
      </c>
      <c r="B223" s="26" t="s">
        <v>30</v>
      </c>
      <c r="C223" s="24">
        <v>1</v>
      </c>
      <c r="D223" s="24">
        <v>38.014400000000002</v>
      </c>
      <c r="E223" s="24">
        <v>14</v>
      </c>
      <c r="F223" s="19">
        <v>7.5</v>
      </c>
      <c r="G223" s="24">
        <f t="shared" si="8"/>
        <v>105</v>
      </c>
      <c r="H223" s="24">
        <f t="shared" si="9"/>
        <v>143.01439999999999</v>
      </c>
    </row>
    <row r="224" spans="1:8" s="3" customFormat="1" ht="12.75" customHeight="1" x14ac:dyDescent="0.2">
      <c r="A224" s="73">
        <v>8</v>
      </c>
      <c r="B224" s="77" t="s">
        <v>31</v>
      </c>
      <c r="C224" s="74">
        <v>1</v>
      </c>
      <c r="D224" s="24">
        <v>33.027999999999999</v>
      </c>
      <c r="E224" s="24">
        <v>14</v>
      </c>
      <c r="F224" s="19">
        <v>0.5</v>
      </c>
      <c r="G224" s="24">
        <f t="shared" si="8"/>
        <v>7</v>
      </c>
      <c r="H224" s="24">
        <f t="shared" si="9"/>
        <v>40.027999999999999</v>
      </c>
    </row>
    <row r="225" spans="1:9" s="3" customFormat="1" ht="12.75" x14ac:dyDescent="0.2">
      <c r="A225" s="20" t="s">
        <v>147</v>
      </c>
      <c r="B225" s="21"/>
      <c r="C225" s="21"/>
      <c r="D225" s="24"/>
      <c r="E225" s="24"/>
      <c r="F225" s="19"/>
      <c r="G225" s="24"/>
      <c r="H225" s="24"/>
    </row>
    <row r="226" spans="1:9" s="3" customFormat="1" ht="12.75" x14ac:dyDescent="0.2">
      <c r="A226" s="75">
        <v>1</v>
      </c>
      <c r="B226" s="78" t="s">
        <v>148</v>
      </c>
      <c r="C226" s="76">
        <v>1</v>
      </c>
      <c r="D226" s="24">
        <v>42.32</v>
      </c>
      <c r="E226" s="24">
        <v>14</v>
      </c>
      <c r="F226" s="19">
        <v>1.5</v>
      </c>
      <c r="G226" s="24">
        <f t="shared" si="8"/>
        <v>21</v>
      </c>
      <c r="H226" s="24">
        <f t="shared" si="9"/>
        <v>63.32</v>
      </c>
    </row>
    <row r="227" spans="1:9" s="3" customFormat="1" ht="12.75" customHeight="1" x14ac:dyDescent="0.2">
      <c r="A227" s="23">
        <v>2</v>
      </c>
      <c r="B227" s="23" t="s">
        <v>149</v>
      </c>
      <c r="C227" s="24">
        <v>1</v>
      </c>
      <c r="D227" s="24">
        <v>45.613599999999998</v>
      </c>
      <c r="E227" s="24">
        <v>14</v>
      </c>
      <c r="F227" s="19">
        <v>1.5</v>
      </c>
      <c r="G227" s="24">
        <f t="shared" si="8"/>
        <v>21</v>
      </c>
      <c r="H227" s="24">
        <f t="shared" si="9"/>
        <v>66.613599999999991</v>
      </c>
    </row>
    <row r="228" spans="1:9" s="3" customFormat="1" ht="12.75" x14ac:dyDescent="0.2">
      <c r="A228" s="23">
        <v>3</v>
      </c>
      <c r="B228" s="23" t="s">
        <v>150</v>
      </c>
      <c r="C228" s="24">
        <v>1</v>
      </c>
      <c r="D228" s="24">
        <v>37.434799999999996</v>
      </c>
      <c r="E228" s="24">
        <v>14</v>
      </c>
      <c r="F228" s="19">
        <v>1.5</v>
      </c>
      <c r="G228" s="24">
        <f t="shared" si="8"/>
        <v>21</v>
      </c>
      <c r="H228" s="24">
        <f t="shared" si="9"/>
        <v>58.434799999999996</v>
      </c>
    </row>
    <row r="229" spans="1:9" s="3" customFormat="1" ht="12.75" x14ac:dyDescent="0.2">
      <c r="A229" s="23">
        <v>4</v>
      </c>
      <c r="B229" s="23" t="s">
        <v>151</v>
      </c>
      <c r="C229" s="24">
        <v>1</v>
      </c>
      <c r="D229" s="24">
        <v>0</v>
      </c>
      <c r="E229" s="24">
        <v>0</v>
      </c>
      <c r="F229" s="19">
        <v>0</v>
      </c>
      <c r="G229" s="24">
        <f t="shared" si="8"/>
        <v>0</v>
      </c>
      <c r="H229" s="24">
        <f t="shared" si="9"/>
        <v>0</v>
      </c>
      <c r="I229" s="3" t="str">
        <f>VLOOKUP(B229,'[1]2 PIRKIMO OBJEKTO DALIS'!$L$191:$S$440,8,FALSE)</f>
        <v>nebūna</v>
      </c>
    </row>
    <row r="230" spans="1:9" s="3" customFormat="1" ht="12.75" customHeight="1" x14ac:dyDescent="0.2">
      <c r="A230" s="23">
        <v>5</v>
      </c>
      <c r="B230" s="23" t="s">
        <v>152</v>
      </c>
      <c r="C230" s="24">
        <v>1</v>
      </c>
      <c r="D230" s="24">
        <v>64.657600000000002</v>
      </c>
      <c r="E230" s="24">
        <v>14</v>
      </c>
      <c r="F230" s="19">
        <v>1.5</v>
      </c>
      <c r="G230" s="24">
        <f t="shared" si="8"/>
        <v>21</v>
      </c>
      <c r="H230" s="24">
        <f t="shared" si="9"/>
        <v>85.657600000000002</v>
      </c>
    </row>
    <row r="231" spans="1:9" s="3" customFormat="1" ht="12.75" x14ac:dyDescent="0.2">
      <c r="A231" s="23">
        <v>6</v>
      </c>
      <c r="B231" s="23" t="s">
        <v>153</v>
      </c>
      <c r="C231" s="24">
        <v>1</v>
      </c>
      <c r="D231" s="24">
        <v>8.3628</v>
      </c>
      <c r="E231" s="24">
        <v>14</v>
      </c>
      <c r="F231" s="19">
        <v>2</v>
      </c>
      <c r="G231" s="24">
        <f t="shared" si="8"/>
        <v>28</v>
      </c>
      <c r="H231" s="24">
        <f t="shared" si="9"/>
        <v>36.3628</v>
      </c>
    </row>
    <row r="232" spans="1:9" s="3" customFormat="1" ht="12.75" customHeight="1" x14ac:dyDescent="0.2">
      <c r="A232" s="23">
        <v>7</v>
      </c>
      <c r="B232" s="23" t="s">
        <v>154</v>
      </c>
      <c r="C232" s="24">
        <v>1</v>
      </c>
      <c r="D232" s="24">
        <v>12.236000000000001</v>
      </c>
      <c r="E232" s="24">
        <v>14</v>
      </c>
      <c r="F232" s="19">
        <v>1.46</v>
      </c>
      <c r="G232" s="24">
        <f t="shared" si="8"/>
        <v>20.439999999999998</v>
      </c>
      <c r="H232" s="24">
        <f t="shared" si="9"/>
        <v>32.676000000000002</v>
      </c>
    </row>
    <row r="233" spans="1:9" s="3" customFormat="1" ht="12.75" x14ac:dyDescent="0.2">
      <c r="A233" s="23">
        <v>8</v>
      </c>
      <c r="B233" s="23" t="s">
        <v>155</v>
      </c>
      <c r="C233" s="24">
        <v>1</v>
      </c>
      <c r="D233" s="24">
        <v>0</v>
      </c>
      <c r="E233" s="24">
        <v>0</v>
      </c>
      <c r="F233" s="19">
        <v>0</v>
      </c>
      <c r="G233" s="24">
        <f t="shared" si="8"/>
        <v>0</v>
      </c>
      <c r="H233" s="24">
        <f t="shared" si="9"/>
        <v>0</v>
      </c>
      <c r="I233" s="3" t="str">
        <f>VLOOKUP(B233,'[1]2 PIRKIMO OBJEKTO DALIS'!$L$191:$S$440,8,FALSE)</f>
        <v>nebūna</v>
      </c>
    </row>
    <row r="234" spans="1:9" s="3" customFormat="1" ht="12.75" x14ac:dyDescent="0.2">
      <c r="A234" s="23">
        <v>9</v>
      </c>
      <c r="B234" s="23" t="s">
        <v>156</v>
      </c>
      <c r="C234" s="24">
        <v>2</v>
      </c>
      <c r="D234" s="24">
        <v>0</v>
      </c>
      <c r="E234" s="24">
        <v>0</v>
      </c>
      <c r="F234" s="19">
        <v>0</v>
      </c>
      <c r="G234" s="24">
        <f t="shared" si="8"/>
        <v>0</v>
      </c>
      <c r="H234" s="24">
        <f t="shared" si="9"/>
        <v>0</v>
      </c>
      <c r="I234" s="3" t="str">
        <f>VLOOKUP(B234,'[1]2 PIRKIMO OBJEKTO DALIS'!$L$191:$S$440,8,FALSE)</f>
        <v>nebūna</v>
      </c>
    </row>
    <row r="235" spans="1:9" s="3" customFormat="1" ht="12.75" customHeight="1" x14ac:dyDescent="0.2">
      <c r="A235" s="23">
        <v>10</v>
      </c>
      <c r="B235" s="23" t="s">
        <v>157</v>
      </c>
      <c r="C235" s="24">
        <v>2</v>
      </c>
      <c r="D235" s="24">
        <v>22.024800000000003</v>
      </c>
      <c r="E235" s="24">
        <v>14</v>
      </c>
      <c r="F235" s="19">
        <v>0.3</v>
      </c>
      <c r="G235" s="24">
        <f t="shared" si="8"/>
        <v>4.2</v>
      </c>
      <c r="H235" s="24">
        <f t="shared" si="9"/>
        <v>52.449600000000004</v>
      </c>
    </row>
    <row r="236" spans="1:9" s="3" customFormat="1" ht="12.75" x14ac:dyDescent="0.2">
      <c r="A236" s="23">
        <v>11</v>
      </c>
      <c r="B236" s="23" t="s">
        <v>158</v>
      </c>
      <c r="C236" s="24">
        <v>2</v>
      </c>
      <c r="D236" s="24">
        <v>5.3176000000000005</v>
      </c>
      <c r="E236" s="24">
        <v>14</v>
      </c>
      <c r="F236" s="19">
        <v>0.4</v>
      </c>
      <c r="G236" s="24">
        <f t="shared" si="8"/>
        <v>5.6000000000000005</v>
      </c>
      <c r="H236" s="24">
        <f t="shared" si="9"/>
        <v>21.8352</v>
      </c>
    </row>
    <row r="237" spans="1:9" s="3" customFormat="1" ht="12.75" x14ac:dyDescent="0.2">
      <c r="A237" s="23">
        <v>12</v>
      </c>
      <c r="B237" s="26" t="s">
        <v>159</v>
      </c>
      <c r="C237" s="24">
        <v>2</v>
      </c>
      <c r="D237" s="24">
        <v>7.9303999999999988</v>
      </c>
      <c r="E237" s="24">
        <v>14</v>
      </c>
      <c r="F237" s="19">
        <v>0.4</v>
      </c>
      <c r="G237" s="24">
        <f t="shared" si="8"/>
        <v>5.6000000000000005</v>
      </c>
      <c r="H237" s="24">
        <f t="shared" si="9"/>
        <v>27.0608</v>
      </c>
    </row>
    <row r="238" spans="1:9" s="3" customFormat="1" ht="12.75" x14ac:dyDescent="0.2">
      <c r="A238" s="23">
        <v>13</v>
      </c>
      <c r="B238" s="23" t="s">
        <v>160</v>
      </c>
      <c r="C238" s="24">
        <v>1</v>
      </c>
      <c r="D238" s="24">
        <v>0</v>
      </c>
      <c r="E238" s="24">
        <v>0</v>
      </c>
      <c r="F238" s="19">
        <v>0</v>
      </c>
      <c r="G238" s="24">
        <f t="shared" si="8"/>
        <v>0</v>
      </c>
      <c r="H238" s="24">
        <f t="shared" si="9"/>
        <v>0</v>
      </c>
      <c r="I238" s="3" t="str">
        <f>VLOOKUP(B238,'[1]2 PIRKIMO OBJEKTO DALIS'!$L$191:$S$440,8,FALSE)</f>
        <v>nebūna</v>
      </c>
    </row>
    <row r="239" spans="1:9" s="3" customFormat="1" ht="12.75" x14ac:dyDescent="0.2">
      <c r="A239" s="23">
        <v>14</v>
      </c>
      <c r="B239" s="23" t="s">
        <v>161</v>
      </c>
      <c r="C239" s="24">
        <v>1</v>
      </c>
      <c r="D239" s="24">
        <v>0</v>
      </c>
      <c r="E239" s="24">
        <v>0</v>
      </c>
      <c r="F239" s="19">
        <v>0</v>
      </c>
      <c r="G239" s="24">
        <f t="shared" si="8"/>
        <v>0</v>
      </c>
      <c r="H239" s="24">
        <f t="shared" si="9"/>
        <v>0</v>
      </c>
      <c r="I239" s="3" t="str">
        <f>VLOOKUP(B239,'[1]2 PIRKIMO OBJEKTO DALIS'!$L$191:$S$440,8,FALSE)</f>
        <v>nebūna</v>
      </c>
    </row>
    <row r="240" spans="1:9" x14ac:dyDescent="0.25">
      <c r="A240" s="23">
        <v>15</v>
      </c>
      <c r="B240" s="23" t="s">
        <v>162</v>
      </c>
      <c r="C240" s="24">
        <v>2</v>
      </c>
      <c r="D240" s="24">
        <v>12.116400000000001</v>
      </c>
      <c r="E240" s="24">
        <v>14</v>
      </c>
      <c r="F240" s="19">
        <v>0.73</v>
      </c>
      <c r="G240" s="24">
        <f t="shared" si="8"/>
        <v>10.219999999999999</v>
      </c>
      <c r="H240" s="24">
        <f t="shared" si="9"/>
        <v>44.672799999999995</v>
      </c>
      <c r="I240" s="3"/>
    </row>
    <row r="241" spans="1:9" x14ac:dyDescent="0.25">
      <c r="A241" s="23">
        <v>16</v>
      </c>
      <c r="B241" s="23" t="s">
        <v>59</v>
      </c>
      <c r="C241" s="24">
        <v>1</v>
      </c>
      <c r="D241" s="24">
        <v>9.9084000000000003</v>
      </c>
      <c r="E241" s="24">
        <v>14</v>
      </c>
      <c r="F241" s="19">
        <v>0.73</v>
      </c>
      <c r="G241" s="24">
        <f t="shared" si="8"/>
        <v>10.219999999999999</v>
      </c>
      <c r="H241" s="24">
        <f t="shared" si="9"/>
        <v>20.128399999999999</v>
      </c>
      <c r="I241" s="3"/>
    </row>
    <row r="242" spans="1:9" x14ac:dyDescent="0.25">
      <c r="A242" s="23">
        <v>17</v>
      </c>
      <c r="B242" s="23" t="s">
        <v>163</v>
      </c>
      <c r="C242" s="24">
        <v>2</v>
      </c>
      <c r="D242" s="24">
        <v>44.702800000000003</v>
      </c>
      <c r="E242" s="24">
        <v>14</v>
      </c>
      <c r="F242" s="19">
        <v>1.46</v>
      </c>
      <c r="G242" s="24">
        <f t="shared" si="8"/>
        <v>20.439999999999998</v>
      </c>
      <c r="H242" s="24">
        <f t="shared" si="9"/>
        <v>130.28559999999999</v>
      </c>
      <c r="I242" s="3"/>
    </row>
    <row r="243" spans="1:9" x14ac:dyDescent="0.25">
      <c r="A243" s="73">
        <v>18</v>
      </c>
      <c r="B243" s="73" t="s">
        <v>164</v>
      </c>
      <c r="C243" s="74">
        <v>2</v>
      </c>
      <c r="D243" s="24">
        <v>37.250799999999998</v>
      </c>
      <c r="E243" s="24">
        <v>14</v>
      </c>
      <c r="F243" s="19">
        <v>1.46</v>
      </c>
      <c r="G243" s="24">
        <f t="shared" si="8"/>
        <v>20.439999999999998</v>
      </c>
      <c r="H243" s="24">
        <f t="shared" si="9"/>
        <v>115.38159999999999</v>
      </c>
      <c r="I243" s="3"/>
    </row>
    <row r="244" spans="1:9" x14ac:dyDescent="0.25">
      <c r="A244" s="20" t="s">
        <v>165</v>
      </c>
      <c r="B244" s="21"/>
      <c r="C244" s="21"/>
      <c r="D244" s="24"/>
      <c r="E244" s="24"/>
      <c r="F244" s="19"/>
      <c r="G244" s="24"/>
      <c r="H244" s="24"/>
      <c r="I244" s="3"/>
    </row>
    <row r="245" spans="1:9" ht="15" customHeight="1" x14ac:dyDescent="0.25">
      <c r="A245" s="75">
        <v>1</v>
      </c>
      <c r="B245" s="75" t="s">
        <v>166</v>
      </c>
      <c r="C245" s="76">
        <v>1</v>
      </c>
      <c r="D245" s="24">
        <v>136.85919999999999</v>
      </c>
      <c r="E245" s="24">
        <v>14</v>
      </c>
      <c r="F245" s="19">
        <v>2</v>
      </c>
      <c r="G245" s="24">
        <f t="shared" si="8"/>
        <v>28</v>
      </c>
      <c r="H245" s="24">
        <f t="shared" si="9"/>
        <v>164.85919999999999</v>
      </c>
      <c r="I245" s="3"/>
    </row>
    <row r="246" spans="1:9" x14ac:dyDescent="0.25">
      <c r="A246" s="23">
        <v>2</v>
      </c>
      <c r="B246" s="23" t="s">
        <v>167</v>
      </c>
      <c r="C246" s="24">
        <v>1</v>
      </c>
      <c r="D246" s="24">
        <v>66.065200000000004</v>
      </c>
      <c r="E246" s="24">
        <v>14</v>
      </c>
      <c r="F246" s="19">
        <v>1.46</v>
      </c>
      <c r="G246" s="24">
        <f t="shared" si="8"/>
        <v>20.439999999999998</v>
      </c>
      <c r="H246" s="24">
        <f t="shared" si="9"/>
        <v>86.505200000000002</v>
      </c>
      <c r="I246" s="3"/>
    </row>
    <row r="247" spans="1:9" x14ac:dyDescent="0.25">
      <c r="A247" s="23">
        <v>3</v>
      </c>
      <c r="B247" s="23" t="s">
        <v>168</v>
      </c>
      <c r="C247" s="24">
        <v>1</v>
      </c>
      <c r="D247" s="24">
        <v>33.027999999999999</v>
      </c>
      <c r="E247" s="24">
        <v>14</v>
      </c>
      <c r="F247" s="19">
        <v>1.46</v>
      </c>
      <c r="G247" s="24">
        <f t="shared" si="8"/>
        <v>20.439999999999998</v>
      </c>
      <c r="H247" s="24">
        <f t="shared" si="9"/>
        <v>53.467999999999996</v>
      </c>
      <c r="I247" s="3"/>
    </row>
    <row r="248" spans="1:9" x14ac:dyDescent="0.25">
      <c r="A248" s="23">
        <v>4</v>
      </c>
      <c r="B248" s="26" t="s">
        <v>169</v>
      </c>
      <c r="C248" s="24">
        <v>1</v>
      </c>
      <c r="D248" s="24">
        <v>13.3216</v>
      </c>
      <c r="E248" s="24">
        <v>14</v>
      </c>
      <c r="F248" s="19">
        <v>1</v>
      </c>
      <c r="G248" s="24">
        <f t="shared" si="8"/>
        <v>14</v>
      </c>
      <c r="H248" s="24">
        <f t="shared" si="9"/>
        <v>27.3216</v>
      </c>
      <c r="I248" s="3"/>
    </row>
    <row r="249" spans="1:9" x14ac:dyDescent="0.25">
      <c r="A249" s="23">
        <v>5</v>
      </c>
      <c r="B249" s="26" t="s">
        <v>229</v>
      </c>
      <c r="C249" s="24">
        <v>1</v>
      </c>
      <c r="D249" s="24">
        <v>5</v>
      </c>
      <c r="E249" s="24">
        <v>14</v>
      </c>
      <c r="F249" s="19">
        <v>0.3</v>
      </c>
      <c r="G249" s="24">
        <f t="shared" si="8"/>
        <v>4.2</v>
      </c>
      <c r="H249" s="24">
        <f t="shared" si="9"/>
        <v>9.1999999999999993</v>
      </c>
      <c r="I249" s="3"/>
    </row>
    <row r="250" spans="1:9" ht="15.75" customHeight="1" x14ac:dyDescent="0.25">
      <c r="A250" s="23">
        <v>6</v>
      </c>
      <c r="B250" s="23" t="s">
        <v>43</v>
      </c>
      <c r="C250" s="24">
        <v>1</v>
      </c>
      <c r="D250" s="24">
        <v>35</v>
      </c>
      <c r="E250" s="24">
        <v>14</v>
      </c>
      <c r="F250" s="19">
        <v>2</v>
      </c>
      <c r="G250" s="24">
        <f t="shared" si="8"/>
        <v>28</v>
      </c>
      <c r="H250" s="24">
        <f t="shared" si="9"/>
        <v>63</v>
      </c>
      <c r="I250" s="3"/>
    </row>
    <row r="251" spans="1:9" x14ac:dyDescent="0.25">
      <c r="A251" s="23">
        <v>7</v>
      </c>
      <c r="B251" s="23" t="s">
        <v>40</v>
      </c>
      <c r="C251" s="24">
        <v>1</v>
      </c>
      <c r="D251" s="24">
        <v>83.628</v>
      </c>
      <c r="E251" s="24">
        <v>14</v>
      </c>
      <c r="F251" s="19">
        <v>2</v>
      </c>
      <c r="G251" s="24">
        <f t="shared" ref="G251:G314" si="10">E251*F251</f>
        <v>28</v>
      </c>
      <c r="H251" s="24">
        <f t="shared" ref="H251:H313" si="11">(D251+G251)*C251</f>
        <v>111.628</v>
      </c>
      <c r="I251" s="3"/>
    </row>
    <row r="252" spans="1:9" x14ac:dyDescent="0.25">
      <c r="A252" s="23">
        <v>8</v>
      </c>
      <c r="B252" s="23" t="s">
        <v>230</v>
      </c>
      <c r="C252" s="24">
        <v>1</v>
      </c>
      <c r="D252" s="24">
        <v>15.198399999999999</v>
      </c>
      <c r="E252" s="24">
        <v>14</v>
      </c>
      <c r="F252" s="19">
        <v>1.5</v>
      </c>
      <c r="G252" s="24">
        <f t="shared" si="10"/>
        <v>21</v>
      </c>
      <c r="H252" s="24">
        <f t="shared" si="11"/>
        <v>36.198399999999999</v>
      </c>
      <c r="I252" s="3"/>
    </row>
    <row r="253" spans="1:9" x14ac:dyDescent="0.25">
      <c r="A253" s="23">
        <v>9</v>
      </c>
      <c r="B253" s="23" t="s">
        <v>231</v>
      </c>
      <c r="C253" s="24">
        <v>1</v>
      </c>
      <c r="D253" s="24">
        <v>34.214799999999997</v>
      </c>
      <c r="E253" s="24">
        <v>14</v>
      </c>
      <c r="F253" s="19">
        <v>3</v>
      </c>
      <c r="G253" s="24">
        <f t="shared" si="10"/>
        <v>42</v>
      </c>
      <c r="H253" s="24">
        <f t="shared" si="11"/>
        <v>76.214799999999997</v>
      </c>
      <c r="I253" s="3"/>
    </row>
    <row r="254" spans="1:9" x14ac:dyDescent="0.25">
      <c r="A254" s="23">
        <v>10</v>
      </c>
      <c r="B254" s="23" t="s">
        <v>232</v>
      </c>
      <c r="C254" s="24">
        <v>1</v>
      </c>
      <c r="D254" s="24">
        <v>45.613599999999998</v>
      </c>
      <c r="E254" s="24">
        <v>14</v>
      </c>
      <c r="F254" s="19">
        <v>5</v>
      </c>
      <c r="G254" s="24">
        <f t="shared" si="10"/>
        <v>70</v>
      </c>
      <c r="H254" s="24">
        <f t="shared" si="11"/>
        <v>115.61359999999999</v>
      </c>
      <c r="I254" s="3"/>
    </row>
    <row r="255" spans="1:9" x14ac:dyDescent="0.25">
      <c r="A255" s="73">
        <v>11</v>
      </c>
      <c r="B255" s="73" t="s">
        <v>171</v>
      </c>
      <c r="C255" s="74">
        <v>1</v>
      </c>
      <c r="D255" s="24">
        <v>44.702800000000003</v>
      </c>
      <c r="E255" s="24">
        <v>14</v>
      </c>
      <c r="F255" s="19">
        <v>1</v>
      </c>
      <c r="G255" s="24">
        <f t="shared" si="10"/>
        <v>14</v>
      </c>
      <c r="H255" s="24">
        <f t="shared" si="11"/>
        <v>58.702800000000003</v>
      </c>
      <c r="I255" s="3"/>
    </row>
    <row r="256" spans="1:9" x14ac:dyDescent="0.25">
      <c r="A256" s="20" t="s">
        <v>173</v>
      </c>
      <c r="B256" s="21"/>
      <c r="C256" s="21"/>
      <c r="D256" s="24"/>
      <c r="E256" s="24"/>
      <c r="F256" s="19"/>
      <c r="G256" s="24"/>
      <c r="H256" s="24"/>
      <c r="I256" s="3"/>
    </row>
    <row r="257" spans="1:9" x14ac:dyDescent="0.25">
      <c r="A257" s="75">
        <v>1</v>
      </c>
      <c r="B257" s="84" t="s">
        <v>176</v>
      </c>
      <c r="C257" s="76">
        <v>1</v>
      </c>
      <c r="D257" s="24">
        <v>15.419200000000002</v>
      </c>
      <c r="E257" s="24">
        <v>14</v>
      </c>
      <c r="F257" s="19">
        <v>1.54</v>
      </c>
      <c r="G257" s="24">
        <f t="shared" si="10"/>
        <v>21.560000000000002</v>
      </c>
      <c r="H257" s="24">
        <f t="shared" si="11"/>
        <v>36.979200000000006</v>
      </c>
      <c r="I257" s="3"/>
    </row>
    <row r="258" spans="1:9" ht="15.75" customHeight="1" x14ac:dyDescent="0.25">
      <c r="A258" s="23">
        <v>2</v>
      </c>
      <c r="B258" s="25" t="s">
        <v>177</v>
      </c>
      <c r="C258" s="24">
        <v>1</v>
      </c>
      <c r="D258" s="24">
        <v>66.47</v>
      </c>
      <c r="E258" s="24">
        <v>14</v>
      </c>
      <c r="F258" s="19">
        <v>0.47</v>
      </c>
      <c r="G258" s="24">
        <f t="shared" si="10"/>
        <v>6.58</v>
      </c>
      <c r="H258" s="24">
        <f t="shared" si="11"/>
        <v>73.05</v>
      </c>
      <c r="I258" s="3"/>
    </row>
    <row r="259" spans="1:9" x14ac:dyDescent="0.25">
      <c r="A259" s="23">
        <v>3</v>
      </c>
      <c r="B259" s="25" t="s">
        <v>180</v>
      </c>
      <c r="C259" s="24">
        <v>1</v>
      </c>
      <c r="D259" s="24">
        <v>30</v>
      </c>
      <c r="E259" s="24">
        <v>14</v>
      </c>
      <c r="F259" s="19">
        <v>0.3</v>
      </c>
      <c r="G259" s="24">
        <f t="shared" si="10"/>
        <v>4.2</v>
      </c>
      <c r="H259" s="24">
        <f t="shared" si="11"/>
        <v>34.200000000000003</v>
      </c>
      <c r="I259" s="3"/>
    </row>
    <row r="260" spans="1:9" x14ac:dyDescent="0.25">
      <c r="A260" s="23">
        <v>4</v>
      </c>
      <c r="B260" s="23" t="s">
        <v>55</v>
      </c>
      <c r="C260" s="24">
        <v>1</v>
      </c>
      <c r="D260" s="24">
        <v>3.3028</v>
      </c>
      <c r="E260" s="24">
        <v>14</v>
      </c>
      <c r="F260" s="19">
        <v>0.13</v>
      </c>
      <c r="G260" s="24">
        <f t="shared" si="10"/>
        <v>1.82</v>
      </c>
      <c r="H260" s="24">
        <f t="shared" si="11"/>
        <v>5.1227999999999998</v>
      </c>
      <c r="I260" s="3"/>
    </row>
    <row r="261" spans="1:9" ht="15" customHeight="1" x14ac:dyDescent="0.25">
      <c r="A261" s="23">
        <v>5</v>
      </c>
      <c r="B261" s="23" t="s">
        <v>181</v>
      </c>
      <c r="C261" s="24">
        <v>1</v>
      </c>
      <c r="D261" s="24">
        <v>110.2436</v>
      </c>
      <c r="E261" s="24">
        <v>14</v>
      </c>
      <c r="F261" s="19">
        <v>1.5</v>
      </c>
      <c r="G261" s="24">
        <f t="shared" si="10"/>
        <v>21</v>
      </c>
      <c r="H261" s="24">
        <f t="shared" si="11"/>
        <v>131.24360000000001</v>
      </c>
      <c r="I261" s="3"/>
    </row>
    <row r="262" spans="1:9" x14ac:dyDescent="0.25">
      <c r="A262" s="23">
        <v>6</v>
      </c>
      <c r="B262" s="26" t="s">
        <v>182</v>
      </c>
      <c r="C262" s="24">
        <v>1</v>
      </c>
      <c r="D262" s="24">
        <v>6.0826446280991737</v>
      </c>
      <c r="E262" s="24">
        <v>14</v>
      </c>
      <c r="F262" s="19">
        <v>1</v>
      </c>
      <c r="G262" s="24">
        <f t="shared" si="10"/>
        <v>14</v>
      </c>
      <c r="H262" s="24">
        <f t="shared" si="11"/>
        <v>20.082644628099175</v>
      </c>
      <c r="I262" s="3"/>
    </row>
    <row r="263" spans="1:9" ht="15.75" customHeight="1" x14ac:dyDescent="0.25">
      <c r="A263" s="23">
        <v>7</v>
      </c>
      <c r="B263" s="26" t="s">
        <v>47</v>
      </c>
      <c r="C263" s="24">
        <v>1</v>
      </c>
      <c r="D263" s="24">
        <v>33.027999999999999</v>
      </c>
      <c r="E263" s="24">
        <v>14</v>
      </c>
      <c r="F263" s="19">
        <v>0.5</v>
      </c>
      <c r="G263" s="24">
        <f t="shared" si="10"/>
        <v>7</v>
      </c>
      <c r="H263" s="24">
        <f t="shared" si="11"/>
        <v>40.027999999999999</v>
      </c>
      <c r="I263" s="3"/>
    </row>
    <row r="264" spans="1:9" ht="15" customHeight="1" x14ac:dyDescent="0.25">
      <c r="A264" s="23">
        <v>8</v>
      </c>
      <c r="B264" s="26" t="s">
        <v>51</v>
      </c>
      <c r="C264" s="24">
        <v>1</v>
      </c>
      <c r="D264" s="24">
        <v>5</v>
      </c>
      <c r="E264" s="24">
        <v>14</v>
      </c>
      <c r="F264" s="19">
        <v>0.8</v>
      </c>
      <c r="G264" s="24">
        <f t="shared" si="10"/>
        <v>11.200000000000001</v>
      </c>
      <c r="H264" s="24">
        <f t="shared" si="11"/>
        <v>16.200000000000003</v>
      </c>
      <c r="I264" s="3"/>
    </row>
    <row r="265" spans="1:9" x14ac:dyDescent="0.25">
      <c r="A265" s="23">
        <v>9</v>
      </c>
      <c r="B265" s="26" t="s">
        <v>183</v>
      </c>
      <c r="C265" s="24">
        <v>1</v>
      </c>
      <c r="D265" s="24">
        <v>91.236400000000003</v>
      </c>
      <c r="E265" s="24">
        <v>14</v>
      </c>
      <c r="F265" s="19">
        <v>1</v>
      </c>
      <c r="G265" s="24">
        <f t="shared" si="10"/>
        <v>14</v>
      </c>
      <c r="H265" s="24">
        <f t="shared" si="11"/>
        <v>105.2364</v>
      </c>
      <c r="I265" s="3"/>
    </row>
    <row r="266" spans="1:9" x14ac:dyDescent="0.25">
      <c r="A266" s="23">
        <v>10</v>
      </c>
      <c r="B266" s="26" t="s">
        <v>46</v>
      </c>
      <c r="C266" s="24">
        <v>1</v>
      </c>
      <c r="D266" s="24">
        <v>66.9024</v>
      </c>
      <c r="E266" s="24">
        <v>14</v>
      </c>
      <c r="F266" s="19">
        <v>1</v>
      </c>
      <c r="G266" s="24">
        <f t="shared" si="10"/>
        <v>14</v>
      </c>
      <c r="H266" s="24">
        <f t="shared" si="11"/>
        <v>80.9024</v>
      </c>
      <c r="I266" s="3"/>
    </row>
    <row r="267" spans="1:9" ht="15" customHeight="1" x14ac:dyDescent="0.25">
      <c r="A267" s="23">
        <v>11</v>
      </c>
      <c r="B267" s="26" t="s">
        <v>48</v>
      </c>
      <c r="C267" s="24">
        <v>1</v>
      </c>
      <c r="D267" s="24">
        <v>76.028800000000004</v>
      </c>
      <c r="E267" s="24">
        <v>14</v>
      </c>
      <c r="F267" s="19">
        <v>1</v>
      </c>
      <c r="G267" s="24">
        <f t="shared" si="10"/>
        <v>14</v>
      </c>
      <c r="H267" s="24">
        <f t="shared" si="11"/>
        <v>90.028800000000004</v>
      </c>
      <c r="I267" s="3"/>
    </row>
    <row r="268" spans="1:9" ht="15" customHeight="1" x14ac:dyDescent="0.25">
      <c r="A268" s="73">
        <v>12</v>
      </c>
      <c r="B268" s="77" t="s">
        <v>185</v>
      </c>
      <c r="C268" s="74">
        <v>1</v>
      </c>
      <c r="D268" s="24">
        <v>10</v>
      </c>
      <c r="E268" s="24">
        <v>14</v>
      </c>
      <c r="F268" s="19">
        <v>2</v>
      </c>
      <c r="G268" s="24">
        <f t="shared" si="10"/>
        <v>28</v>
      </c>
      <c r="H268" s="24">
        <f t="shared" si="11"/>
        <v>38</v>
      </c>
      <c r="I268" s="3"/>
    </row>
    <row r="269" spans="1:9" ht="15" customHeight="1" x14ac:dyDescent="0.25">
      <c r="A269" s="20" t="s">
        <v>186</v>
      </c>
      <c r="B269" s="21"/>
      <c r="C269" s="21"/>
      <c r="D269" s="24"/>
      <c r="E269" s="24"/>
      <c r="F269" s="19"/>
      <c r="G269" s="24"/>
      <c r="H269" s="24"/>
      <c r="I269" s="3"/>
    </row>
    <row r="270" spans="1:9" ht="15" customHeight="1" x14ac:dyDescent="0.25">
      <c r="A270" s="75">
        <v>1</v>
      </c>
      <c r="B270" s="75" t="s">
        <v>45</v>
      </c>
      <c r="C270" s="76">
        <v>2</v>
      </c>
      <c r="D270" s="24">
        <v>1.1039999999999999</v>
      </c>
      <c r="E270" s="24">
        <v>14</v>
      </c>
      <c r="F270" s="19">
        <v>0.1</v>
      </c>
      <c r="G270" s="24">
        <f t="shared" si="10"/>
        <v>1.4000000000000001</v>
      </c>
      <c r="H270" s="24">
        <f t="shared" si="11"/>
        <v>5.008</v>
      </c>
      <c r="I270" s="3"/>
    </row>
    <row r="271" spans="1:9" ht="15" customHeight="1" x14ac:dyDescent="0.25">
      <c r="A271" s="23">
        <v>2</v>
      </c>
      <c r="B271" s="23" t="s">
        <v>187</v>
      </c>
      <c r="C271" s="24">
        <v>1</v>
      </c>
      <c r="D271" s="24">
        <v>8.8044000000000011</v>
      </c>
      <c r="E271" s="24">
        <v>14</v>
      </c>
      <c r="F271" s="19">
        <v>1.5</v>
      </c>
      <c r="G271" s="24">
        <f t="shared" si="10"/>
        <v>21</v>
      </c>
      <c r="H271" s="24">
        <f t="shared" si="11"/>
        <v>29.804400000000001</v>
      </c>
      <c r="I271" s="3"/>
    </row>
    <row r="272" spans="1:9" ht="15" customHeight="1" x14ac:dyDescent="0.25">
      <c r="A272" s="73">
        <v>3</v>
      </c>
      <c r="B272" s="73" t="s">
        <v>188</v>
      </c>
      <c r="C272" s="74">
        <v>1</v>
      </c>
      <c r="D272" s="24">
        <v>34.214799999999997</v>
      </c>
      <c r="E272" s="24">
        <v>14</v>
      </c>
      <c r="F272" s="19">
        <v>1.5</v>
      </c>
      <c r="G272" s="24">
        <f t="shared" si="10"/>
        <v>21</v>
      </c>
      <c r="H272" s="24">
        <f t="shared" si="11"/>
        <v>55.214799999999997</v>
      </c>
      <c r="I272" s="3"/>
    </row>
    <row r="273" spans="1:9" ht="15.75" customHeight="1" x14ac:dyDescent="0.25">
      <c r="A273" s="20" t="s">
        <v>189</v>
      </c>
      <c r="B273" s="21"/>
      <c r="C273" s="21"/>
      <c r="D273" s="24"/>
      <c r="E273" s="24"/>
      <c r="F273" s="19"/>
      <c r="G273" s="24"/>
      <c r="H273" s="24"/>
      <c r="I273" s="3"/>
    </row>
    <row r="274" spans="1:9" ht="15" customHeight="1" x14ac:dyDescent="0.25">
      <c r="A274" s="75">
        <v>1</v>
      </c>
      <c r="B274" s="75" t="s">
        <v>57</v>
      </c>
      <c r="C274" s="76">
        <v>1</v>
      </c>
      <c r="D274" s="24">
        <v>102.64439999999999</v>
      </c>
      <c r="E274" s="24">
        <v>14</v>
      </c>
      <c r="F274" s="19">
        <v>2.37</v>
      </c>
      <c r="G274" s="24">
        <f t="shared" si="10"/>
        <v>33.18</v>
      </c>
      <c r="H274" s="24">
        <f t="shared" si="11"/>
        <v>135.8244</v>
      </c>
      <c r="I274" s="3"/>
    </row>
    <row r="275" spans="1:9" ht="15" customHeight="1" x14ac:dyDescent="0.25">
      <c r="A275" s="23">
        <v>2</v>
      </c>
      <c r="B275" s="23" t="s">
        <v>190</v>
      </c>
      <c r="C275" s="24">
        <v>1</v>
      </c>
      <c r="D275" s="24">
        <v>5</v>
      </c>
      <c r="E275" s="24">
        <v>14</v>
      </c>
      <c r="F275" s="19">
        <v>0.3</v>
      </c>
      <c r="G275" s="24">
        <f t="shared" si="10"/>
        <v>4.2</v>
      </c>
      <c r="H275" s="24">
        <f t="shared" si="11"/>
        <v>9.1999999999999993</v>
      </c>
      <c r="I275" s="3"/>
    </row>
    <row r="276" spans="1:9" ht="15" customHeight="1" x14ac:dyDescent="0.25">
      <c r="A276" s="23">
        <v>3</v>
      </c>
      <c r="B276" s="23" t="s">
        <v>191</v>
      </c>
      <c r="C276" s="24">
        <v>1</v>
      </c>
      <c r="D276" s="24">
        <v>22.806799999999999</v>
      </c>
      <c r="E276" s="24">
        <v>14</v>
      </c>
      <c r="F276" s="19">
        <v>1</v>
      </c>
      <c r="G276" s="24">
        <f t="shared" si="10"/>
        <v>14</v>
      </c>
      <c r="H276" s="24">
        <f t="shared" si="11"/>
        <v>36.806799999999996</v>
      </c>
      <c r="I276" s="3"/>
    </row>
    <row r="277" spans="1:9" ht="15.75" customHeight="1" x14ac:dyDescent="0.25">
      <c r="A277" s="73">
        <v>4</v>
      </c>
      <c r="B277" s="73" t="s">
        <v>192</v>
      </c>
      <c r="C277" s="74">
        <v>1</v>
      </c>
      <c r="D277" s="24">
        <v>6.6055999999999999</v>
      </c>
      <c r="E277" s="24">
        <v>14</v>
      </c>
      <c r="F277" s="19">
        <v>2</v>
      </c>
      <c r="G277" s="24">
        <f t="shared" si="10"/>
        <v>28</v>
      </c>
      <c r="H277" s="24">
        <f t="shared" si="11"/>
        <v>34.605600000000003</v>
      </c>
      <c r="I277" s="3"/>
    </row>
    <row r="278" spans="1:9" ht="15" customHeight="1" x14ac:dyDescent="0.25">
      <c r="A278" s="20" t="s">
        <v>193</v>
      </c>
      <c r="B278" s="21"/>
      <c r="C278" s="21"/>
      <c r="D278" s="24"/>
      <c r="E278" s="24"/>
      <c r="F278" s="19"/>
      <c r="G278" s="24"/>
      <c r="H278" s="24"/>
      <c r="I278" s="3"/>
    </row>
    <row r="279" spans="1:9" ht="15" customHeight="1" x14ac:dyDescent="0.25">
      <c r="A279" s="75">
        <v>1</v>
      </c>
      <c r="B279" s="75" t="s">
        <v>194</v>
      </c>
      <c r="C279" s="76">
        <v>2</v>
      </c>
      <c r="D279" s="24">
        <v>16.7256</v>
      </c>
      <c r="E279" s="24">
        <v>14</v>
      </c>
      <c r="F279" s="19">
        <v>1.2</v>
      </c>
      <c r="G279" s="24">
        <f t="shared" si="10"/>
        <v>16.8</v>
      </c>
      <c r="H279" s="24">
        <f t="shared" si="11"/>
        <v>67.051199999999994</v>
      </c>
      <c r="I279" s="3"/>
    </row>
    <row r="280" spans="1:9" ht="15" customHeight="1" x14ac:dyDescent="0.25">
      <c r="A280" s="23">
        <v>2</v>
      </c>
      <c r="B280" s="23" t="s">
        <v>195</v>
      </c>
      <c r="C280" s="24">
        <v>2</v>
      </c>
      <c r="D280" s="24">
        <v>15.206611570247935</v>
      </c>
      <c r="E280" s="24">
        <v>14</v>
      </c>
      <c r="F280" s="19">
        <v>1.2</v>
      </c>
      <c r="G280" s="24">
        <f t="shared" si="10"/>
        <v>16.8</v>
      </c>
      <c r="H280" s="24">
        <f t="shared" si="11"/>
        <v>64.013223140495867</v>
      </c>
      <c r="I280" s="3"/>
    </row>
    <row r="281" spans="1:9" ht="15" customHeight="1" x14ac:dyDescent="0.25">
      <c r="A281" s="23">
        <v>3</v>
      </c>
      <c r="B281" s="23" t="s">
        <v>37</v>
      </c>
      <c r="C281" s="24">
        <v>1</v>
      </c>
      <c r="D281" s="24">
        <v>6.6055999999999999</v>
      </c>
      <c r="E281" s="24">
        <v>14</v>
      </c>
      <c r="F281" s="19">
        <v>0.8</v>
      </c>
      <c r="G281" s="24">
        <f t="shared" si="10"/>
        <v>11.200000000000001</v>
      </c>
      <c r="H281" s="24">
        <f t="shared" si="11"/>
        <v>17.805600000000002</v>
      </c>
      <c r="I281" s="3"/>
    </row>
    <row r="282" spans="1:9" ht="15.75" customHeight="1" x14ac:dyDescent="0.25">
      <c r="A282" s="23">
        <v>4</v>
      </c>
      <c r="B282" s="23" t="s">
        <v>196</v>
      </c>
      <c r="C282" s="24">
        <v>1</v>
      </c>
      <c r="D282" s="24">
        <v>11.012400000000001</v>
      </c>
      <c r="E282" s="24">
        <v>14</v>
      </c>
      <c r="F282" s="19">
        <v>0.55000000000000004</v>
      </c>
      <c r="G282" s="24">
        <f t="shared" si="10"/>
        <v>7.7000000000000011</v>
      </c>
      <c r="H282" s="24">
        <f t="shared" si="11"/>
        <v>18.712400000000002</v>
      </c>
      <c r="I282" s="3"/>
    </row>
    <row r="283" spans="1:9" ht="15" customHeight="1" x14ac:dyDescent="0.25">
      <c r="A283" s="23">
        <v>5</v>
      </c>
      <c r="B283" s="23" t="s">
        <v>197</v>
      </c>
      <c r="C283" s="24">
        <v>1</v>
      </c>
      <c r="D283" s="24">
        <v>50</v>
      </c>
      <c r="E283" s="24">
        <v>14</v>
      </c>
      <c r="F283" s="19">
        <v>1</v>
      </c>
      <c r="G283" s="24">
        <f t="shared" si="10"/>
        <v>14</v>
      </c>
      <c r="H283" s="24">
        <f t="shared" si="11"/>
        <v>64</v>
      </c>
      <c r="I283" s="3"/>
    </row>
    <row r="284" spans="1:9" ht="15" customHeight="1" x14ac:dyDescent="0.25">
      <c r="A284" s="23">
        <v>6</v>
      </c>
      <c r="B284" s="23" t="s">
        <v>35</v>
      </c>
      <c r="C284" s="24">
        <v>1</v>
      </c>
      <c r="D284" s="24">
        <v>50</v>
      </c>
      <c r="E284" s="24">
        <v>14</v>
      </c>
      <c r="F284" s="19">
        <v>1</v>
      </c>
      <c r="G284" s="24">
        <f t="shared" si="10"/>
        <v>14</v>
      </c>
      <c r="H284" s="24">
        <f t="shared" si="11"/>
        <v>64</v>
      </c>
      <c r="I284" s="3"/>
    </row>
    <row r="285" spans="1:9" x14ac:dyDescent="0.25">
      <c r="A285" s="23">
        <v>7</v>
      </c>
      <c r="B285" s="23" t="s">
        <v>198</v>
      </c>
      <c r="C285" s="24">
        <v>1</v>
      </c>
      <c r="D285" s="24">
        <v>75.265200000000007</v>
      </c>
      <c r="E285" s="24">
        <v>14</v>
      </c>
      <c r="F285" s="19">
        <v>1</v>
      </c>
      <c r="G285" s="24">
        <f t="shared" si="10"/>
        <v>14</v>
      </c>
      <c r="H285" s="24">
        <f t="shared" si="11"/>
        <v>89.265200000000007</v>
      </c>
      <c r="I285" s="3"/>
    </row>
    <row r="286" spans="1:9" ht="15" customHeight="1" x14ac:dyDescent="0.25">
      <c r="A286" s="23">
        <v>8</v>
      </c>
      <c r="B286" s="23" t="s">
        <v>199</v>
      </c>
      <c r="C286" s="24">
        <v>1</v>
      </c>
      <c r="D286" s="24">
        <v>45.144399999999997</v>
      </c>
      <c r="E286" s="24">
        <v>14</v>
      </c>
      <c r="F286" s="19">
        <v>2</v>
      </c>
      <c r="G286" s="24">
        <f t="shared" si="10"/>
        <v>28</v>
      </c>
      <c r="H286" s="24">
        <f t="shared" si="11"/>
        <v>73.14439999999999</v>
      </c>
      <c r="I286" s="3"/>
    </row>
    <row r="287" spans="1:9" ht="15" customHeight="1" x14ac:dyDescent="0.25">
      <c r="A287" s="27">
        <v>9</v>
      </c>
      <c r="B287" s="26" t="s">
        <v>200</v>
      </c>
      <c r="C287" s="24">
        <v>1</v>
      </c>
      <c r="D287" s="24">
        <v>82.11</v>
      </c>
      <c r="E287" s="24">
        <v>14</v>
      </c>
      <c r="F287" s="19">
        <v>1</v>
      </c>
      <c r="G287" s="24">
        <f t="shared" si="10"/>
        <v>14</v>
      </c>
      <c r="H287" s="24">
        <f t="shared" si="11"/>
        <v>96.11</v>
      </c>
      <c r="I287" s="3"/>
    </row>
    <row r="288" spans="1:9" ht="15" customHeight="1" x14ac:dyDescent="0.25">
      <c r="A288" s="27">
        <v>10</v>
      </c>
      <c r="B288" s="26" t="s">
        <v>201</v>
      </c>
      <c r="C288" s="24">
        <v>1</v>
      </c>
      <c r="D288" s="24">
        <v>11.398800000000001</v>
      </c>
      <c r="E288" s="24">
        <v>14</v>
      </c>
      <c r="F288" s="19">
        <v>2</v>
      </c>
      <c r="G288" s="24">
        <f t="shared" si="10"/>
        <v>28</v>
      </c>
      <c r="H288" s="24">
        <f t="shared" si="11"/>
        <v>39.398800000000001</v>
      </c>
      <c r="I288" s="3"/>
    </row>
    <row r="289" spans="1:9" ht="15.75" customHeight="1" x14ac:dyDescent="0.25">
      <c r="A289" s="27">
        <v>11</v>
      </c>
      <c r="B289" s="26" t="s">
        <v>202</v>
      </c>
      <c r="C289" s="29">
        <v>2</v>
      </c>
      <c r="D289" s="24">
        <v>9.1172000000000004</v>
      </c>
      <c r="E289" s="24">
        <v>14</v>
      </c>
      <c r="F289" s="19">
        <v>2</v>
      </c>
      <c r="G289" s="24">
        <f t="shared" si="10"/>
        <v>28</v>
      </c>
      <c r="H289" s="24">
        <f t="shared" si="11"/>
        <v>74.234399999999994</v>
      </c>
      <c r="I289" s="3"/>
    </row>
    <row r="290" spans="1:9" ht="15" customHeight="1" x14ac:dyDescent="0.25">
      <c r="A290" s="23">
        <v>12</v>
      </c>
      <c r="B290" s="23" t="s">
        <v>203</v>
      </c>
      <c r="C290" s="24">
        <v>2</v>
      </c>
      <c r="D290" s="24">
        <v>26.606400000000001</v>
      </c>
      <c r="E290" s="24">
        <v>14</v>
      </c>
      <c r="F290" s="19">
        <v>1.2</v>
      </c>
      <c r="G290" s="24">
        <f t="shared" si="10"/>
        <v>16.8</v>
      </c>
      <c r="H290" s="24">
        <f t="shared" si="11"/>
        <v>86.81280000000001</v>
      </c>
      <c r="I290" s="3"/>
    </row>
    <row r="291" spans="1:9" ht="15" customHeight="1" x14ac:dyDescent="0.25">
      <c r="A291" s="27">
        <v>13</v>
      </c>
      <c r="B291" s="23" t="s">
        <v>204</v>
      </c>
      <c r="C291" s="29">
        <v>2</v>
      </c>
      <c r="D291" s="24">
        <v>24.223599999999998</v>
      </c>
      <c r="E291" s="24">
        <v>14</v>
      </c>
      <c r="F291" s="19">
        <v>1.2</v>
      </c>
      <c r="G291" s="24">
        <f t="shared" si="10"/>
        <v>16.8</v>
      </c>
      <c r="H291" s="24">
        <f t="shared" si="11"/>
        <v>82.047200000000004</v>
      </c>
      <c r="I291" s="3"/>
    </row>
    <row r="292" spans="1:9" ht="15.75" customHeight="1" x14ac:dyDescent="0.25">
      <c r="A292" s="31">
        <v>14</v>
      </c>
      <c r="B292" s="23" t="s">
        <v>205</v>
      </c>
      <c r="C292" s="29">
        <v>1</v>
      </c>
      <c r="D292" s="24">
        <v>82.11</v>
      </c>
      <c r="E292" s="24">
        <v>14</v>
      </c>
      <c r="F292" s="19">
        <v>1</v>
      </c>
      <c r="G292" s="24">
        <f t="shared" si="10"/>
        <v>14</v>
      </c>
      <c r="H292" s="24">
        <f t="shared" si="11"/>
        <v>96.11</v>
      </c>
      <c r="I292" s="3"/>
    </row>
    <row r="293" spans="1:9" x14ac:dyDescent="0.25">
      <c r="A293" s="82">
        <v>15</v>
      </c>
      <c r="B293" s="73" t="s">
        <v>206</v>
      </c>
      <c r="C293" s="74">
        <v>1</v>
      </c>
      <c r="D293" s="24">
        <v>11.012400000000001</v>
      </c>
      <c r="E293" s="24">
        <v>14</v>
      </c>
      <c r="F293" s="19">
        <v>0.91</v>
      </c>
      <c r="G293" s="24">
        <f t="shared" si="10"/>
        <v>12.74</v>
      </c>
      <c r="H293" s="24">
        <f t="shared" si="11"/>
        <v>23.752400000000002</v>
      </c>
      <c r="I293" s="3"/>
    </row>
    <row r="294" spans="1:9" x14ac:dyDescent="0.25">
      <c r="A294" s="20" t="s">
        <v>207</v>
      </c>
      <c r="B294" s="21"/>
      <c r="C294" s="21"/>
      <c r="D294" s="24"/>
      <c r="E294" s="24"/>
      <c r="F294" s="19"/>
      <c r="G294" s="24"/>
      <c r="H294" s="24"/>
      <c r="I294" s="3"/>
    </row>
    <row r="295" spans="1:9" ht="15.75" customHeight="1" x14ac:dyDescent="0.25">
      <c r="A295" s="75">
        <v>1</v>
      </c>
      <c r="B295" s="75" t="s">
        <v>66</v>
      </c>
      <c r="C295" s="76">
        <v>1</v>
      </c>
      <c r="D295" s="24">
        <v>91.236400000000003</v>
      </c>
      <c r="E295" s="24">
        <v>14</v>
      </c>
      <c r="F295" s="19">
        <v>1</v>
      </c>
      <c r="G295" s="24">
        <f t="shared" si="10"/>
        <v>14</v>
      </c>
      <c r="H295" s="24">
        <f t="shared" si="11"/>
        <v>105.2364</v>
      </c>
      <c r="I295" s="3"/>
    </row>
    <row r="296" spans="1:9" ht="15" customHeight="1" x14ac:dyDescent="0.25">
      <c r="A296" s="23">
        <v>2</v>
      </c>
      <c r="B296" s="23" t="s">
        <v>69</v>
      </c>
      <c r="C296" s="24">
        <v>1</v>
      </c>
      <c r="D296" s="24">
        <v>91.236400000000003</v>
      </c>
      <c r="E296" s="24">
        <v>14</v>
      </c>
      <c r="F296" s="19">
        <v>1.67</v>
      </c>
      <c r="G296" s="24">
        <f t="shared" si="10"/>
        <v>23.38</v>
      </c>
      <c r="H296" s="24">
        <f t="shared" si="11"/>
        <v>114.6164</v>
      </c>
      <c r="I296" s="3"/>
    </row>
    <row r="297" spans="1:9" x14ac:dyDescent="0.25">
      <c r="A297" s="23">
        <v>3</v>
      </c>
      <c r="B297" s="23" t="s">
        <v>210</v>
      </c>
      <c r="C297" s="24">
        <v>4</v>
      </c>
      <c r="D297" s="24">
        <v>4.561983471074381</v>
      </c>
      <c r="E297" s="24">
        <v>14</v>
      </c>
      <c r="F297" s="19">
        <v>0.1</v>
      </c>
      <c r="G297" s="24">
        <f t="shared" si="10"/>
        <v>1.4000000000000001</v>
      </c>
      <c r="H297" s="24">
        <f t="shared" si="11"/>
        <v>23.847933884297525</v>
      </c>
      <c r="I297" s="3"/>
    </row>
    <row r="298" spans="1:9" x14ac:dyDescent="0.25">
      <c r="A298" s="73">
        <v>4</v>
      </c>
      <c r="B298" s="73" t="s">
        <v>214</v>
      </c>
      <c r="C298" s="74">
        <v>1</v>
      </c>
      <c r="D298" s="24">
        <v>41.814</v>
      </c>
      <c r="E298" s="24">
        <v>14</v>
      </c>
      <c r="F298" s="19">
        <v>0.5</v>
      </c>
      <c r="G298" s="24">
        <f t="shared" si="10"/>
        <v>7</v>
      </c>
      <c r="H298" s="24">
        <f t="shared" si="11"/>
        <v>48.814</v>
      </c>
      <c r="I298" s="3"/>
    </row>
    <row r="299" spans="1:9" x14ac:dyDescent="0.25">
      <c r="A299" s="20" t="s">
        <v>215</v>
      </c>
      <c r="B299" s="21"/>
      <c r="C299" s="21"/>
      <c r="D299" s="24"/>
      <c r="E299" s="24"/>
      <c r="F299" s="19"/>
      <c r="G299" s="24"/>
      <c r="H299" s="24"/>
      <c r="I299" s="3"/>
    </row>
    <row r="300" spans="1:9" x14ac:dyDescent="0.25">
      <c r="A300" s="83">
        <v>1</v>
      </c>
      <c r="B300" s="75" t="s">
        <v>75</v>
      </c>
      <c r="C300" s="76">
        <v>1</v>
      </c>
      <c r="D300" s="24" t="s">
        <v>337</v>
      </c>
      <c r="E300" s="24">
        <v>14</v>
      </c>
      <c r="F300" s="19">
        <v>1.5</v>
      </c>
      <c r="G300" s="24">
        <f t="shared" si="10"/>
        <v>21</v>
      </c>
      <c r="H300" s="24">
        <f>C300*G300</f>
        <v>21</v>
      </c>
      <c r="I300" s="3"/>
    </row>
    <row r="301" spans="1:9" x14ac:dyDescent="0.25">
      <c r="A301" s="32">
        <v>2</v>
      </c>
      <c r="B301" s="23" t="s">
        <v>76</v>
      </c>
      <c r="C301" s="24">
        <v>1</v>
      </c>
      <c r="D301" s="24" t="s">
        <v>337</v>
      </c>
      <c r="E301" s="24">
        <v>14</v>
      </c>
      <c r="F301" s="19">
        <v>1.5</v>
      </c>
      <c r="G301" s="24">
        <f t="shared" si="10"/>
        <v>21</v>
      </c>
      <c r="H301" s="24">
        <f t="shared" ref="H301:H306" si="12">C301*G301</f>
        <v>21</v>
      </c>
      <c r="I301" s="3"/>
    </row>
    <row r="302" spans="1:9" x14ac:dyDescent="0.25">
      <c r="A302" s="32">
        <v>3</v>
      </c>
      <c r="B302" s="23" t="s">
        <v>77</v>
      </c>
      <c r="C302" s="24">
        <v>2</v>
      </c>
      <c r="D302" s="24" t="s">
        <v>337</v>
      </c>
      <c r="E302" s="24">
        <v>14</v>
      </c>
      <c r="F302" s="19">
        <v>0.8</v>
      </c>
      <c r="G302" s="24">
        <f t="shared" si="10"/>
        <v>11.200000000000001</v>
      </c>
      <c r="H302" s="24">
        <f t="shared" si="12"/>
        <v>22.400000000000002</v>
      </c>
      <c r="I302" s="3"/>
    </row>
    <row r="303" spans="1:9" x14ac:dyDescent="0.25">
      <c r="A303" s="32">
        <v>4</v>
      </c>
      <c r="B303" s="23" t="s">
        <v>216</v>
      </c>
      <c r="C303" s="24">
        <v>2</v>
      </c>
      <c r="D303" s="24" t="s">
        <v>337</v>
      </c>
      <c r="E303" s="24">
        <v>14</v>
      </c>
      <c r="F303" s="19">
        <v>0.8</v>
      </c>
      <c r="G303" s="24">
        <f t="shared" si="10"/>
        <v>11.200000000000001</v>
      </c>
      <c r="H303" s="24">
        <f t="shared" si="12"/>
        <v>22.400000000000002</v>
      </c>
      <c r="I303" s="3"/>
    </row>
    <row r="304" spans="1:9" x14ac:dyDescent="0.25">
      <c r="A304" s="32">
        <v>5</v>
      </c>
      <c r="B304" s="23" t="s">
        <v>217</v>
      </c>
      <c r="C304" s="24">
        <v>2</v>
      </c>
      <c r="D304" s="24" t="s">
        <v>337</v>
      </c>
      <c r="E304" s="24">
        <v>14</v>
      </c>
      <c r="F304" s="19">
        <v>1</v>
      </c>
      <c r="G304" s="24">
        <f t="shared" si="10"/>
        <v>14</v>
      </c>
      <c r="H304" s="24">
        <f t="shared" si="12"/>
        <v>28</v>
      </c>
      <c r="I304" s="3"/>
    </row>
    <row r="305" spans="1:9" x14ac:dyDescent="0.25">
      <c r="A305" s="32">
        <v>6</v>
      </c>
      <c r="B305" s="23" t="s">
        <v>78</v>
      </c>
      <c r="C305" s="24">
        <v>2</v>
      </c>
      <c r="D305" s="24" t="s">
        <v>337</v>
      </c>
      <c r="E305" s="24">
        <v>14</v>
      </c>
      <c r="F305" s="19">
        <v>0.17</v>
      </c>
      <c r="G305" s="24">
        <f t="shared" si="10"/>
        <v>2.3800000000000003</v>
      </c>
      <c r="H305" s="24">
        <f t="shared" si="12"/>
        <v>4.7600000000000007</v>
      </c>
      <c r="I305" s="3"/>
    </row>
    <row r="306" spans="1:9" ht="15" customHeight="1" x14ac:dyDescent="0.25">
      <c r="A306" s="32">
        <v>7</v>
      </c>
      <c r="B306" s="23" t="s">
        <v>79</v>
      </c>
      <c r="C306" s="24">
        <v>5</v>
      </c>
      <c r="D306" s="24" t="s">
        <v>337</v>
      </c>
      <c r="E306" s="24">
        <v>14</v>
      </c>
      <c r="F306" s="19">
        <v>0.34</v>
      </c>
      <c r="G306" s="24">
        <f t="shared" si="10"/>
        <v>4.7600000000000007</v>
      </c>
      <c r="H306" s="24">
        <f t="shared" si="12"/>
        <v>23.800000000000004</v>
      </c>
      <c r="I306" s="3"/>
    </row>
    <row r="307" spans="1:9" x14ac:dyDescent="0.25">
      <c r="A307" s="32">
        <v>8</v>
      </c>
      <c r="B307" s="23" t="s">
        <v>218</v>
      </c>
      <c r="C307" s="24">
        <v>6</v>
      </c>
      <c r="D307" s="24">
        <v>0.46</v>
      </c>
      <c r="E307" s="24">
        <v>14</v>
      </c>
      <c r="F307" s="19">
        <v>0.4</v>
      </c>
      <c r="G307" s="24">
        <f t="shared" si="10"/>
        <v>5.6000000000000005</v>
      </c>
      <c r="H307" s="24">
        <f t="shared" si="11"/>
        <v>36.36</v>
      </c>
      <c r="I307" s="3"/>
    </row>
    <row r="308" spans="1:9" x14ac:dyDescent="0.25">
      <c r="A308" s="32">
        <v>9</v>
      </c>
      <c r="B308" s="23" t="s">
        <v>219</v>
      </c>
      <c r="C308" s="24">
        <v>1</v>
      </c>
      <c r="D308" s="24">
        <v>1.38</v>
      </c>
      <c r="E308" s="24">
        <v>14</v>
      </c>
      <c r="F308" s="19">
        <v>0.6</v>
      </c>
      <c r="G308" s="24">
        <f t="shared" si="10"/>
        <v>8.4</v>
      </c>
      <c r="H308" s="24">
        <f t="shared" si="11"/>
        <v>9.7800000000000011</v>
      </c>
      <c r="I308" s="3"/>
    </row>
    <row r="309" spans="1:9" x14ac:dyDescent="0.25">
      <c r="A309" s="32">
        <v>10</v>
      </c>
      <c r="B309" s="23" t="s">
        <v>220</v>
      </c>
      <c r="C309" s="24">
        <v>1</v>
      </c>
      <c r="D309" s="24">
        <v>1.38</v>
      </c>
      <c r="E309" s="24">
        <v>14</v>
      </c>
      <c r="F309" s="19">
        <v>0.7</v>
      </c>
      <c r="G309" s="24">
        <f t="shared" si="10"/>
        <v>9.7999999999999989</v>
      </c>
      <c r="H309" s="24">
        <f t="shared" si="11"/>
        <v>11.18</v>
      </c>
      <c r="I309" s="3"/>
    </row>
    <row r="310" spans="1:9" x14ac:dyDescent="0.25">
      <c r="A310" s="32">
        <v>11</v>
      </c>
      <c r="B310" s="23" t="s">
        <v>234</v>
      </c>
      <c r="C310" s="24">
        <v>1</v>
      </c>
      <c r="D310" s="24">
        <v>154.33000000000001</v>
      </c>
      <c r="E310" s="24">
        <v>35</v>
      </c>
      <c r="F310" s="19">
        <v>3</v>
      </c>
      <c r="G310" s="24">
        <f t="shared" si="10"/>
        <v>105</v>
      </c>
      <c r="H310" s="24">
        <f t="shared" si="11"/>
        <v>259.33000000000004</v>
      </c>
      <c r="I310" s="3"/>
    </row>
    <row r="311" spans="1:9" x14ac:dyDescent="0.25">
      <c r="A311" s="32">
        <v>12</v>
      </c>
      <c r="B311" s="23" t="s">
        <v>221</v>
      </c>
      <c r="C311" s="24">
        <v>1</v>
      </c>
      <c r="D311" s="24">
        <v>0.46</v>
      </c>
      <c r="E311" s="24">
        <v>35</v>
      </c>
      <c r="F311" s="19">
        <v>1</v>
      </c>
      <c r="G311" s="24">
        <f t="shared" si="10"/>
        <v>35</v>
      </c>
      <c r="H311" s="24">
        <f t="shared" si="11"/>
        <v>35.46</v>
      </c>
      <c r="I311" s="3"/>
    </row>
    <row r="312" spans="1:9" x14ac:dyDescent="0.25">
      <c r="A312" s="32">
        <v>13</v>
      </c>
      <c r="B312" s="23" t="s">
        <v>222</v>
      </c>
      <c r="C312" s="24">
        <v>1</v>
      </c>
      <c r="D312" s="24">
        <v>9.1999999999999993</v>
      </c>
      <c r="E312" s="24">
        <v>35</v>
      </c>
      <c r="F312" s="19">
        <v>3</v>
      </c>
      <c r="G312" s="24">
        <f t="shared" si="10"/>
        <v>105</v>
      </c>
      <c r="H312" s="24">
        <f t="shared" si="11"/>
        <v>114.2</v>
      </c>
      <c r="I312" s="3"/>
    </row>
    <row r="313" spans="1:9" x14ac:dyDescent="0.25">
      <c r="A313" s="32">
        <v>14</v>
      </c>
      <c r="B313" s="23" t="s">
        <v>223</v>
      </c>
      <c r="C313" s="24">
        <v>1</v>
      </c>
      <c r="D313" s="24">
        <v>46</v>
      </c>
      <c r="E313" s="24">
        <v>35</v>
      </c>
      <c r="F313" s="19">
        <v>3.5</v>
      </c>
      <c r="G313" s="24">
        <f t="shared" si="10"/>
        <v>122.5</v>
      </c>
      <c r="H313" s="24">
        <f t="shared" si="11"/>
        <v>168.5</v>
      </c>
      <c r="I313" s="3"/>
    </row>
    <row r="314" spans="1:9" x14ac:dyDescent="0.25">
      <c r="A314" s="32">
        <v>15</v>
      </c>
      <c r="B314" s="25" t="s">
        <v>224</v>
      </c>
      <c r="C314" s="5">
        <v>10</v>
      </c>
      <c r="D314" s="24" t="s">
        <v>337</v>
      </c>
      <c r="E314" s="24">
        <v>14</v>
      </c>
      <c r="F314" s="19">
        <v>1</v>
      </c>
      <c r="G314" s="24">
        <f t="shared" si="10"/>
        <v>14</v>
      </c>
      <c r="H314" s="24">
        <f>G314*C314</f>
        <v>140</v>
      </c>
      <c r="I314" s="3"/>
    </row>
    <row r="315" spans="1:9" x14ac:dyDescent="0.25">
      <c r="A315" s="32">
        <v>16</v>
      </c>
      <c r="B315" s="25" t="s">
        <v>225</v>
      </c>
      <c r="C315" s="5">
        <v>10</v>
      </c>
      <c r="D315" s="24" t="s">
        <v>337</v>
      </c>
      <c r="E315" s="24">
        <v>14</v>
      </c>
      <c r="F315" s="19">
        <v>1</v>
      </c>
      <c r="G315" s="24">
        <f t="shared" ref="G315:G318" si="13">E315*F315</f>
        <v>14</v>
      </c>
      <c r="H315" s="24">
        <f t="shared" ref="H315:H318" si="14">G315*C315</f>
        <v>140</v>
      </c>
      <c r="I315" s="3"/>
    </row>
    <row r="316" spans="1:9" x14ac:dyDescent="0.25">
      <c r="A316" s="32">
        <v>17</v>
      </c>
      <c r="B316" s="25" t="s">
        <v>226</v>
      </c>
      <c r="C316" s="5">
        <v>10</v>
      </c>
      <c r="D316" s="24" t="s">
        <v>337</v>
      </c>
      <c r="E316" s="24">
        <v>14</v>
      </c>
      <c r="F316" s="19">
        <v>1</v>
      </c>
      <c r="G316" s="24">
        <f t="shared" si="13"/>
        <v>14</v>
      </c>
      <c r="H316" s="24">
        <f t="shared" si="14"/>
        <v>140</v>
      </c>
      <c r="I316" s="3"/>
    </row>
    <row r="317" spans="1:9" x14ac:dyDescent="0.25">
      <c r="A317" s="32">
        <v>18</v>
      </c>
      <c r="B317" s="25" t="s">
        <v>227</v>
      </c>
      <c r="C317" s="5">
        <v>10</v>
      </c>
      <c r="D317" s="24" t="s">
        <v>337</v>
      </c>
      <c r="E317" s="24">
        <v>14</v>
      </c>
      <c r="F317" s="19">
        <v>1</v>
      </c>
      <c r="G317" s="24">
        <f t="shared" si="13"/>
        <v>14</v>
      </c>
      <c r="H317" s="24">
        <f t="shared" si="14"/>
        <v>140</v>
      </c>
      <c r="I317" s="3"/>
    </row>
    <row r="318" spans="1:9" x14ac:dyDescent="0.25">
      <c r="A318" s="32">
        <v>19</v>
      </c>
      <c r="B318" s="25" t="s">
        <v>228</v>
      </c>
      <c r="C318" s="5">
        <v>10</v>
      </c>
      <c r="D318" s="24" t="s">
        <v>337</v>
      </c>
      <c r="E318" s="24">
        <v>14</v>
      </c>
      <c r="F318" s="19">
        <v>1</v>
      </c>
      <c r="G318" s="24">
        <f t="shared" si="13"/>
        <v>14</v>
      </c>
      <c r="H318" s="24">
        <f t="shared" si="14"/>
        <v>140</v>
      </c>
      <c r="I318" s="3"/>
    </row>
    <row r="319" spans="1:9" x14ac:dyDescent="0.25">
      <c r="G319" s="108" t="s">
        <v>80</v>
      </c>
      <c r="H319" s="109">
        <f>SUM(H186:H318)</f>
        <v>8488.5893388429722</v>
      </c>
    </row>
    <row r="321" spans="1:8" ht="15.75" x14ac:dyDescent="0.25">
      <c r="H321" s="111"/>
    </row>
    <row r="323" spans="1:8" ht="15.75" x14ac:dyDescent="0.25">
      <c r="H323" s="111" t="s">
        <v>92</v>
      </c>
    </row>
    <row r="324" spans="1:8" ht="25.5" x14ac:dyDescent="0.25">
      <c r="A324" s="4" t="s">
        <v>0</v>
      </c>
      <c r="B324" s="4" t="s">
        <v>1</v>
      </c>
      <c r="C324" s="122" t="s">
        <v>2</v>
      </c>
      <c r="D324" s="123"/>
      <c r="E324" s="4" t="s">
        <v>3</v>
      </c>
      <c r="F324" s="122" t="s">
        <v>4</v>
      </c>
      <c r="G324" s="124"/>
      <c r="H324" s="123"/>
    </row>
    <row r="325" spans="1:8" x14ac:dyDescent="0.25">
      <c r="A325" s="47">
        <v>1</v>
      </c>
      <c r="B325" s="48" t="s">
        <v>240</v>
      </c>
      <c r="C325" s="49">
        <v>2006</v>
      </c>
      <c r="D325" s="50"/>
      <c r="E325" s="48">
        <v>2</v>
      </c>
      <c r="F325" s="49" t="s">
        <v>241</v>
      </c>
      <c r="G325" s="51"/>
      <c r="H325" s="50"/>
    </row>
    <row r="326" spans="1:8" x14ac:dyDescent="0.25">
      <c r="A326" s="47">
        <v>2</v>
      </c>
      <c r="B326" s="48" t="s">
        <v>240</v>
      </c>
      <c r="C326" s="49">
        <v>2008</v>
      </c>
      <c r="D326" s="50"/>
      <c r="E326" s="48">
        <v>3</v>
      </c>
      <c r="F326" s="49" t="s">
        <v>241</v>
      </c>
      <c r="G326" s="51"/>
      <c r="H326" s="50"/>
    </row>
    <row r="327" spans="1:8" x14ac:dyDescent="0.25">
      <c r="A327" s="47">
        <v>3</v>
      </c>
      <c r="B327" s="48" t="s">
        <v>240</v>
      </c>
      <c r="C327" s="49">
        <v>2011</v>
      </c>
      <c r="D327" s="50"/>
      <c r="E327" s="48">
        <v>1</v>
      </c>
      <c r="F327" s="49" t="s">
        <v>241</v>
      </c>
      <c r="G327" s="51"/>
      <c r="H327" s="50"/>
    </row>
    <row r="328" spans="1:8" ht="89.25" x14ac:dyDescent="0.25">
      <c r="A328" s="4" t="s">
        <v>0</v>
      </c>
      <c r="B328" s="4" t="s">
        <v>5</v>
      </c>
      <c r="C328" s="4" t="s">
        <v>6</v>
      </c>
      <c r="D328" s="4" t="s">
        <v>7</v>
      </c>
      <c r="E328" s="4" t="s">
        <v>8</v>
      </c>
      <c r="F328" s="4" t="s">
        <v>9</v>
      </c>
      <c r="G328" s="107" t="s">
        <v>10</v>
      </c>
      <c r="H328" s="107" t="s">
        <v>11</v>
      </c>
    </row>
    <row r="329" spans="1:8" x14ac:dyDescent="0.25">
      <c r="A329" s="4">
        <v>1</v>
      </c>
      <c r="B329" s="4">
        <v>2</v>
      </c>
      <c r="C329" s="4">
        <v>3</v>
      </c>
      <c r="D329" s="4">
        <v>4</v>
      </c>
      <c r="E329" s="4">
        <v>5</v>
      </c>
      <c r="F329" s="4">
        <v>6</v>
      </c>
      <c r="G329" s="107" t="s">
        <v>338</v>
      </c>
      <c r="H329" s="107" t="s">
        <v>339</v>
      </c>
    </row>
    <row r="330" spans="1:8" x14ac:dyDescent="0.25">
      <c r="A330" s="39" t="s">
        <v>12</v>
      </c>
      <c r="B330" s="40"/>
      <c r="C330" s="40"/>
      <c r="D330" s="40"/>
      <c r="E330" s="40"/>
      <c r="F330" s="40"/>
      <c r="G330" s="112"/>
      <c r="H330" s="113"/>
    </row>
    <row r="331" spans="1:8" x14ac:dyDescent="0.25">
      <c r="A331" s="10">
        <v>1</v>
      </c>
      <c r="B331" s="9" t="s">
        <v>242</v>
      </c>
      <c r="C331" s="45">
        <v>10</v>
      </c>
      <c r="D331" s="7">
        <v>235.69479999999999</v>
      </c>
      <c r="E331" s="7">
        <v>14</v>
      </c>
      <c r="F331" s="7">
        <v>2.5</v>
      </c>
      <c r="G331" s="24">
        <f>E331*F331</f>
        <v>35</v>
      </c>
      <c r="H331" s="24">
        <f>(D331+G331)*C331</f>
        <v>2706.9479999999999</v>
      </c>
    </row>
    <row r="332" spans="1:8" x14ac:dyDescent="0.25">
      <c r="A332" s="10">
        <v>2</v>
      </c>
      <c r="B332" s="9" t="s">
        <v>27</v>
      </c>
      <c r="C332" s="45">
        <v>1</v>
      </c>
      <c r="D332" s="7">
        <v>731.43679999999995</v>
      </c>
      <c r="E332" s="7">
        <v>14</v>
      </c>
      <c r="F332" s="7">
        <v>1.5</v>
      </c>
      <c r="G332" s="24">
        <f t="shared" ref="G332:G396" si="15">E332*F332</f>
        <v>21</v>
      </c>
      <c r="H332" s="24">
        <f t="shared" ref="H332:H396" si="16">(D332+G332)*C332</f>
        <v>752.43679999999995</v>
      </c>
    </row>
    <row r="333" spans="1:8" x14ac:dyDescent="0.25">
      <c r="A333" s="10">
        <v>3</v>
      </c>
      <c r="B333" s="9" t="s">
        <v>17</v>
      </c>
      <c r="C333" s="45">
        <v>4</v>
      </c>
      <c r="D333" s="7">
        <v>15.419200000000002</v>
      </c>
      <c r="E333" s="7">
        <v>14</v>
      </c>
      <c r="F333" s="7">
        <v>1.5</v>
      </c>
      <c r="G333" s="24">
        <f t="shared" si="15"/>
        <v>21</v>
      </c>
      <c r="H333" s="24">
        <f t="shared" si="16"/>
        <v>145.67680000000001</v>
      </c>
    </row>
    <row r="334" spans="1:8" x14ac:dyDescent="0.25">
      <c r="A334" s="10">
        <v>4</v>
      </c>
      <c r="B334" s="9" t="s">
        <v>243</v>
      </c>
      <c r="C334" s="45">
        <v>4</v>
      </c>
      <c r="D334" s="7">
        <v>88.954799999999992</v>
      </c>
      <c r="E334" s="7">
        <v>14</v>
      </c>
      <c r="F334" s="7">
        <v>6</v>
      </c>
      <c r="G334" s="24">
        <f t="shared" si="15"/>
        <v>84</v>
      </c>
      <c r="H334" s="24">
        <f t="shared" si="16"/>
        <v>691.81919999999991</v>
      </c>
    </row>
    <row r="335" spans="1:8" x14ac:dyDescent="0.25">
      <c r="A335" s="10">
        <v>5</v>
      </c>
      <c r="B335" s="9" t="s">
        <v>19</v>
      </c>
      <c r="C335" s="45">
        <v>5</v>
      </c>
      <c r="D335" s="7">
        <v>8.3536000000000001</v>
      </c>
      <c r="E335" s="7">
        <v>14</v>
      </c>
      <c r="F335" s="7">
        <v>0.5</v>
      </c>
      <c r="G335" s="24">
        <f t="shared" si="15"/>
        <v>7</v>
      </c>
      <c r="H335" s="24">
        <f t="shared" si="16"/>
        <v>76.768000000000001</v>
      </c>
    </row>
    <row r="336" spans="1:8" x14ac:dyDescent="0.25">
      <c r="A336" s="10">
        <v>6</v>
      </c>
      <c r="B336" s="9" t="s">
        <v>28</v>
      </c>
      <c r="C336" s="45">
        <v>1</v>
      </c>
      <c r="D336" s="7">
        <v>7.7096000000000009</v>
      </c>
      <c r="E336" s="7">
        <v>14</v>
      </c>
      <c r="F336" s="7">
        <v>0.8</v>
      </c>
      <c r="G336" s="24">
        <f t="shared" si="15"/>
        <v>11.200000000000001</v>
      </c>
      <c r="H336" s="24">
        <f t="shared" si="16"/>
        <v>18.909600000000001</v>
      </c>
    </row>
    <row r="337" spans="1:8" x14ac:dyDescent="0.25">
      <c r="A337" s="10">
        <v>7</v>
      </c>
      <c r="B337" s="9" t="s">
        <v>22</v>
      </c>
      <c r="C337" s="45">
        <v>1</v>
      </c>
      <c r="D337" s="7">
        <v>7.5991999999999997</v>
      </c>
      <c r="E337" s="7">
        <v>14</v>
      </c>
      <c r="F337" s="7">
        <v>0.3</v>
      </c>
      <c r="G337" s="24">
        <f t="shared" si="15"/>
        <v>4.2</v>
      </c>
      <c r="H337" s="24">
        <f t="shared" si="16"/>
        <v>11.799199999999999</v>
      </c>
    </row>
    <row r="338" spans="1:8" x14ac:dyDescent="0.25">
      <c r="A338" s="10">
        <v>8</v>
      </c>
      <c r="B338" s="9" t="s">
        <v>20</v>
      </c>
      <c r="C338" s="45">
        <v>7</v>
      </c>
      <c r="D338" s="7">
        <v>10.644400000000001</v>
      </c>
      <c r="E338" s="7">
        <v>14</v>
      </c>
      <c r="F338" s="7">
        <v>0.5</v>
      </c>
      <c r="G338" s="24">
        <f t="shared" si="15"/>
        <v>7</v>
      </c>
      <c r="H338" s="24">
        <f t="shared" si="16"/>
        <v>123.5108</v>
      </c>
    </row>
    <row r="339" spans="1:8" x14ac:dyDescent="0.25">
      <c r="A339" s="10">
        <v>9</v>
      </c>
      <c r="B339" s="9" t="s">
        <v>23</v>
      </c>
      <c r="C339" s="45">
        <v>1</v>
      </c>
      <c r="D339" s="7">
        <v>79.828400000000002</v>
      </c>
      <c r="E339" s="7">
        <v>14</v>
      </c>
      <c r="F339" s="7">
        <v>4.5</v>
      </c>
      <c r="G339" s="24">
        <f t="shared" si="15"/>
        <v>63</v>
      </c>
      <c r="H339" s="24">
        <f t="shared" si="16"/>
        <v>142.82839999999999</v>
      </c>
    </row>
    <row r="340" spans="1:8" x14ac:dyDescent="0.25">
      <c r="A340" s="10">
        <v>10</v>
      </c>
      <c r="B340" s="9" t="s">
        <v>24</v>
      </c>
      <c r="C340" s="45">
        <v>1</v>
      </c>
      <c r="D340" s="7">
        <v>11.012400000000001</v>
      </c>
      <c r="E340" s="7">
        <v>14</v>
      </c>
      <c r="F340" s="7">
        <v>0.5</v>
      </c>
      <c r="G340" s="24">
        <f t="shared" si="15"/>
        <v>7</v>
      </c>
      <c r="H340" s="24">
        <f t="shared" si="16"/>
        <v>18.0124</v>
      </c>
    </row>
    <row r="341" spans="1:8" x14ac:dyDescent="0.25">
      <c r="A341" s="10">
        <v>11</v>
      </c>
      <c r="B341" s="9" t="s">
        <v>18</v>
      </c>
      <c r="C341" s="45">
        <v>4</v>
      </c>
      <c r="D341" s="7">
        <v>11.012400000000001</v>
      </c>
      <c r="E341" s="7">
        <v>14</v>
      </c>
      <c r="F341" s="7">
        <v>1</v>
      </c>
      <c r="G341" s="24">
        <f t="shared" si="15"/>
        <v>14</v>
      </c>
      <c r="H341" s="24">
        <f t="shared" si="16"/>
        <v>100.0496</v>
      </c>
    </row>
    <row r="342" spans="1:8" x14ac:dyDescent="0.25">
      <c r="A342" s="10">
        <v>12</v>
      </c>
      <c r="B342" s="52" t="s">
        <v>118</v>
      </c>
      <c r="C342" s="45">
        <v>4</v>
      </c>
      <c r="D342" s="7">
        <v>65.384399999999999</v>
      </c>
      <c r="E342" s="7">
        <v>14</v>
      </c>
      <c r="F342" s="7">
        <v>1.5</v>
      </c>
      <c r="G342" s="24">
        <f t="shared" si="15"/>
        <v>21</v>
      </c>
      <c r="H342" s="24">
        <f t="shared" si="16"/>
        <v>345.5376</v>
      </c>
    </row>
    <row r="343" spans="1:8" x14ac:dyDescent="0.25">
      <c r="A343" s="10">
        <v>13</v>
      </c>
      <c r="B343" s="9" t="s">
        <v>15</v>
      </c>
      <c r="C343" s="45">
        <v>5</v>
      </c>
      <c r="D343" s="7">
        <v>264.2516</v>
      </c>
      <c r="E343" s="7">
        <v>14</v>
      </c>
      <c r="F343" s="7">
        <v>5</v>
      </c>
      <c r="G343" s="24">
        <f t="shared" si="15"/>
        <v>70</v>
      </c>
      <c r="H343" s="24">
        <f t="shared" si="16"/>
        <v>1671.258</v>
      </c>
    </row>
    <row r="344" spans="1:8" x14ac:dyDescent="0.25">
      <c r="A344" s="10">
        <v>14</v>
      </c>
      <c r="B344" s="9" t="s">
        <v>26</v>
      </c>
      <c r="C344" s="45">
        <v>1</v>
      </c>
      <c r="D344" s="7">
        <v>6.8171999999999997</v>
      </c>
      <c r="E344" s="7">
        <v>14</v>
      </c>
      <c r="F344" s="7">
        <v>1.5</v>
      </c>
      <c r="G344" s="24">
        <f t="shared" si="15"/>
        <v>21</v>
      </c>
      <c r="H344" s="24">
        <f t="shared" si="16"/>
        <v>27.8172</v>
      </c>
    </row>
    <row r="345" spans="1:8" x14ac:dyDescent="0.25">
      <c r="A345" s="10">
        <v>15</v>
      </c>
      <c r="B345" s="9" t="s">
        <v>128</v>
      </c>
      <c r="C345" s="45">
        <v>1</v>
      </c>
      <c r="D345" s="7">
        <v>55.052800000000005</v>
      </c>
      <c r="E345" s="7">
        <v>14</v>
      </c>
      <c r="F345" s="7">
        <v>5</v>
      </c>
      <c r="G345" s="24">
        <f t="shared" si="15"/>
        <v>70</v>
      </c>
      <c r="H345" s="24">
        <f t="shared" si="16"/>
        <v>125.0528</v>
      </c>
    </row>
    <row r="346" spans="1:8" x14ac:dyDescent="0.25">
      <c r="A346" s="10">
        <v>16</v>
      </c>
      <c r="B346" s="9" t="s">
        <v>25</v>
      </c>
      <c r="C346" s="45">
        <v>1</v>
      </c>
      <c r="D346" s="7">
        <v>49.413200000000003</v>
      </c>
      <c r="E346" s="7">
        <v>14</v>
      </c>
      <c r="F346" s="7">
        <v>4.55</v>
      </c>
      <c r="G346" s="24">
        <f t="shared" si="15"/>
        <v>63.699999999999996</v>
      </c>
      <c r="H346" s="24">
        <f t="shared" si="16"/>
        <v>113.11320000000001</v>
      </c>
    </row>
    <row r="347" spans="1:8" x14ac:dyDescent="0.25">
      <c r="A347" s="10">
        <v>17</v>
      </c>
      <c r="B347" s="9" t="s">
        <v>21</v>
      </c>
      <c r="C347" s="45">
        <v>10</v>
      </c>
      <c r="D347" s="7">
        <v>39.642800000000001</v>
      </c>
      <c r="E347" s="7">
        <v>14</v>
      </c>
      <c r="F347" s="7">
        <v>0.3</v>
      </c>
      <c r="G347" s="24">
        <f t="shared" si="15"/>
        <v>4.2</v>
      </c>
      <c r="H347" s="24">
        <f t="shared" si="16"/>
        <v>438.42800000000005</v>
      </c>
    </row>
    <row r="348" spans="1:8" x14ac:dyDescent="0.25">
      <c r="A348" s="10">
        <v>18</v>
      </c>
      <c r="B348" s="9" t="s">
        <v>125</v>
      </c>
      <c r="C348" s="45">
        <v>1</v>
      </c>
      <c r="D348" s="7">
        <v>6.6055999999999999</v>
      </c>
      <c r="E348" s="7">
        <v>14</v>
      </c>
      <c r="F348" s="7">
        <v>6.5</v>
      </c>
      <c r="G348" s="24">
        <f t="shared" si="15"/>
        <v>91</v>
      </c>
      <c r="H348" s="24">
        <f t="shared" si="16"/>
        <v>97.605599999999995</v>
      </c>
    </row>
    <row r="349" spans="1:8" x14ac:dyDescent="0.25">
      <c r="A349" s="85">
        <v>19</v>
      </c>
      <c r="B349" s="69" t="s">
        <v>126</v>
      </c>
      <c r="C349" s="86">
        <v>1</v>
      </c>
      <c r="D349" s="7">
        <v>19.816800000000001</v>
      </c>
      <c r="E349" s="7">
        <v>14</v>
      </c>
      <c r="F349" s="7">
        <v>6.5</v>
      </c>
      <c r="G349" s="24">
        <f t="shared" si="15"/>
        <v>91</v>
      </c>
      <c r="H349" s="24">
        <f t="shared" si="16"/>
        <v>110.8168</v>
      </c>
    </row>
    <row r="350" spans="1:8" x14ac:dyDescent="0.25">
      <c r="A350" s="39" t="s">
        <v>29</v>
      </c>
      <c r="B350" s="40"/>
      <c r="C350" s="40"/>
      <c r="D350" s="7"/>
      <c r="E350" s="7"/>
      <c r="F350" s="7"/>
      <c r="G350" s="24"/>
      <c r="H350" s="24"/>
    </row>
    <row r="351" spans="1:8" x14ac:dyDescent="0.25">
      <c r="A351" s="87">
        <v>1</v>
      </c>
      <c r="B351" s="71" t="s">
        <v>244</v>
      </c>
      <c r="C351" s="88">
        <v>1</v>
      </c>
      <c r="D351" s="7">
        <v>342.12040000000002</v>
      </c>
      <c r="E351" s="7">
        <v>14</v>
      </c>
      <c r="F351" s="7">
        <v>6.5</v>
      </c>
      <c r="G351" s="24">
        <f t="shared" si="15"/>
        <v>91</v>
      </c>
      <c r="H351" s="24">
        <f t="shared" si="16"/>
        <v>433.12040000000002</v>
      </c>
    </row>
    <row r="352" spans="1:8" x14ac:dyDescent="0.25">
      <c r="A352" s="10">
        <v>2</v>
      </c>
      <c r="B352" s="9" t="s">
        <v>32</v>
      </c>
      <c r="C352" s="45">
        <v>2</v>
      </c>
      <c r="D352" s="7">
        <v>26.606400000000001</v>
      </c>
      <c r="E352" s="7">
        <v>14</v>
      </c>
      <c r="F352" s="7">
        <v>6.5</v>
      </c>
      <c r="G352" s="24">
        <f t="shared" si="15"/>
        <v>91</v>
      </c>
      <c r="H352" s="24">
        <f t="shared" si="16"/>
        <v>235.21280000000002</v>
      </c>
    </row>
    <row r="353" spans="1:8" x14ac:dyDescent="0.25">
      <c r="A353" s="10">
        <v>3</v>
      </c>
      <c r="B353" s="9" t="s">
        <v>245</v>
      </c>
      <c r="C353" s="45">
        <v>1</v>
      </c>
      <c r="D353" s="7">
        <v>257.60919999999999</v>
      </c>
      <c r="E353" s="7">
        <v>14</v>
      </c>
      <c r="F353" s="7">
        <v>2</v>
      </c>
      <c r="G353" s="24">
        <f t="shared" si="15"/>
        <v>28</v>
      </c>
      <c r="H353" s="24">
        <f t="shared" si="16"/>
        <v>285.60919999999999</v>
      </c>
    </row>
    <row r="354" spans="1:8" x14ac:dyDescent="0.25">
      <c r="A354" s="10">
        <v>4</v>
      </c>
      <c r="B354" s="9" t="s">
        <v>43</v>
      </c>
      <c r="C354" s="45">
        <v>1</v>
      </c>
      <c r="D354" s="7">
        <v>15.419200000000002</v>
      </c>
      <c r="E354" s="7">
        <v>14</v>
      </c>
      <c r="F354" s="7">
        <v>3</v>
      </c>
      <c r="G354" s="24">
        <f t="shared" si="15"/>
        <v>42</v>
      </c>
      <c r="H354" s="24">
        <f t="shared" si="16"/>
        <v>57.419200000000004</v>
      </c>
    </row>
    <row r="355" spans="1:8" x14ac:dyDescent="0.25">
      <c r="A355" s="10">
        <v>5</v>
      </c>
      <c r="B355" s="9" t="s">
        <v>30</v>
      </c>
      <c r="C355" s="45">
        <v>1</v>
      </c>
      <c r="D355" s="7">
        <v>22.024800000000003</v>
      </c>
      <c r="E355" s="7">
        <v>14</v>
      </c>
      <c r="F355" s="7">
        <v>7.5</v>
      </c>
      <c r="G355" s="24">
        <f t="shared" si="15"/>
        <v>105</v>
      </c>
      <c r="H355" s="24">
        <f t="shared" si="16"/>
        <v>127.0248</v>
      </c>
    </row>
    <row r="356" spans="1:8" x14ac:dyDescent="0.25">
      <c r="A356" s="10">
        <v>6</v>
      </c>
      <c r="B356" s="9" t="s">
        <v>246</v>
      </c>
      <c r="C356" s="45">
        <v>1</v>
      </c>
      <c r="D356" s="7">
        <v>228.09917355371903</v>
      </c>
      <c r="E356" s="7">
        <v>14</v>
      </c>
      <c r="F356" s="7">
        <v>1</v>
      </c>
      <c r="G356" s="24">
        <f t="shared" si="15"/>
        <v>14</v>
      </c>
      <c r="H356" s="24">
        <f t="shared" si="16"/>
        <v>242.09917355371903</v>
      </c>
    </row>
    <row r="357" spans="1:8" x14ac:dyDescent="0.25">
      <c r="A357" s="10">
        <v>7</v>
      </c>
      <c r="B357" s="9" t="s">
        <v>247</v>
      </c>
      <c r="C357" s="45">
        <v>1</v>
      </c>
      <c r="D357" s="7">
        <v>33.027999999999999</v>
      </c>
      <c r="E357" s="7">
        <v>14</v>
      </c>
      <c r="F357" s="7">
        <v>0.5</v>
      </c>
      <c r="G357" s="24">
        <f t="shared" si="15"/>
        <v>7</v>
      </c>
      <c r="H357" s="24">
        <f t="shared" si="16"/>
        <v>40.027999999999999</v>
      </c>
    </row>
    <row r="358" spans="1:8" x14ac:dyDescent="0.25">
      <c r="A358" s="85">
        <v>8</v>
      </c>
      <c r="B358" s="69" t="s">
        <v>145</v>
      </c>
      <c r="C358" s="86">
        <v>1</v>
      </c>
      <c r="D358" s="7">
        <v>17.48</v>
      </c>
      <c r="E358" s="7">
        <v>14</v>
      </c>
      <c r="F358" s="7">
        <v>2.25</v>
      </c>
      <c r="G358" s="24">
        <f t="shared" si="15"/>
        <v>31.5</v>
      </c>
      <c r="H358" s="24">
        <f t="shared" si="16"/>
        <v>48.980000000000004</v>
      </c>
    </row>
    <row r="359" spans="1:8" x14ac:dyDescent="0.25">
      <c r="A359" s="39" t="s">
        <v>34</v>
      </c>
      <c r="B359" s="40"/>
      <c r="C359" s="40"/>
      <c r="D359" s="7"/>
      <c r="E359" s="7"/>
      <c r="F359" s="7"/>
      <c r="G359" s="24"/>
      <c r="H359" s="24"/>
    </row>
    <row r="360" spans="1:8" x14ac:dyDescent="0.25">
      <c r="A360" s="87">
        <v>1</v>
      </c>
      <c r="B360" s="71" t="s">
        <v>248</v>
      </c>
      <c r="C360" s="88">
        <v>1</v>
      </c>
      <c r="D360" s="7">
        <v>20</v>
      </c>
      <c r="E360" s="7">
        <v>14</v>
      </c>
      <c r="F360" s="7">
        <v>0.3</v>
      </c>
      <c r="G360" s="24">
        <f t="shared" si="15"/>
        <v>4.2</v>
      </c>
      <c r="H360" s="24">
        <f t="shared" si="16"/>
        <v>24.2</v>
      </c>
    </row>
    <row r="361" spans="1:8" x14ac:dyDescent="0.25">
      <c r="A361" s="10">
        <v>2</v>
      </c>
      <c r="B361" s="9" t="s">
        <v>249</v>
      </c>
      <c r="C361" s="45">
        <v>2</v>
      </c>
      <c r="D361" s="7">
        <v>13.2112</v>
      </c>
      <c r="E361" s="7">
        <v>14</v>
      </c>
      <c r="F361" s="7">
        <v>0.5</v>
      </c>
      <c r="G361" s="24">
        <f t="shared" si="15"/>
        <v>7</v>
      </c>
      <c r="H361" s="24">
        <f t="shared" si="16"/>
        <v>40.422399999999996</v>
      </c>
    </row>
    <row r="362" spans="1:8" x14ac:dyDescent="0.25">
      <c r="A362" s="10">
        <v>3</v>
      </c>
      <c r="B362" s="9" t="s">
        <v>250</v>
      </c>
      <c r="C362" s="45">
        <v>5</v>
      </c>
      <c r="D362" s="7">
        <v>4.4068000000000005</v>
      </c>
      <c r="E362" s="7">
        <v>14</v>
      </c>
      <c r="F362" s="7">
        <v>1</v>
      </c>
      <c r="G362" s="24">
        <f t="shared" si="15"/>
        <v>14</v>
      </c>
      <c r="H362" s="24">
        <f t="shared" si="16"/>
        <v>92.034000000000006</v>
      </c>
    </row>
    <row r="363" spans="1:8" x14ac:dyDescent="0.25">
      <c r="A363" s="10">
        <v>4</v>
      </c>
      <c r="B363" s="9" t="s">
        <v>251</v>
      </c>
      <c r="C363" s="45">
        <v>2</v>
      </c>
      <c r="D363" s="7">
        <v>55.503599999999999</v>
      </c>
      <c r="E363" s="7">
        <v>14</v>
      </c>
      <c r="F363" s="7">
        <v>1.5</v>
      </c>
      <c r="G363" s="24">
        <f t="shared" si="15"/>
        <v>21</v>
      </c>
      <c r="H363" s="24">
        <f t="shared" si="16"/>
        <v>153.00720000000001</v>
      </c>
    </row>
    <row r="364" spans="1:8" x14ac:dyDescent="0.25">
      <c r="A364" s="10">
        <v>5</v>
      </c>
      <c r="B364" s="9" t="s">
        <v>252</v>
      </c>
      <c r="C364" s="45">
        <v>2</v>
      </c>
      <c r="D364" s="7">
        <v>53.240399999999994</v>
      </c>
      <c r="E364" s="7">
        <v>14</v>
      </c>
      <c r="F364" s="7">
        <v>1.5</v>
      </c>
      <c r="G364" s="24">
        <f t="shared" si="15"/>
        <v>21</v>
      </c>
      <c r="H364" s="24">
        <f t="shared" si="16"/>
        <v>148.48079999999999</v>
      </c>
    </row>
    <row r="365" spans="1:8" x14ac:dyDescent="0.25">
      <c r="A365" s="10">
        <v>6</v>
      </c>
      <c r="B365" s="9" t="s">
        <v>154</v>
      </c>
      <c r="C365" s="45">
        <v>2</v>
      </c>
      <c r="D365" s="7">
        <v>13.2112</v>
      </c>
      <c r="E365" s="7">
        <v>14</v>
      </c>
      <c r="F365" s="7">
        <v>1.25</v>
      </c>
      <c r="G365" s="24">
        <f t="shared" si="15"/>
        <v>17.5</v>
      </c>
      <c r="H365" s="24">
        <f t="shared" si="16"/>
        <v>61.422399999999996</v>
      </c>
    </row>
    <row r="366" spans="1:8" x14ac:dyDescent="0.25">
      <c r="A366" s="10">
        <v>7</v>
      </c>
      <c r="B366" s="9" t="s">
        <v>253</v>
      </c>
      <c r="C366" s="45">
        <v>1</v>
      </c>
      <c r="D366" s="7">
        <v>59.303199999999997</v>
      </c>
      <c r="E366" s="7">
        <v>14</v>
      </c>
      <c r="F366" s="7">
        <v>1.5</v>
      </c>
      <c r="G366" s="24">
        <f t="shared" si="15"/>
        <v>21</v>
      </c>
      <c r="H366" s="24">
        <f t="shared" si="16"/>
        <v>80.303200000000004</v>
      </c>
    </row>
    <row r="367" spans="1:8" x14ac:dyDescent="0.25">
      <c r="A367" s="10">
        <v>8</v>
      </c>
      <c r="B367" s="9" t="s">
        <v>161</v>
      </c>
      <c r="C367" s="45">
        <v>1</v>
      </c>
      <c r="D367" s="7">
        <v>150</v>
      </c>
      <c r="E367" s="7">
        <v>14</v>
      </c>
      <c r="F367" s="7">
        <v>2</v>
      </c>
      <c r="G367" s="24">
        <f t="shared" si="15"/>
        <v>28</v>
      </c>
      <c r="H367" s="24">
        <f t="shared" si="16"/>
        <v>178</v>
      </c>
    </row>
    <row r="368" spans="1:8" x14ac:dyDescent="0.25">
      <c r="A368" s="10">
        <v>9</v>
      </c>
      <c r="B368" s="9" t="s">
        <v>160</v>
      </c>
      <c r="C368" s="45">
        <v>1</v>
      </c>
      <c r="D368" s="7">
        <v>150</v>
      </c>
      <c r="E368" s="7">
        <v>14</v>
      </c>
      <c r="F368" s="7">
        <v>2.5</v>
      </c>
      <c r="G368" s="24">
        <f t="shared" si="15"/>
        <v>35</v>
      </c>
      <c r="H368" s="24">
        <f t="shared" si="16"/>
        <v>185</v>
      </c>
    </row>
    <row r="369" spans="1:8" x14ac:dyDescent="0.25">
      <c r="A369" s="10">
        <v>10</v>
      </c>
      <c r="B369" s="9" t="s">
        <v>162</v>
      </c>
      <c r="C369" s="45">
        <v>5</v>
      </c>
      <c r="D369" s="7">
        <v>11.012400000000001</v>
      </c>
      <c r="E369" s="7">
        <v>14</v>
      </c>
      <c r="F369" s="7">
        <v>0.5</v>
      </c>
      <c r="G369" s="24">
        <f t="shared" si="15"/>
        <v>7</v>
      </c>
      <c r="H369" s="24">
        <f t="shared" si="16"/>
        <v>90.061999999999998</v>
      </c>
    </row>
    <row r="370" spans="1:8" x14ac:dyDescent="0.25">
      <c r="A370" s="10">
        <v>11</v>
      </c>
      <c r="B370" s="9" t="s">
        <v>59</v>
      </c>
      <c r="C370" s="45">
        <v>1</v>
      </c>
      <c r="D370" s="7">
        <v>10</v>
      </c>
      <c r="E370" s="7">
        <v>14</v>
      </c>
      <c r="F370" s="7">
        <v>0.5</v>
      </c>
      <c r="G370" s="24">
        <f t="shared" si="15"/>
        <v>7</v>
      </c>
      <c r="H370" s="24">
        <f t="shared" si="16"/>
        <v>17</v>
      </c>
    </row>
    <row r="371" spans="1:8" x14ac:dyDescent="0.25">
      <c r="A371" s="10">
        <v>12</v>
      </c>
      <c r="B371" s="53" t="s">
        <v>38</v>
      </c>
      <c r="C371" s="45">
        <v>1</v>
      </c>
      <c r="D371" s="7">
        <v>5.5108000000000006</v>
      </c>
      <c r="E371" s="7">
        <v>14</v>
      </c>
      <c r="F371" s="7">
        <v>2</v>
      </c>
      <c r="G371" s="24">
        <f t="shared" si="15"/>
        <v>28</v>
      </c>
      <c r="H371" s="24">
        <f t="shared" si="16"/>
        <v>33.510800000000003</v>
      </c>
    </row>
    <row r="372" spans="1:8" x14ac:dyDescent="0.25">
      <c r="A372" s="10">
        <v>13</v>
      </c>
      <c r="B372" s="9" t="s">
        <v>254</v>
      </c>
      <c r="C372" s="45">
        <v>1</v>
      </c>
      <c r="D372" s="7">
        <v>53.222000000000001</v>
      </c>
      <c r="E372" s="7">
        <v>14</v>
      </c>
      <c r="F372" s="7">
        <v>2</v>
      </c>
      <c r="G372" s="24">
        <f t="shared" si="15"/>
        <v>28</v>
      </c>
      <c r="H372" s="24">
        <f t="shared" si="16"/>
        <v>81.222000000000008</v>
      </c>
    </row>
    <row r="373" spans="1:8" x14ac:dyDescent="0.25">
      <c r="A373" s="10">
        <v>14</v>
      </c>
      <c r="B373" s="26" t="s">
        <v>235</v>
      </c>
      <c r="C373" s="45">
        <v>4</v>
      </c>
      <c r="D373" s="7">
        <v>55.503599999999999</v>
      </c>
      <c r="E373" s="7">
        <v>14</v>
      </c>
      <c r="F373" s="7">
        <v>1.5</v>
      </c>
      <c r="G373" s="24">
        <f t="shared" si="15"/>
        <v>21</v>
      </c>
      <c r="H373" s="24">
        <f t="shared" si="16"/>
        <v>306.01440000000002</v>
      </c>
    </row>
    <row r="374" spans="1:8" x14ac:dyDescent="0.25">
      <c r="A374" s="85">
        <v>15</v>
      </c>
      <c r="B374" s="89" t="s">
        <v>255</v>
      </c>
      <c r="C374" s="86">
        <v>1</v>
      </c>
      <c r="D374" s="7">
        <v>30</v>
      </c>
      <c r="E374" s="7">
        <v>14</v>
      </c>
      <c r="F374" s="7">
        <v>1</v>
      </c>
      <c r="G374" s="24">
        <f t="shared" si="15"/>
        <v>14</v>
      </c>
      <c r="H374" s="24">
        <f t="shared" si="16"/>
        <v>44</v>
      </c>
    </row>
    <row r="375" spans="1:8" x14ac:dyDescent="0.25">
      <c r="A375" s="39" t="s">
        <v>39</v>
      </c>
      <c r="B375" s="40"/>
      <c r="C375" s="40"/>
      <c r="D375" s="7"/>
      <c r="E375" s="7"/>
      <c r="F375" s="7"/>
      <c r="G375" s="24"/>
      <c r="H375" s="24"/>
    </row>
    <row r="376" spans="1:8" x14ac:dyDescent="0.25">
      <c r="A376" s="87">
        <v>1</v>
      </c>
      <c r="B376" s="90" t="s">
        <v>248</v>
      </c>
      <c r="C376" s="88">
        <v>2</v>
      </c>
      <c r="D376" s="7">
        <v>20</v>
      </c>
      <c r="E376" s="7">
        <v>14</v>
      </c>
      <c r="F376" s="7">
        <v>0.3</v>
      </c>
      <c r="G376" s="24">
        <f t="shared" si="15"/>
        <v>4.2</v>
      </c>
      <c r="H376" s="24">
        <f t="shared" si="16"/>
        <v>48.4</v>
      </c>
    </row>
    <row r="377" spans="1:8" x14ac:dyDescent="0.25">
      <c r="A377" s="10">
        <v>2</v>
      </c>
      <c r="B377" s="33" t="s">
        <v>249</v>
      </c>
      <c r="C377" s="45">
        <v>2</v>
      </c>
      <c r="D377" s="7">
        <v>13.2112</v>
      </c>
      <c r="E377" s="7">
        <v>14</v>
      </c>
      <c r="F377" s="7">
        <v>0.5</v>
      </c>
      <c r="G377" s="24">
        <f t="shared" si="15"/>
        <v>7</v>
      </c>
      <c r="H377" s="24">
        <f t="shared" si="16"/>
        <v>40.422399999999996</v>
      </c>
    </row>
    <row r="378" spans="1:8" x14ac:dyDescent="0.25">
      <c r="A378" s="10">
        <v>3</v>
      </c>
      <c r="B378" s="33" t="s">
        <v>250</v>
      </c>
      <c r="C378" s="45">
        <v>2</v>
      </c>
      <c r="D378" s="7">
        <v>4.4068000000000005</v>
      </c>
      <c r="E378" s="7">
        <v>14</v>
      </c>
      <c r="F378" s="7">
        <v>1</v>
      </c>
      <c r="G378" s="24">
        <f t="shared" si="15"/>
        <v>14</v>
      </c>
      <c r="H378" s="24">
        <f t="shared" si="16"/>
        <v>36.813600000000001</v>
      </c>
    </row>
    <row r="379" spans="1:8" x14ac:dyDescent="0.25">
      <c r="A379" s="10">
        <v>4</v>
      </c>
      <c r="B379" s="9" t="s">
        <v>256</v>
      </c>
      <c r="C379" s="45">
        <v>1</v>
      </c>
      <c r="D379" s="7">
        <v>44.859200000000001</v>
      </c>
      <c r="E379" s="7">
        <v>14</v>
      </c>
      <c r="F379" s="7">
        <v>1.5</v>
      </c>
      <c r="G379" s="24">
        <f t="shared" si="15"/>
        <v>21</v>
      </c>
      <c r="H379" s="24">
        <f t="shared" si="16"/>
        <v>65.859200000000001</v>
      </c>
    </row>
    <row r="380" spans="1:8" x14ac:dyDescent="0.25">
      <c r="A380" s="10">
        <v>5</v>
      </c>
      <c r="B380" s="26" t="s">
        <v>257</v>
      </c>
      <c r="C380" s="45">
        <v>1</v>
      </c>
      <c r="D380" s="7">
        <v>76.028800000000004</v>
      </c>
      <c r="E380" s="7">
        <v>14</v>
      </c>
      <c r="F380" s="7">
        <v>2</v>
      </c>
      <c r="G380" s="24">
        <f t="shared" si="15"/>
        <v>28</v>
      </c>
      <c r="H380" s="24">
        <f t="shared" si="16"/>
        <v>104.0288</v>
      </c>
    </row>
    <row r="381" spans="1:8" x14ac:dyDescent="0.25">
      <c r="A381" s="10">
        <v>6</v>
      </c>
      <c r="B381" s="54" t="s">
        <v>258</v>
      </c>
      <c r="C381" s="45">
        <v>2</v>
      </c>
      <c r="D381" s="7">
        <v>2.2079999999999997</v>
      </c>
      <c r="E381" s="7">
        <v>14</v>
      </c>
      <c r="F381" s="7">
        <v>1</v>
      </c>
      <c r="G381" s="24">
        <f t="shared" si="15"/>
        <v>14</v>
      </c>
      <c r="H381" s="24">
        <f t="shared" si="16"/>
        <v>32.415999999999997</v>
      </c>
    </row>
    <row r="382" spans="1:8" x14ac:dyDescent="0.25">
      <c r="A382" s="10">
        <v>7</v>
      </c>
      <c r="B382" s="26" t="s">
        <v>62</v>
      </c>
      <c r="C382" s="45">
        <v>2</v>
      </c>
      <c r="D382" s="7">
        <v>33.027999999999999</v>
      </c>
      <c r="E382" s="7">
        <v>14</v>
      </c>
      <c r="F382" s="7">
        <v>1</v>
      </c>
      <c r="G382" s="24">
        <f t="shared" si="15"/>
        <v>14</v>
      </c>
      <c r="H382" s="24">
        <f t="shared" si="16"/>
        <v>94.055999999999997</v>
      </c>
    </row>
    <row r="383" spans="1:8" x14ac:dyDescent="0.25">
      <c r="A383" s="10">
        <v>9</v>
      </c>
      <c r="B383" s="54" t="s">
        <v>40</v>
      </c>
      <c r="C383" s="45">
        <v>1</v>
      </c>
      <c r="D383" s="7">
        <v>76.028800000000004</v>
      </c>
      <c r="E383" s="7">
        <v>14</v>
      </c>
      <c r="F383" s="7">
        <v>3.3</v>
      </c>
      <c r="G383" s="24">
        <f t="shared" si="15"/>
        <v>46.199999999999996</v>
      </c>
      <c r="H383" s="24">
        <f t="shared" si="16"/>
        <v>122.22880000000001</v>
      </c>
    </row>
    <row r="384" spans="1:8" x14ac:dyDescent="0.25">
      <c r="A384" s="10">
        <v>10</v>
      </c>
      <c r="B384" s="54" t="s">
        <v>41</v>
      </c>
      <c r="C384" s="45">
        <v>1</v>
      </c>
      <c r="D384" s="7">
        <v>10</v>
      </c>
      <c r="E384" s="7">
        <v>14</v>
      </c>
      <c r="F384" s="7">
        <v>0.3</v>
      </c>
      <c r="G384" s="24">
        <f t="shared" si="15"/>
        <v>4.2</v>
      </c>
      <c r="H384" s="24">
        <f t="shared" si="16"/>
        <v>14.2</v>
      </c>
    </row>
    <row r="385" spans="1:9" x14ac:dyDescent="0.25">
      <c r="A385" s="10">
        <v>11</v>
      </c>
      <c r="B385" s="54" t="s">
        <v>42</v>
      </c>
      <c r="C385" s="45">
        <v>1</v>
      </c>
      <c r="D385" s="7">
        <v>5</v>
      </c>
      <c r="E385" s="7">
        <v>14</v>
      </c>
      <c r="F385" s="7">
        <v>0.4</v>
      </c>
      <c r="G385" s="24">
        <f t="shared" si="15"/>
        <v>5.6000000000000005</v>
      </c>
      <c r="H385" s="24">
        <f t="shared" si="16"/>
        <v>10.600000000000001</v>
      </c>
    </row>
    <row r="386" spans="1:9" x14ac:dyDescent="0.25">
      <c r="A386" s="10">
        <v>12</v>
      </c>
      <c r="B386" s="54" t="s">
        <v>259</v>
      </c>
      <c r="C386" s="45">
        <v>1</v>
      </c>
      <c r="D386" s="7">
        <v>50</v>
      </c>
      <c r="E386" s="7">
        <v>14</v>
      </c>
      <c r="F386" s="7">
        <v>2</v>
      </c>
      <c r="G386" s="24">
        <f t="shared" si="15"/>
        <v>28</v>
      </c>
      <c r="H386" s="24">
        <f t="shared" si="16"/>
        <v>78</v>
      </c>
    </row>
    <row r="387" spans="1:9" x14ac:dyDescent="0.25">
      <c r="A387" s="85">
        <v>13</v>
      </c>
      <c r="B387" s="77" t="s">
        <v>61</v>
      </c>
      <c r="C387" s="86">
        <v>1</v>
      </c>
      <c r="D387" s="7">
        <v>0</v>
      </c>
      <c r="E387" s="7">
        <v>0</v>
      </c>
      <c r="F387" s="7">
        <v>0</v>
      </c>
      <c r="G387" s="24">
        <f t="shared" si="15"/>
        <v>0</v>
      </c>
      <c r="H387" s="24">
        <f t="shared" si="16"/>
        <v>0</v>
      </c>
      <c r="I387" t="s">
        <v>341</v>
      </c>
    </row>
    <row r="388" spans="1:9" x14ac:dyDescent="0.25">
      <c r="A388" s="39" t="s">
        <v>173</v>
      </c>
      <c r="B388" s="40"/>
      <c r="C388" s="40"/>
      <c r="D388" s="7"/>
      <c r="E388" s="7"/>
      <c r="F388" s="7"/>
      <c r="G388" s="24"/>
      <c r="H388" s="24"/>
    </row>
    <row r="389" spans="1:9" x14ac:dyDescent="0.25">
      <c r="A389" s="87">
        <v>1</v>
      </c>
      <c r="B389" s="71" t="s">
        <v>233</v>
      </c>
      <c r="C389" s="88">
        <v>1</v>
      </c>
      <c r="D389" s="7">
        <v>87.436800000000005</v>
      </c>
      <c r="E389" s="7">
        <v>14</v>
      </c>
      <c r="F389" s="7">
        <v>1</v>
      </c>
      <c r="G389" s="24">
        <f t="shared" si="15"/>
        <v>14</v>
      </c>
      <c r="H389" s="24">
        <f t="shared" si="16"/>
        <v>101.43680000000001</v>
      </c>
    </row>
    <row r="390" spans="1:9" x14ac:dyDescent="0.25">
      <c r="A390" s="42">
        <v>2</v>
      </c>
      <c r="B390" s="41" t="s">
        <v>184</v>
      </c>
      <c r="C390" s="45">
        <v>1</v>
      </c>
      <c r="D390" s="7">
        <v>31.933199999999999</v>
      </c>
      <c r="E390" s="7">
        <v>14</v>
      </c>
      <c r="F390" s="7">
        <v>1</v>
      </c>
      <c r="G390" s="24">
        <f t="shared" si="15"/>
        <v>14</v>
      </c>
      <c r="H390" s="24">
        <f t="shared" si="16"/>
        <v>45.933199999999999</v>
      </c>
    </row>
    <row r="391" spans="1:9" x14ac:dyDescent="0.25">
      <c r="A391" s="10">
        <v>3</v>
      </c>
      <c r="B391" s="9" t="s">
        <v>46</v>
      </c>
      <c r="C391" s="45">
        <v>1</v>
      </c>
      <c r="D391" s="7">
        <v>76.028800000000004</v>
      </c>
      <c r="E391" s="7">
        <v>14</v>
      </c>
      <c r="F391" s="7">
        <v>1.9</v>
      </c>
      <c r="G391" s="24">
        <f t="shared" si="15"/>
        <v>26.599999999999998</v>
      </c>
      <c r="H391" s="24">
        <f t="shared" si="16"/>
        <v>102.6288</v>
      </c>
    </row>
    <row r="392" spans="1:9" x14ac:dyDescent="0.25">
      <c r="A392" s="10">
        <v>4</v>
      </c>
      <c r="B392" s="9" t="s">
        <v>48</v>
      </c>
      <c r="C392" s="45">
        <v>1</v>
      </c>
      <c r="D392" s="7">
        <v>136.85919999999999</v>
      </c>
      <c r="E392" s="7">
        <v>14</v>
      </c>
      <c r="F392" s="7">
        <v>3</v>
      </c>
      <c r="G392" s="24">
        <f t="shared" si="15"/>
        <v>42</v>
      </c>
      <c r="H392" s="24">
        <f t="shared" si="16"/>
        <v>178.85919999999999</v>
      </c>
    </row>
    <row r="393" spans="1:9" x14ac:dyDescent="0.25">
      <c r="A393" s="10">
        <v>5</v>
      </c>
      <c r="B393" s="26" t="s">
        <v>52</v>
      </c>
      <c r="C393" s="45">
        <v>1</v>
      </c>
      <c r="D393" s="7">
        <v>34.214799999999997</v>
      </c>
      <c r="E393" s="7">
        <v>14</v>
      </c>
      <c r="F393" s="7">
        <v>3.5</v>
      </c>
      <c r="G393" s="24">
        <f t="shared" si="15"/>
        <v>49</v>
      </c>
      <c r="H393" s="24">
        <f t="shared" si="16"/>
        <v>83.214799999999997</v>
      </c>
    </row>
    <row r="394" spans="1:9" x14ac:dyDescent="0.25">
      <c r="A394" s="10">
        <v>6</v>
      </c>
      <c r="B394" s="26" t="s">
        <v>49</v>
      </c>
      <c r="C394" s="45">
        <v>1</v>
      </c>
      <c r="D394" s="7">
        <v>58.5396</v>
      </c>
      <c r="E394" s="7">
        <v>14</v>
      </c>
      <c r="F394" s="7">
        <v>0.3</v>
      </c>
      <c r="G394" s="24">
        <f t="shared" si="15"/>
        <v>4.2</v>
      </c>
      <c r="H394" s="24">
        <f t="shared" si="16"/>
        <v>62.739600000000003</v>
      </c>
    </row>
    <row r="395" spans="1:9" x14ac:dyDescent="0.25">
      <c r="A395" s="10">
        <v>7</v>
      </c>
      <c r="B395" s="9" t="s">
        <v>236</v>
      </c>
      <c r="C395" s="45">
        <v>1</v>
      </c>
      <c r="D395" s="7">
        <v>45.613599999999998</v>
      </c>
      <c r="E395" s="7">
        <v>14</v>
      </c>
      <c r="F395" s="7">
        <v>2.5</v>
      </c>
      <c r="G395" s="24">
        <f t="shared" si="15"/>
        <v>35</v>
      </c>
      <c r="H395" s="24">
        <f t="shared" si="16"/>
        <v>80.613599999999991</v>
      </c>
    </row>
    <row r="396" spans="1:9" x14ac:dyDescent="0.25">
      <c r="A396" s="10">
        <v>8</v>
      </c>
      <c r="B396" s="26" t="s">
        <v>260</v>
      </c>
      <c r="C396" s="45">
        <v>1</v>
      </c>
      <c r="D396" s="7">
        <v>10</v>
      </c>
      <c r="E396" s="7">
        <v>14</v>
      </c>
      <c r="F396" s="7">
        <v>0.3</v>
      </c>
      <c r="G396" s="24">
        <f t="shared" si="15"/>
        <v>4.2</v>
      </c>
      <c r="H396" s="24">
        <f t="shared" si="16"/>
        <v>14.2</v>
      </c>
    </row>
    <row r="397" spans="1:9" x14ac:dyDescent="0.25">
      <c r="A397" s="10">
        <v>9</v>
      </c>
      <c r="B397" s="26" t="s">
        <v>50</v>
      </c>
      <c r="C397" s="45">
        <v>1</v>
      </c>
      <c r="D397" s="7">
        <v>20</v>
      </c>
      <c r="E397" s="7">
        <v>14</v>
      </c>
      <c r="F397" s="7">
        <v>0.3</v>
      </c>
      <c r="G397" s="24">
        <f t="shared" ref="G397:G448" si="17">E397*F397</f>
        <v>4.2</v>
      </c>
      <c r="H397" s="24">
        <f t="shared" ref="H397:H443" si="18">(D397+G397)*C397</f>
        <v>24.2</v>
      </c>
    </row>
    <row r="398" spans="1:9" x14ac:dyDescent="0.25">
      <c r="A398" s="10">
        <v>10</v>
      </c>
      <c r="B398" s="26" t="s">
        <v>237</v>
      </c>
      <c r="C398" s="45">
        <v>1</v>
      </c>
      <c r="D398" s="7">
        <v>14.315200000000001</v>
      </c>
      <c r="E398" s="7">
        <v>14</v>
      </c>
      <c r="F398" s="7">
        <v>1.5</v>
      </c>
      <c r="G398" s="24">
        <f t="shared" si="17"/>
        <v>21</v>
      </c>
      <c r="H398" s="24">
        <f t="shared" si="18"/>
        <v>35.315200000000004</v>
      </c>
    </row>
    <row r="399" spans="1:9" x14ac:dyDescent="0.25">
      <c r="A399" s="85">
        <v>11</v>
      </c>
      <c r="B399" s="69" t="s">
        <v>54</v>
      </c>
      <c r="C399" s="86">
        <v>1</v>
      </c>
      <c r="D399" s="7">
        <v>12</v>
      </c>
      <c r="E399" s="7">
        <v>14</v>
      </c>
      <c r="F399" s="7">
        <v>0.3</v>
      </c>
      <c r="G399" s="24">
        <f t="shared" si="17"/>
        <v>4.2</v>
      </c>
      <c r="H399" s="24">
        <f t="shared" si="18"/>
        <v>16.2</v>
      </c>
    </row>
    <row r="400" spans="1:9" x14ac:dyDescent="0.25">
      <c r="A400" s="39" t="s">
        <v>186</v>
      </c>
      <c r="B400" s="40"/>
      <c r="C400" s="40"/>
      <c r="D400" s="7"/>
      <c r="E400" s="7"/>
      <c r="F400" s="7"/>
      <c r="G400" s="24"/>
      <c r="H400" s="24"/>
    </row>
    <row r="401" spans="1:8" x14ac:dyDescent="0.25">
      <c r="A401" s="87">
        <v>1</v>
      </c>
      <c r="B401" s="71" t="s">
        <v>44</v>
      </c>
      <c r="C401" s="88">
        <v>2</v>
      </c>
      <c r="D401" s="7">
        <v>34.214799999999997</v>
      </c>
      <c r="E401" s="7">
        <v>14</v>
      </c>
      <c r="F401" s="7">
        <v>1</v>
      </c>
      <c r="G401" s="24">
        <f t="shared" si="17"/>
        <v>14</v>
      </c>
      <c r="H401" s="24">
        <f t="shared" si="18"/>
        <v>96.429599999999994</v>
      </c>
    </row>
    <row r="402" spans="1:8" x14ac:dyDescent="0.25">
      <c r="A402" s="10">
        <v>2</v>
      </c>
      <c r="B402" s="9" t="s">
        <v>187</v>
      </c>
      <c r="C402" s="45">
        <v>2</v>
      </c>
      <c r="D402" s="7">
        <v>8.8044000000000011</v>
      </c>
      <c r="E402" s="7">
        <v>14</v>
      </c>
      <c r="F402" s="7">
        <v>2</v>
      </c>
      <c r="G402" s="24">
        <f t="shared" si="17"/>
        <v>28</v>
      </c>
      <c r="H402" s="24">
        <f t="shared" si="18"/>
        <v>73.608800000000002</v>
      </c>
    </row>
    <row r="403" spans="1:8" x14ac:dyDescent="0.25">
      <c r="A403" s="85">
        <v>3</v>
      </c>
      <c r="B403" s="69" t="s">
        <v>45</v>
      </c>
      <c r="C403" s="86">
        <v>2</v>
      </c>
      <c r="D403" s="7">
        <v>2.2079999999999997</v>
      </c>
      <c r="E403" s="7">
        <v>14</v>
      </c>
      <c r="F403" s="7">
        <v>0.15</v>
      </c>
      <c r="G403" s="24">
        <f t="shared" si="17"/>
        <v>2.1</v>
      </c>
      <c r="H403" s="24">
        <f t="shared" si="18"/>
        <v>8.6159999999999997</v>
      </c>
    </row>
    <row r="404" spans="1:8" x14ac:dyDescent="0.25">
      <c r="A404" s="39" t="s">
        <v>189</v>
      </c>
      <c r="B404" s="40"/>
      <c r="C404" s="40"/>
      <c r="D404" s="7"/>
      <c r="E404" s="7"/>
      <c r="F404" s="7"/>
      <c r="G404" s="24"/>
      <c r="H404" s="24"/>
    </row>
    <row r="405" spans="1:8" x14ac:dyDescent="0.25">
      <c r="A405" s="71">
        <v>1</v>
      </c>
      <c r="B405" s="78" t="s">
        <v>58</v>
      </c>
      <c r="C405" s="88">
        <v>1</v>
      </c>
      <c r="D405" s="7">
        <v>6.6055999999999999</v>
      </c>
      <c r="E405" s="7">
        <v>14</v>
      </c>
      <c r="F405" s="7">
        <v>2</v>
      </c>
      <c r="G405" s="24">
        <f t="shared" si="17"/>
        <v>28</v>
      </c>
      <c r="H405" s="24">
        <f t="shared" si="18"/>
        <v>34.605600000000003</v>
      </c>
    </row>
    <row r="406" spans="1:8" x14ac:dyDescent="0.25">
      <c r="A406" s="9">
        <v>2</v>
      </c>
      <c r="B406" s="9" t="s">
        <v>56</v>
      </c>
      <c r="C406" s="45">
        <v>1</v>
      </c>
      <c r="D406" s="7">
        <v>418.17680000000001</v>
      </c>
      <c r="E406" s="7">
        <v>14</v>
      </c>
      <c r="F406" s="7">
        <v>3</v>
      </c>
      <c r="G406" s="24">
        <f t="shared" si="17"/>
        <v>42</v>
      </c>
      <c r="H406" s="24">
        <f t="shared" si="18"/>
        <v>460.17680000000001</v>
      </c>
    </row>
    <row r="407" spans="1:8" x14ac:dyDescent="0.25">
      <c r="A407" s="69">
        <v>3</v>
      </c>
      <c r="B407" s="69" t="s">
        <v>57</v>
      </c>
      <c r="C407" s="86">
        <v>1</v>
      </c>
      <c r="D407" s="7">
        <v>187.17399999999998</v>
      </c>
      <c r="E407" s="7">
        <v>14</v>
      </c>
      <c r="F407" s="7">
        <v>2</v>
      </c>
      <c r="G407" s="24">
        <f t="shared" si="17"/>
        <v>28</v>
      </c>
      <c r="H407" s="24">
        <f t="shared" si="18"/>
        <v>215.17399999999998</v>
      </c>
    </row>
    <row r="408" spans="1:8" x14ac:dyDescent="0.25">
      <c r="A408" s="39" t="s">
        <v>261</v>
      </c>
      <c r="B408" s="40"/>
      <c r="C408" s="40"/>
      <c r="D408" s="7"/>
      <c r="E408" s="7"/>
      <c r="F408" s="7"/>
      <c r="G408" s="24"/>
      <c r="H408" s="24"/>
    </row>
    <row r="409" spans="1:8" x14ac:dyDescent="0.25">
      <c r="A409" s="87">
        <v>1</v>
      </c>
      <c r="B409" s="71" t="s">
        <v>262</v>
      </c>
      <c r="C409" s="88">
        <v>1</v>
      </c>
      <c r="D409" s="7">
        <v>9.1172000000000004</v>
      </c>
      <c r="E409" s="7">
        <v>14</v>
      </c>
      <c r="F409" s="7">
        <v>1.4</v>
      </c>
      <c r="G409" s="24">
        <f t="shared" si="17"/>
        <v>19.599999999999998</v>
      </c>
      <c r="H409" s="24">
        <f t="shared" si="18"/>
        <v>28.717199999999998</v>
      </c>
    </row>
    <row r="410" spans="1:8" x14ac:dyDescent="0.25">
      <c r="A410" s="10">
        <v>2</v>
      </c>
      <c r="B410" s="9" t="s">
        <v>263</v>
      </c>
      <c r="C410" s="45">
        <v>1</v>
      </c>
      <c r="D410" s="7">
        <v>9.2827999999999999</v>
      </c>
      <c r="E410" s="7">
        <v>14</v>
      </c>
      <c r="F410" s="7">
        <v>1.4</v>
      </c>
      <c r="G410" s="24">
        <f t="shared" si="17"/>
        <v>19.599999999999998</v>
      </c>
      <c r="H410" s="24">
        <f t="shared" si="18"/>
        <v>28.882799999999996</v>
      </c>
    </row>
    <row r="411" spans="1:8" x14ac:dyDescent="0.25">
      <c r="A411" s="10">
        <v>3</v>
      </c>
      <c r="B411" s="9" t="s">
        <v>196</v>
      </c>
      <c r="C411" s="45">
        <v>1</v>
      </c>
      <c r="D411" s="7">
        <v>6.6055999999999999</v>
      </c>
      <c r="E411" s="7">
        <v>14</v>
      </c>
      <c r="F411" s="7">
        <v>1.5</v>
      </c>
      <c r="G411" s="24">
        <f t="shared" si="17"/>
        <v>21</v>
      </c>
      <c r="H411" s="24">
        <f t="shared" si="18"/>
        <v>27.605599999999999</v>
      </c>
    </row>
    <row r="412" spans="1:8" x14ac:dyDescent="0.25">
      <c r="A412" s="10">
        <v>4</v>
      </c>
      <c r="B412" s="9" t="s">
        <v>37</v>
      </c>
      <c r="C412" s="45">
        <v>1</v>
      </c>
      <c r="D412" s="7">
        <v>8.8044000000000011</v>
      </c>
      <c r="E412" s="7">
        <v>14</v>
      </c>
      <c r="F412" s="7">
        <v>1</v>
      </c>
      <c r="G412" s="24">
        <f t="shared" si="17"/>
        <v>14</v>
      </c>
      <c r="H412" s="24">
        <f t="shared" si="18"/>
        <v>22.804400000000001</v>
      </c>
    </row>
    <row r="413" spans="1:8" x14ac:dyDescent="0.25">
      <c r="A413" s="10">
        <v>5</v>
      </c>
      <c r="B413" s="9" t="s">
        <v>264</v>
      </c>
      <c r="C413" s="45">
        <v>2</v>
      </c>
      <c r="D413" s="7">
        <v>3.0359999999999996</v>
      </c>
      <c r="E413" s="7">
        <v>14</v>
      </c>
      <c r="F413" s="7">
        <v>1.5</v>
      </c>
      <c r="G413" s="24">
        <f t="shared" si="17"/>
        <v>21</v>
      </c>
      <c r="H413" s="24">
        <f t="shared" si="18"/>
        <v>48.072000000000003</v>
      </c>
    </row>
    <row r="414" spans="1:8" x14ac:dyDescent="0.25">
      <c r="A414" s="10">
        <v>6</v>
      </c>
      <c r="B414" s="26" t="s">
        <v>36</v>
      </c>
      <c r="C414" s="45">
        <v>2</v>
      </c>
      <c r="D414" s="7">
        <v>66.065200000000004</v>
      </c>
      <c r="E414" s="7">
        <v>14</v>
      </c>
      <c r="F414" s="7">
        <v>2.5</v>
      </c>
      <c r="G414" s="24">
        <f t="shared" si="17"/>
        <v>35</v>
      </c>
      <c r="H414" s="24">
        <f t="shared" si="18"/>
        <v>202.13040000000001</v>
      </c>
    </row>
    <row r="415" spans="1:8" x14ac:dyDescent="0.25">
      <c r="A415" s="10">
        <v>7</v>
      </c>
      <c r="B415" s="41" t="s">
        <v>265</v>
      </c>
      <c r="C415" s="55">
        <v>2</v>
      </c>
      <c r="D415" s="7">
        <v>72.229200000000006</v>
      </c>
      <c r="E415" s="7">
        <v>14</v>
      </c>
      <c r="F415" s="7">
        <v>1</v>
      </c>
      <c r="G415" s="24">
        <f t="shared" si="17"/>
        <v>14</v>
      </c>
      <c r="H415" s="24">
        <f t="shared" si="18"/>
        <v>172.45840000000001</v>
      </c>
    </row>
    <row r="416" spans="1:8" x14ac:dyDescent="0.25">
      <c r="A416" s="10">
        <v>8</v>
      </c>
      <c r="B416" s="41" t="s">
        <v>266</v>
      </c>
      <c r="C416" s="55">
        <v>2</v>
      </c>
      <c r="D416" s="7">
        <v>9.2827999999999999</v>
      </c>
      <c r="E416" s="7">
        <v>14</v>
      </c>
      <c r="F416" s="7">
        <v>1</v>
      </c>
      <c r="G416" s="24">
        <f t="shared" si="17"/>
        <v>14</v>
      </c>
      <c r="H416" s="24">
        <f t="shared" si="18"/>
        <v>46.565600000000003</v>
      </c>
    </row>
    <row r="417" spans="1:8" x14ac:dyDescent="0.25">
      <c r="A417" s="10">
        <v>9</v>
      </c>
      <c r="B417" s="26" t="s">
        <v>267</v>
      </c>
      <c r="C417" s="45">
        <v>2</v>
      </c>
      <c r="D417" s="7">
        <v>22.2088</v>
      </c>
      <c r="E417" s="7">
        <v>14</v>
      </c>
      <c r="F417" s="7">
        <v>1</v>
      </c>
      <c r="G417" s="24">
        <f t="shared" si="17"/>
        <v>14</v>
      </c>
      <c r="H417" s="24">
        <f t="shared" si="18"/>
        <v>72.417599999999993</v>
      </c>
    </row>
    <row r="418" spans="1:8" x14ac:dyDescent="0.25">
      <c r="A418" s="10">
        <v>10</v>
      </c>
      <c r="B418" s="26" t="s">
        <v>268</v>
      </c>
      <c r="C418" s="45">
        <v>2</v>
      </c>
      <c r="D418" s="7">
        <v>22.806799999999999</v>
      </c>
      <c r="E418" s="7">
        <v>14</v>
      </c>
      <c r="F418" s="7">
        <v>1</v>
      </c>
      <c r="G418" s="24">
        <f t="shared" si="17"/>
        <v>14</v>
      </c>
      <c r="H418" s="24">
        <f t="shared" si="18"/>
        <v>73.613599999999991</v>
      </c>
    </row>
    <row r="419" spans="1:8" x14ac:dyDescent="0.25">
      <c r="A419" s="10">
        <v>11</v>
      </c>
      <c r="B419" s="54" t="s">
        <v>269</v>
      </c>
      <c r="C419" s="45">
        <v>2</v>
      </c>
      <c r="D419" s="7">
        <v>27.37</v>
      </c>
      <c r="E419" s="7">
        <v>14</v>
      </c>
      <c r="F419" s="7">
        <v>1</v>
      </c>
      <c r="G419" s="24">
        <f t="shared" si="17"/>
        <v>14</v>
      </c>
      <c r="H419" s="24">
        <f t="shared" si="18"/>
        <v>82.740000000000009</v>
      </c>
    </row>
    <row r="420" spans="1:8" x14ac:dyDescent="0.25">
      <c r="A420" s="85">
        <v>12</v>
      </c>
      <c r="B420" s="77" t="s">
        <v>206</v>
      </c>
      <c r="C420" s="86">
        <v>2</v>
      </c>
      <c r="D420" s="7">
        <v>28.630400000000002</v>
      </c>
      <c r="E420" s="7">
        <v>14</v>
      </c>
      <c r="F420" s="7">
        <v>0.8</v>
      </c>
      <c r="G420" s="24">
        <f t="shared" si="17"/>
        <v>11.200000000000001</v>
      </c>
      <c r="H420" s="24">
        <f t="shared" si="18"/>
        <v>79.660800000000009</v>
      </c>
    </row>
    <row r="421" spans="1:8" x14ac:dyDescent="0.25">
      <c r="A421" s="39" t="s">
        <v>207</v>
      </c>
      <c r="B421" s="40"/>
      <c r="C421" s="40"/>
      <c r="D421" s="7"/>
      <c r="E421" s="7"/>
      <c r="F421" s="7"/>
      <c r="G421" s="24"/>
      <c r="H421" s="24"/>
    </row>
    <row r="422" spans="1:8" x14ac:dyDescent="0.25">
      <c r="A422" s="71">
        <v>1</v>
      </c>
      <c r="B422" s="71" t="s">
        <v>64</v>
      </c>
      <c r="C422" s="88">
        <v>1</v>
      </c>
      <c r="D422" s="7">
        <v>70</v>
      </c>
      <c r="E422" s="7">
        <v>14</v>
      </c>
      <c r="F422" s="7">
        <v>2</v>
      </c>
      <c r="G422" s="24">
        <f t="shared" si="17"/>
        <v>28</v>
      </c>
      <c r="H422" s="24">
        <f t="shared" si="18"/>
        <v>98</v>
      </c>
    </row>
    <row r="423" spans="1:8" x14ac:dyDescent="0.25">
      <c r="A423" s="9">
        <v>2</v>
      </c>
      <c r="B423" s="9" t="s">
        <v>270</v>
      </c>
      <c r="C423" s="45">
        <v>1</v>
      </c>
      <c r="D423" s="7">
        <v>77.077600000000004</v>
      </c>
      <c r="E423" s="7">
        <v>14</v>
      </c>
      <c r="F423" s="7">
        <v>1.5</v>
      </c>
      <c r="G423" s="24">
        <f t="shared" si="17"/>
        <v>21</v>
      </c>
      <c r="H423" s="24">
        <f t="shared" si="18"/>
        <v>98.077600000000004</v>
      </c>
    </row>
    <row r="424" spans="1:8" x14ac:dyDescent="0.25">
      <c r="A424" s="9">
        <v>3</v>
      </c>
      <c r="B424" s="9" t="s">
        <v>68</v>
      </c>
      <c r="C424" s="45">
        <v>1</v>
      </c>
      <c r="D424" s="7">
        <v>77.077600000000004</v>
      </c>
      <c r="E424" s="7">
        <v>14</v>
      </c>
      <c r="F424" s="7">
        <v>1.25</v>
      </c>
      <c r="G424" s="24">
        <f t="shared" si="17"/>
        <v>17.5</v>
      </c>
      <c r="H424" s="24">
        <f t="shared" si="18"/>
        <v>94.577600000000004</v>
      </c>
    </row>
    <row r="425" spans="1:8" x14ac:dyDescent="0.25">
      <c r="A425" s="9">
        <v>4</v>
      </c>
      <c r="B425" s="9" t="s">
        <v>66</v>
      </c>
      <c r="C425" s="45">
        <v>1</v>
      </c>
      <c r="D425" s="7">
        <v>88.080799999999996</v>
      </c>
      <c r="E425" s="7">
        <v>14</v>
      </c>
      <c r="F425" s="7">
        <v>1.5</v>
      </c>
      <c r="G425" s="24">
        <f t="shared" si="17"/>
        <v>21</v>
      </c>
      <c r="H425" s="24">
        <f t="shared" si="18"/>
        <v>109.0808</v>
      </c>
    </row>
    <row r="426" spans="1:8" x14ac:dyDescent="0.25">
      <c r="A426" s="9">
        <v>5</v>
      </c>
      <c r="B426" s="9" t="s">
        <v>69</v>
      </c>
      <c r="C426" s="45">
        <v>1</v>
      </c>
      <c r="D426" s="7">
        <v>45.619834710743802</v>
      </c>
      <c r="E426" s="7">
        <v>14</v>
      </c>
      <c r="F426" s="7">
        <v>1</v>
      </c>
      <c r="G426" s="24">
        <f t="shared" si="17"/>
        <v>14</v>
      </c>
      <c r="H426" s="24">
        <f t="shared" si="18"/>
        <v>59.619834710743802</v>
      </c>
    </row>
    <row r="427" spans="1:8" x14ac:dyDescent="0.25">
      <c r="A427" s="9">
        <v>6</v>
      </c>
      <c r="B427" s="9" t="s">
        <v>210</v>
      </c>
      <c r="C427" s="45">
        <v>6</v>
      </c>
      <c r="D427" s="7">
        <v>2.2724000000000002</v>
      </c>
      <c r="E427" s="7">
        <v>14</v>
      </c>
      <c r="F427" s="7">
        <v>0.17</v>
      </c>
      <c r="G427" s="24">
        <f t="shared" si="17"/>
        <v>2.3800000000000003</v>
      </c>
      <c r="H427" s="24">
        <f t="shared" si="18"/>
        <v>27.914400000000001</v>
      </c>
    </row>
    <row r="428" spans="1:8" x14ac:dyDescent="0.25">
      <c r="A428" s="9">
        <v>7</v>
      </c>
      <c r="B428" s="9" t="s">
        <v>214</v>
      </c>
      <c r="C428" s="45">
        <v>1</v>
      </c>
      <c r="D428" s="7">
        <v>34.196400000000004</v>
      </c>
      <c r="E428" s="7">
        <v>14</v>
      </c>
      <c r="F428" s="7">
        <v>1</v>
      </c>
      <c r="G428" s="24">
        <f t="shared" si="17"/>
        <v>14</v>
      </c>
      <c r="H428" s="24">
        <f t="shared" si="18"/>
        <v>48.196400000000004</v>
      </c>
    </row>
    <row r="429" spans="1:8" x14ac:dyDescent="0.25">
      <c r="A429" s="69">
        <v>8</v>
      </c>
      <c r="B429" s="69" t="s">
        <v>271</v>
      </c>
      <c r="C429" s="86">
        <v>1</v>
      </c>
      <c r="D429" s="7">
        <v>38.014400000000002</v>
      </c>
      <c r="E429" s="7">
        <v>14</v>
      </c>
      <c r="F429" s="7">
        <v>1</v>
      </c>
      <c r="G429" s="24">
        <f t="shared" si="17"/>
        <v>14</v>
      </c>
      <c r="H429" s="24">
        <f t="shared" si="18"/>
        <v>52.014400000000002</v>
      </c>
    </row>
    <row r="430" spans="1:8" x14ac:dyDescent="0.25">
      <c r="A430" s="43" t="s">
        <v>215</v>
      </c>
      <c r="B430" s="44"/>
      <c r="C430" s="44"/>
      <c r="D430" s="7"/>
      <c r="E430" s="7"/>
      <c r="F430" s="7"/>
      <c r="G430" s="24"/>
      <c r="H430" s="24"/>
    </row>
    <row r="431" spans="1:8" x14ac:dyDescent="0.25">
      <c r="A431" s="87">
        <v>1</v>
      </c>
      <c r="B431" s="71" t="s">
        <v>75</v>
      </c>
      <c r="C431" s="88">
        <v>2</v>
      </c>
      <c r="D431" s="7" t="s">
        <v>337</v>
      </c>
      <c r="E431" s="7">
        <v>14</v>
      </c>
      <c r="F431" s="7">
        <v>1.5</v>
      </c>
      <c r="G431" s="24">
        <f t="shared" si="17"/>
        <v>21</v>
      </c>
      <c r="H431" s="24">
        <f>G431*C431</f>
        <v>42</v>
      </c>
    </row>
    <row r="432" spans="1:8" x14ac:dyDescent="0.25">
      <c r="A432" s="10">
        <v>2</v>
      </c>
      <c r="B432" s="9" t="s">
        <v>76</v>
      </c>
      <c r="C432" s="45">
        <v>2</v>
      </c>
      <c r="D432" s="7" t="s">
        <v>337</v>
      </c>
      <c r="E432" s="7">
        <v>14</v>
      </c>
      <c r="F432" s="7">
        <v>1.5</v>
      </c>
      <c r="G432" s="24">
        <f t="shared" si="17"/>
        <v>21</v>
      </c>
      <c r="H432" s="24">
        <f t="shared" ref="H432:H437" si="19">G432*C432</f>
        <v>42</v>
      </c>
    </row>
    <row r="433" spans="1:8" x14ac:dyDescent="0.25">
      <c r="A433" s="10">
        <v>3</v>
      </c>
      <c r="B433" s="9" t="s">
        <v>77</v>
      </c>
      <c r="C433" s="45">
        <v>1</v>
      </c>
      <c r="D433" s="7" t="s">
        <v>337</v>
      </c>
      <c r="E433" s="7">
        <v>14</v>
      </c>
      <c r="F433" s="7">
        <v>0.8</v>
      </c>
      <c r="G433" s="24">
        <f t="shared" si="17"/>
        <v>11.200000000000001</v>
      </c>
      <c r="H433" s="24">
        <f t="shared" si="19"/>
        <v>11.200000000000001</v>
      </c>
    </row>
    <row r="434" spans="1:8" x14ac:dyDescent="0.25">
      <c r="A434" s="10">
        <v>4</v>
      </c>
      <c r="B434" s="9" t="s">
        <v>216</v>
      </c>
      <c r="C434" s="45">
        <v>1</v>
      </c>
      <c r="D434" s="7" t="s">
        <v>337</v>
      </c>
      <c r="E434" s="7">
        <v>14</v>
      </c>
      <c r="F434" s="7">
        <v>0.8</v>
      </c>
      <c r="G434" s="24">
        <f t="shared" si="17"/>
        <v>11.200000000000001</v>
      </c>
      <c r="H434" s="24">
        <f t="shared" si="19"/>
        <v>11.200000000000001</v>
      </c>
    </row>
    <row r="435" spans="1:8" x14ac:dyDescent="0.25">
      <c r="A435" s="10">
        <v>5</v>
      </c>
      <c r="B435" s="9" t="s">
        <v>217</v>
      </c>
      <c r="C435" s="45">
        <v>1</v>
      </c>
      <c r="D435" s="7" t="s">
        <v>337</v>
      </c>
      <c r="E435" s="7">
        <v>14</v>
      </c>
      <c r="F435" s="7">
        <v>1</v>
      </c>
      <c r="G435" s="24">
        <f t="shared" si="17"/>
        <v>14</v>
      </c>
      <c r="H435" s="24">
        <f t="shared" si="19"/>
        <v>14</v>
      </c>
    </row>
    <row r="436" spans="1:8" x14ac:dyDescent="0.25">
      <c r="A436" s="10">
        <v>6</v>
      </c>
      <c r="B436" s="9" t="s">
        <v>78</v>
      </c>
      <c r="C436" s="45">
        <v>1</v>
      </c>
      <c r="D436" s="7" t="s">
        <v>337</v>
      </c>
      <c r="E436" s="7">
        <v>14</v>
      </c>
      <c r="F436" s="7">
        <v>0.17</v>
      </c>
      <c r="G436" s="24">
        <f t="shared" si="17"/>
        <v>2.3800000000000003</v>
      </c>
      <c r="H436" s="24">
        <f t="shared" si="19"/>
        <v>2.3800000000000003</v>
      </c>
    </row>
    <row r="437" spans="1:8" x14ac:dyDescent="0.25">
      <c r="A437" s="10">
        <v>7</v>
      </c>
      <c r="B437" s="9" t="s">
        <v>79</v>
      </c>
      <c r="C437" s="45">
        <v>2</v>
      </c>
      <c r="D437" s="7" t="s">
        <v>337</v>
      </c>
      <c r="E437" s="7">
        <v>14</v>
      </c>
      <c r="F437" s="7">
        <v>0.5</v>
      </c>
      <c r="G437" s="24">
        <f t="shared" si="17"/>
        <v>7</v>
      </c>
      <c r="H437" s="24">
        <f t="shared" si="19"/>
        <v>14</v>
      </c>
    </row>
    <row r="438" spans="1:8" x14ac:dyDescent="0.25">
      <c r="A438" s="10">
        <v>8</v>
      </c>
      <c r="B438" s="9" t="s">
        <v>218</v>
      </c>
      <c r="C438" s="45">
        <v>20</v>
      </c>
      <c r="D438" s="7">
        <v>0.46</v>
      </c>
      <c r="E438" s="7">
        <v>14</v>
      </c>
      <c r="F438" s="7">
        <v>0.4</v>
      </c>
      <c r="G438" s="24">
        <f t="shared" si="17"/>
        <v>5.6000000000000005</v>
      </c>
      <c r="H438" s="24">
        <f t="shared" si="18"/>
        <v>121.20000000000002</v>
      </c>
    </row>
    <row r="439" spans="1:8" x14ac:dyDescent="0.25">
      <c r="A439" s="10">
        <v>9</v>
      </c>
      <c r="B439" s="9" t="s">
        <v>219</v>
      </c>
      <c r="C439" s="45">
        <v>1</v>
      </c>
      <c r="D439" s="7">
        <v>1.38</v>
      </c>
      <c r="E439" s="7">
        <v>14</v>
      </c>
      <c r="F439" s="7">
        <v>0.6</v>
      </c>
      <c r="G439" s="24">
        <f t="shared" si="17"/>
        <v>8.4</v>
      </c>
      <c r="H439" s="24">
        <f t="shared" si="18"/>
        <v>9.7800000000000011</v>
      </c>
    </row>
    <row r="440" spans="1:8" x14ac:dyDescent="0.25">
      <c r="A440" s="10">
        <v>10</v>
      </c>
      <c r="B440" s="9" t="s">
        <v>220</v>
      </c>
      <c r="C440" s="45">
        <v>1</v>
      </c>
      <c r="D440" s="7">
        <v>1.38</v>
      </c>
      <c r="E440" s="7">
        <v>14</v>
      </c>
      <c r="F440" s="7">
        <v>0.7</v>
      </c>
      <c r="G440" s="24">
        <f t="shared" si="17"/>
        <v>9.7999999999999989</v>
      </c>
      <c r="H440" s="24">
        <f t="shared" si="18"/>
        <v>11.18</v>
      </c>
    </row>
    <row r="441" spans="1:8" x14ac:dyDescent="0.25">
      <c r="A441" s="10">
        <v>11</v>
      </c>
      <c r="B441" s="46" t="s">
        <v>234</v>
      </c>
      <c r="C441" s="45">
        <v>5</v>
      </c>
      <c r="D441" s="7">
        <v>90</v>
      </c>
      <c r="E441" s="7">
        <v>35</v>
      </c>
      <c r="F441" s="7">
        <v>3</v>
      </c>
      <c r="G441" s="24">
        <f t="shared" si="17"/>
        <v>105</v>
      </c>
      <c r="H441" s="24">
        <f t="shared" si="18"/>
        <v>975</v>
      </c>
    </row>
    <row r="442" spans="1:8" x14ac:dyDescent="0.25">
      <c r="A442" s="10">
        <v>12</v>
      </c>
      <c r="B442" s="46" t="s">
        <v>221</v>
      </c>
      <c r="C442" s="45">
        <v>5</v>
      </c>
      <c r="D442" s="7">
        <v>0.46</v>
      </c>
      <c r="E442" s="7">
        <v>35</v>
      </c>
      <c r="F442" s="7">
        <v>1</v>
      </c>
      <c r="G442" s="24">
        <f t="shared" si="17"/>
        <v>35</v>
      </c>
      <c r="H442" s="24">
        <f t="shared" si="18"/>
        <v>177.3</v>
      </c>
    </row>
    <row r="443" spans="1:8" x14ac:dyDescent="0.25">
      <c r="A443" s="10">
        <v>13</v>
      </c>
      <c r="B443" s="46" t="s">
        <v>222</v>
      </c>
      <c r="C443" s="45">
        <v>5</v>
      </c>
      <c r="D443" s="7">
        <v>9.1999999999999993</v>
      </c>
      <c r="E443" s="7">
        <v>35</v>
      </c>
      <c r="F443" s="7">
        <v>3</v>
      </c>
      <c r="G443" s="24">
        <f t="shared" si="17"/>
        <v>105</v>
      </c>
      <c r="H443" s="24">
        <f t="shared" si="18"/>
        <v>571</v>
      </c>
    </row>
    <row r="444" spans="1:8" x14ac:dyDescent="0.25">
      <c r="A444" s="10">
        <v>14</v>
      </c>
      <c r="B444" s="25" t="s">
        <v>224</v>
      </c>
      <c r="C444" s="45">
        <v>20</v>
      </c>
      <c r="D444" s="7" t="s">
        <v>337</v>
      </c>
      <c r="E444" s="7">
        <v>14</v>
      </c>
      <c r="F444" s="7">
        <v>1</v>
      </c>
      <c r="G444" s="24">
        <f t="shared" si="17"/>
        <v>14</v>
      </c>
      <c r="H444" s="24">
        <f>G444*C444</f>
        <v>280</v>
      </c>
    </row>
    <row r="445" spans="1:8" x14ac:dyDescent="0.25">
      <c r="A445" s="10">
        <v>15</v>
      </c>
      <c r="B445" s="25" t="s">
        <v>225</v>
      </c>
      <c r="C445" s="45">
        <v>20</v>
      </c>
      <c r="D445" s="7" t="s">
        <v>337</v>
      </c>
      <c r="E445" s="7">
        <v>14</v>
      </c>
      <c r="F445" s="7">
        <v>1</v>
      </c>
      <c r="G445" s="24">
        <f t="shared" si="17"/>
        <v>14</v>
      </c>
      <c r="H445" s="24">
        <f t="shared" ref="H445:H448" si="20">G445*C445</f>
        <v>280</v>
      </c>
    </row>
    <row r="446" spans="1:8" x14ac:dyDescent="0.25">
      <c r="A446" s="10">
        <v>16</v>
      </c>
      <c r="B446" s="25" t="s">
        <v>226</v>
      </c>
      <c r="C446" s="45">
        <v>20</v>
      </c>
      <c r="D446" s="7" t="s">
        <v>337</v>
      </c>
      <c r="E446" s="7">
        <v>14</v>
      </c>
      <c r="F446" s="7">
        <v>1</v>
      </c>
      <c r="G446" s="24">
        <f t="shared" si="17"/>
        <v>14</v>
      </c>
      <c r="H446" s="24">
        <f t="shared" si="20"/>
        <v>280</v>
      </c>
    </row>
    <row r="447" spans="1:8" x14ac:dyDescent="0.25">
      <c r="A447" s="10">
        <v>17</v>
      </c>
      <c r="B447" s="25" t="s">
        <v>227</v>
      </c>
      <c r="C447" s="45">
        <v>20</v>
      </c>
      <c r="D447" s="7" t="s">
        <v>337</v>
      </c>
      <c r="E447" s="7">
        <v>14</v>
      </c>
      <c r="F447" s="7">
        <v>1</v>
      </c>
      <c r="G447" s="24">
        <f t="shared" si="17"/>
        <v>14</v>
      </c>
      <c r="H447" s="24">
        <f t="shared" si="20"/>
        <v>280</v>
      </c>
    </row>
    <row r="448" spans="1:8" x14ac:dyDescent="0.25">
      <c r="A448" s="10">
        <v>18</v>
      </c>
      <c r="B448" s="25" t="s">
        <v>228</v>
      </c>
      <c r="C448" s="45">
        <v>20</v>
      </c>
      <c r="D448" s="7" t="s">
        <v>337</v>
      </c>
      <c r="E448" s="7">
        <v>14</v>
      </c>
      <c r="F448" s="7">
        <v>1</v>
      </c>
      <c r="G448" s="24">
        <f t="shared" si="17"/>
        <v>14</v>
      </c>
      <c r="H448" s="24">
        <f t="shared" si="20"/>
        <v>280</v>
      </c>
    </row>
    <row r="449" spans="1:8" x14ac:dyDescent="0.25">
      <c r="G449" s="108" t="s">
        <v>80</v>
      </c>
      <c r="H449" s="109">
        <f>SUM(H331:H448)</f>
        <v>17878.927008264465</v>
      </c>
    </row>
    <row r="452" spans="1:8" ht="15.75" x14ac:dyDescent="0.25">
      <c r="H452" s="111" t="s">
        <v>93</v>
      </c>
    </row>
    <row r="453" spans="1:8" ht="25.5" x14ac:dyDescent="0.25">
      <c r="A453" s="4" t="s">
        <v>0</v>
      </c>
      <c r="B453" s="4" t="s">
        <v>1</v>
      </c>
      <c r="C453" s="122" t="s">
        <v>2</v>
      </c>
      <c r="D453" s="123"/>
      <c r="E453" s="4" t="s">
        <v>3</v>
      </c>
      <c r="F453" s="122" t="s">
        <v>4</v>
      </c>
      <c r="G453" s="124"/>
      <c r="H453" s="123"/>
    </row>
    <row r="454" spans="1:8" x14ac:dyDescent="0.25">
      <c r="A454" s="47">
        <v>1</v>
      </c>
      <c r="B454" s="48" t="s">
        <v>113</v>
      </c>
      <c r="C454" s="49">
        <v>2002</v>
      </c>
      <c r="D454" s="50"/>
      <c r="E454" s="48">
        <v>1</v>
      </c>
      <c r="F454" s="130" t="s">
        <v>273</v>
      </c>
      <c r="G454" s="131"/>
      <c r="H454" s="132"/>
    </row>
    <row r="455" spans="1:8" ht="89.25" x14ac:dyDescent="0.25">
      <c r="A455" s="4" t="s">
        <v>0</v>
      </c>
      <c r="B455" s="4" t="s">
        <v>5</v>
      </c>
      <c r="C455" s="4" t="s">
        <v>6</v>
      </c>
      <c r="D455" s="4" t="s">
        <v>7</v>
      </c>
      <c r="E455" s="4" t="s">
        <v>8</v>
      </c>
      <c r="F455" s="4" t="s">
        <v>9</v>
      </c>
      <c r="G455" s="107" t="s">
        <v>10</v>
      </c>
      <c r="H455" s="107" t="s">
        <v>11</v>
      </c>
    </row>
    <row r="456" spans="1:8" x14ac:dyDescent="0.25">
      <c r="A456" s="4">
        <v>1</v>
      </c>
      <c r="B456" s="4">
        <v>2</v>
      </c>
      <c r="C456" s="4">
        <v>3</v>
      </c>
      <c r="D456" s="4">
        <v>4</v>
      </c>
      <c r="E456" s="4">
        <v>5</v>
      </c>
      <c r="F456" s="4">
        <v>6</v>
      </c>
      <c r="G456" s="107" t="s">
        <v>338</v>
      </c>
      <c r="H456" s="107" t="s">
        <v>339</v>
      </c>
    </row>
    <row r="457" spans="1:8" x14ac:dyDescent="0.25">
      <c r="A457" s="39" t="s">
        <v>12</v>
      </c>
      <c r="B457" s="40"/>
      <c r="C457" s="40"/>
      <c r="D457" s="40"/>
      <c r="E457" s="40"/>
      <c r="F457" s="40"/>
      <c r="G457" s="112"/>
      <c r="H457" s="113"/>
    </row>
    <row r="458" spans="1:8" x14ac:dyDescent="0.25">
      <c r="A458" s="10">
        <v>1</v>
      </c>
      <c r="B458" s="9" t="s">
        <v>274</v>
      </c>
      <c r="C458" s="56">
        <v>1</v>
      </c>
      <c r="D458" s="7">
        <v>7.49</v>
      </c>
      <c r="E458" s="7">
        <v>14</v>
      </c>
      <c r="F458" s="7">
        <v>5</v>
      </c>
      <c r="G458" s="24">
        <f>E458*F458</f>
        <v>70</v>
      </c>
      <c r="H458" s="24">
        <f>(D458+G458)*C458</f>
        <v>77.489999999999995</v>
      </c>
    </row>
    <row r="459" spans="1:8" x14ac:dyDescent="0.25">
      <c r="A459" s="10">
        <v>2</v>
      </c>
      <c r="B459" s="57" t="s">
        <v>275</v>
      </c>
      <c r="C459" s="56">
        <v>1</v>
      </c>
      <c r="D459" s="7">
        <v>9.91</v>
      </c>
      <c r="E459" s="7">
        <v>14</v>
      </c>
      <c r="F459" s="7">
        <v>6.9</v>
      </c>
      <c r="G459" s="24">
        <f t="shared" ref="G459:G521" si="21">E459*F459</f>
        <v>96.600000000000009</v>
      </c>
      <c r="H459" s="24">
        <f t="shared" ref="H459:H521" si="22">(D459+G459)*C459</f>
        <v>106.51</v>
      </c>
    </row>
    <row r="460" spans="1:8" x14ac:dyDescent="0.25">
      <c r="A460" s="10">
        <v>3</v>
      </c>
      <c r="B460" s="57" t="s">
        <v>276</v>
      </c>
      <c r="C460" s="56">
        <v>2</v>
      </c>
      <c r="D460" s="7">
        <v>6.08</v>
      </c>
      <c r="E460" s="7">
        <v>14</v>
      </c>
      <c r="F460" s="7">
        <v>0.37</v>
      </c>
      <c r="G460" s="24">
        <f t="shared" si="21"/>
        <v>5.18</v>
      </c>
      <c r="H460" s="24">
        <f t="shared" si="22"/>
        <v>22.52</v>
      </c>
    </row>
    <row r="461" spans="1:8" x14ac:dyDescent="0.25">
      <c r="A461" s="10">
        <v>4</v>
      </c>
      <c r="B461" s="52" t="s">
        <v>277</v>
      </c>
      <c r="C461" s="56">
        <v>1</v>
      </c>
      <c r="D461" s="7">
        <v>29</v>
      </c>
      <c r="E461" s="7">
        <v>14</v>
      </c>
      <c r="F461" s="7">
        <v>12</v>
      </c>
      <c r="G461" s="24">
        <f t="shared" si="21"/>
        <v>168</v>
      </c>
      <c r="H461" s="24">
        <f t="shared" si="22"/>
        <v>197</v>
      </c>
    </row>
    <row r="462" spans="1:8" x14ac:dyDescent="0.25">
      <c r="A462" s="10">
        <v>5</v>
      </c>
      <c r="B462" s="9" t="s">
        <v>242</v>
      </c>
      <c r="C462" s="56">
        <v>1</v>
      </c>
      <c r="D462" s="7">
        <v>152.06</v>
      </c>
      <c r="E462" s="7">
        <v>14</v>
      </c>
      <c r="F462" s="7">
        <v>1.28</v>
      </c>
      <c r="G462" s="24">
        <f t="shared" si="21"/>
        <v>17.920000000000002</v>
      </c>
      <c r="H462" s="24">
        <f t="shared" si="22"/>
        <v>169.98000000000002</v>
      </c>
    </row>
    <row r="463" spans="1:8" x14ac:dyDescent="0.25">
      <c r="A463" s="10">
        <v>6</v>
      </c>
      <c r="B463" s="9" t="s">
        <v>278</v>
      </c>
      <c r="C463" s="56">
        <v>1</v>
      </c>
      <c r="D463" s="7">
        <v>4.1900000000000004</v>
      </c>
      <c r="E463" s="7">
        <v>14</v>
      </c>
      <c r="F463" s="7">
        <v>0.19</v>
      </c>
      <c r="G463" s="24">
        <f t="shared" si="21"/>
        <v>2.66</v>
      </c>
      <c r="H463" s="24">
        <f t="shared" si="22"/>
        <v>6.8500000000000005</v>
      </c>
    </row>
    <row r="464" spans="1:8" x14ac:dyDescent="0.25">
      <c r="A464" s="10">
        <v>7</v>
      </c>
      <c r="B464" s="9" t="s">
        <v>20</v>
      </c>
      <c r="C464" s="56">
        <v>1</v>
      </c>
      <c r="D464" s="7">
        <v>9.1172000000000004</v>
      </c>
      <c r="E464" s="7">
        <v>14</v>
      </c>
      <c r="F464" s="7">
        <v>0.2</v>
      </c>
      <c r="G464" s="24">
        <f t="shared" si="21"/>
        <v>2.8000000000000003</v>
      </c>
      <c r="H464" s="24">
        <f t="shared" si="22"/>
        <v>11.917200000000001</v>
      </c>
    </row>
    <row r="465" spans="1:8" x14ac:dyDescent="0.25">
      <c r="A465" s="10">
        <v>8</v>
      </c>
      <c r="B465" s="9" t="s">
        <v>18</v>
      </c>
      <c r="C465" s="56">
        <v>2</v>
      </c>
      <c r="D465" s="7">
        <v>7.71</v>
      </c>
      <c r="E465" s="7">
        <v>14</v>
      </c>
      <c r="F465" s="7">
        <v>0.55000000000000004</v>
      </c>
      <c r="G465" s="24">
        <f t="shared" si="21"/>
        <v>7.7000000000000011</v>
      </c>
      <c r="H465" s="24">
        <f t="shared" si="22"/>
        <v>30.82</v>
      </c>
    </row>
    <row r="466" spans="1:8" x14ac:dyDescent="0.25">
      <c r="A466" s="10">
        <v>9</v>
      </c>
      <c r="B466" s="9" t="s">
        <v>25</v>
      </c>
      <c r="C466" s="56">
        <v>1</v>
      </c>
      <c r="D466" s="7">
        <v>32.144799999999996</v>
      </c>
      <c r="E466" s="7">
        <v>14</v>
      </c>
      <c r="F466" s="7">
        <v>5.0999999999999996</v>
      </c>
      <c r="G466" s="24">
        <f t="shared" si="21"/>
        <v>71.399999999999991</v>
      </c>
      <c r="H466" s="24">
        <f t="shared" si="22"/>
        <v>103.54479999999998</v>
      </c>
    </row>
    <row r="467" spans="1:8" x14ac:dyDescent="0.25">
      <c r="A467" s="10">
        <v>10</v>
      </c>
      <c r="B467" s="9" t="s">
        <v>26</v>
      </c>
      <c r="C467" s="56">
        <v>1</v>
      </c>
      <c r="D467" s="7">
        <v>19.559200000000001</v>
      </c>
      <c r="E467" s="7">
        <v>14</v>
      </c>
      <c r="F467" s="7">
        <v>1.46</v>
      </c>
      <c r="G467" s="24">
        <f t="shared" si="21"/>
        <v>20.439999999999998</v>
      </c>
      <c r="H467" s="24">
        <f t="shared" si="22"/>
        <v>39.999200000000002</v>
      </c>
    </row>
    <row r="468" spans="1:8" x14ac:dyDescent="0.25">
      <c r="A468" s="10">
        <v>11</v>
      </c>
      <c r="B468" s="9" t="s">
        <v>19</v>
      </c>
      <c r="C468" s="56">
        <v>1</v>
      </c>
      <c r="D468" s="7">
        <v>4.4068000000000005</v>
      </c>
      <c r="E468" s="7">
        <v>14</v>
      </c>
      <c r="F468" s="7">
        <v>0.37</v>
      </c>
      <c r="G468" s="24">
        <f t="shared" si="21"/>
        <v>5.18</v>
      </c>
      <c r="H468" s="24">
        <f t="shared" si="22"/>
        <v>9.5868000000000002</v>
      </c>
    </row>
    <row r="469" spans="1:8" x14ac:dyDescent="0.25">
      <c r="A469" s="10">
        <v>12</v>
      </c>
      <c r="B469" s="9" t="s">
        <v>118</v>
      </c>
      <c r="C469" s="56">
        <v>2</v>
      </c>
      <c r="D469" s="7">
        <v>42.724799999999995</v>
      </c>
      <c r="E469" s="7">
        <v>14</v>
      </c>
      <c r="F469" s="7">
        <v>0.91</v>
      </c>
      <c r="G469" s="24">
        <f t="shared" si="21"/>
        <v>12.74</v>
      </c>
      <c r="H469" s="24">
        <f t="shared" si="22"/>
        <v>110.92959999999999</v>
      </c>
    </row>
    <row r="470" spans="1:8" x14ac:dyDescent="0.25">
      <c r="A470" s="10">
        <v>13</v>
      </c>
      <c r="B470" s="9" t="s">
        <v>17</v>
      </c>
      <c r="C470" s="56">
        <v>2</v>
      </c>
      <c r="D470" s="7">
        <v>9.0343999999999998</v>
      </c>
      <c r="E470" s="7">
        <v>14</v>
      </c>
      <c r="F470" s="7">
        <v>0.3</v>
      </c>
      <c r="G470" s="24">
        <f t="shared" si="21"/>
        <v>4.2</v>
      </c>
      <c r="H470" s="24">
        <f t="shared" si="22"/>
        <v>26.468800000000002</v>
      </c>
    </row>
    <row r="471" spans="1:8" x14ac:dyDescent="0.25">
      <c r="A471" s="85">
        <v>14</v>
      </c>
      <c r="B471" s="69" t="s">
        <v>279</v>
      </c>
      <c r="C471" s="70">
        <v>2</v>
      </c>
      <c r="D471" s="7">
        <v>56.26</v>
      </c>
      <c r="E471" s="7">
        <v>14</v>
      </c>
      <c r="F471" s="7">
        <v>2.08</v>
      </c>
      <c r="G471" s="24">
        <f t="shared" si="21"/>
        <v>29.12</v>
      </c>
      <c r="H471" s="24">
        <f t="shared" si="22"/>
        <v>170.76</v>
      </c>
    </row>
    <row r="472" spans="1:8" x14ac:dyDescent="0.25">
      <c r="A472" s="39" t="s">
        <v>29</v>
      </c>
      <c r="B472" s="40"/>
      <c r="C472" s="40"/>
      <c r="D472" s="7"/>
      <c r="E472" s="7"/>
      <c r="F472" s="7"/>
      <c r="G472" s="24"/>
      <c r="H472" s="24"/>
    </row>
    <row r="473" spans="1:8" x14ac:dyDescent="0.25">
      <c r="A473" s="87">
        <v>1</v>
      </c>
      <c r="B473" s="71" t="s">
        <v>280</v>
      </c>
      <c r="C473" s="72">
        <v>1</v>
      </c>
      <c r="D473" s="7">
        <v>121.65</v>
      </c>
      <c r="E473" s="7">
        <v>14</v>
      </c>
      <c r="F473" s="7">
        <v>6.91</v>
      </c>
      <c r="G473" s="24">
        <f t="shared" si="21"/>
        <v>96.740000000000009</v>
      </c>
      <c r="H473" s="24">
        <f t="shared" si="22"/>
        <v>218.39000000000001</v>
      </c>
    </row>
    <row r="474" spans="1:8" x14ac:dyDescent="0.25">
      <c r="A474" s="10">
        <v>2</v>
      </c>
      <c r="B474" s="9" t="s">
        <v>32</v>
      </c>
      <c r="C474" s="56">
        <v>1</v>
      </c>
      <c r="D474" s="7">
        <v>32.687600000000003</v>
      </c>
      <c r="E474" s="7">
        <v>14</v>
      </c>
      <c r="F474" s="7">
        <v>6.91</v>
      </c>
      <c r="G474" s="24">
        <f t="shared" si="21"/>
        <v>96.740000000000009</v>
      </c>
      <c r="H474" s="24">
        <f t="shared" si="22"/>
        <v>129.42760000000001</v>
      </c>
    </row>
    <row r="475" spans="1:8" x14ac:dyDescent="0.25">
      <c r="A475" s="85">
        <v>3</v>
      </c>
      <c r="B475" s="91" t="s">
        <v>145</v>
      </c>
      <c r="C475" s="70">
        <v>1</v>
      </c>
      <c r="D475" s="7">
        <v>38.538800000000002</v>
      </c>
      <c r="E475" s="7">
        <v>14</v>
      </c>
      <c r="F475" s="7">
        <v>2</v>
      </c>
      <c r="G475" s="24">
        <f t="shared" si="21"/>
        <v>28</v>
      </c>
      <c r="H475" s="24">
        <f t="shared" si="22"/>
        <v>66.538800000000009</v>
      </c>
    </row>
    <row r="476" spans="1:8" x14ac:dyDescent="0.25">
      <c r="A476" s="39" t="s">
        <v>147</v>
      </c>
      <c r="B476" s="40"/>
      <c r="C476" s="40"/>
      <c r="D476" s="7"/>
      <c r="E476" s="7"/>
      <c r="F476" s="7"/>
      <c r="G476" s="24"/>
      <c r="H476" s="24"/>
    </row>
    <row r="477" spans="1:8" x14ac:dyDescent="0.25">
      <c r="A477" s="87">
        <v>1</v>
      </c>
      <c r="B477" s="71" t="s">
        <v>150</v>
      </c>
      <c r="C477" s="72">
        <v>1</v>
      </c>
      <c r="D477" s="7">
        <v>37.434799999999996</v>
      </c>
      <c r="E477" s="7">
        <v>14</v>
      </c>
      <c r="F477" s="7">
        <v>1.5</v>
      </c>
      <c r="G477" s="24">
        <f t="shared" si="21"/>
        <v>21</v>
      </c>
      <c r="H477" s="24">
        <f t="shared" si="22"/>
        <v>58.434799999999996</v>
      </c>
    </row>
    <row r="478" spans="1:8" x14ac:dyDescent="0.25">
      <c r="A478" s="10">
        <v>2</v>
      </c>
      <c r="B478" s="9" t="s">
        <v>203</v>
      </c>
      <c r="C478" s="56">
        <v>2</v>
      </c>
      <c r="D478" s="7">
        <v>26.606400000000001</v>
      </c>
      <c r="E478" s="7">
        <v>14</v>
      </c>
      <c r="F478" s="7">
        <v>1.2</v>
      </c>
      <c r="G478" s="24">
        <f t="shared" si="21"/>
        <v>16.8</v>
      </c>
      <c r="H478" s="24">
        <f t="shared" si="22"/>
        <v>86.81280000000001</v>
      </c>
    </row>
    <row r="479" spans="1:8" x14ac:dyDescent="0.25">
      <c r="A479" s="10">
        <v>3</v>
      </c>
      <c r="B479" s="9" t="s">
        <v>152</v>
      </c>
      <c r="C479" s="56">
        <v>1</v>
      </c>
      <c r="D479" s="7">
        <v>64.657600000000002</v>
      </c>
      <c r="E479" s="7">
        <v>14</v>
      </c>
      <c r="F479" s="7">
        <v>1.5</v>
      </c>
      <c r="G479" s="24">
        <f t="shared" si="21"/>
        <v>21</v>
      </c>
      <c r="H479" s="24">
        <f t="shared" si="22"/>
        <v>85.657600000000002</v>
      </c>
    </row>
    <row r="480" spans="1:8" x14ac:dyDescent="0.25">
      <c r="A480" s="10">
        <v>4</v>
      </c>
      <c r="B480" s="9" t="s">
        <v>281</v>
      </c>
      <c r="C480" s="56">
        <v>2</v>
      </c>
      <c r="D480" s="7">
        <v>5.32</v>
      </c>
      <c r="E480" s="7">
        <v>14</v>
      </c>
      <c r="F480" s="7">
        <v>0.4</v>
      </c>
      <c r="G480" s="24">
        <f t="shared" si="21"/>
        <v>5.6000000000000005</v>
      </c>
      <c r="H480" s="24">
        <f t="shared" si="22"/>
        <v>21.840000000000003</v>
      </c>
    </row>
    <row r="481" spans="1:8" x14ac:dyDescent="0.25">
      <c r="A481" s="10">
        <v>5</v>
      </c>
      <c r="B481" s="9" t="s">
        <v>282</v>
      </c>
      <c r="C481" s="56">
        <v>2</v>
      </c>
      <c r="D481" s="7">
        <v>8.36</v>
      </c>
      <c r="E481" s="7">
        <v>14</v>
      </c>
      <c r="F481" s="7">
        <v>2</v>
      </c>
      <c r="G481" s="24">
        <f t="shared" si="21"/>
        <v>28</v>
      </c>
      <c r="H481" s="24">
        <f t="shared" si="22"/>
        <v>72.72</v>
      </c>
    </row>
    <row r="482" spans="1:8" x14ac:dyDescent="0.25">
      <c r="A482" s="10">
        <v>6</v>
      </c>
      <c r="B482" s="9" t="s">
        <v>161</v>
      </c>
      <c r="C482" s="56">
        <v>1</v>
      </c>
      <c r="D482" s="7">
        <v>55.052800000000005</v>
      </c>
      <c r="E482" s="7">
        <v>14</v>
      </c>
      <c r="F482" s="7">
        <v>1.46</v>
      </c>
      <c r="G482" s="24">
        <f t="shared" si="21"/>
        <v>20.439999999999998</v>
      </c>
      <c r="H482" s="24">
        <f t="shared" si="22"/>
        <v>75.492800000000003</v>
      </c>
    </row>
    <row r="483" spans="1:8" x14ac:dyDescent="0.25">
      <c r="A483" s="10">
        <v>7</v>
      </c>
      <c r="B483" s="9" t="s">
        <v>160</v>
      </c>
      <c r="C483" s="56">
        <v>1</v>
      </c>
      <c r="D483" s="7">
        <v>72.229200000000006</v>
      </c>
      <c r="E483" s="7">
        <v>14</v>
      </c>
      <c r="F483" s="7">
        <v>1.46</v>
      </c>
      <c r="G483" s="24">
        <f t="shared" si="21"/>
        <v>20.439999999999998</v>
      </c>
      <c r="H483" s="24">
        <f t="shared" si="22"/>
        <v>92.669200000000004</v>
      </c>
    </row>
    <row r="484" spans="1:8" x14ac:dyDescent="0.25">
      <c r="A484" s="10">
        <v>8</v>
      </c>
      <c r="B484" s="9" t="s">
        <v>283</v>
      </c>
      <c r="C484" s="56">
        <v>2</v>
      </c>
      <c r="D484" s="7">
        <v>16.73</v>
      </c>
      <c r="E484" s="7">
        <v>14</v>
      </c>
      <c r="F484" s="7">
        <v>1.2</v>
      </c>
      <c r="G484" s="24">
        <f t="shared" si="21"/>
        <v>16.8</v>
      </c>
      <c r="H484" s="24">
        <f t="shared" si="22"/>
        <v>67.06</v>
      </c>
    </row>
    <row r="485" spans="1:8" x14ac:dyDescent="0.25">
      <c r="A485" s="10">
        <v>9</v>
      </c>
      <c r="B485" s="9" t="s">
        <v>162</v>
      </c>
      <c r="C485" s="56">
        <v>1</v>
      </c>
      <c r="D485" s="7">
        <v>12.116400000000001</v>
      </c>
      <c r="E485" s="7">
        <v>14</v>
      </c>
      <c r="F485" s="7">
        <v>0.73</v>
      </c>
      <c r="G485" s="24">
        <f t="shared" si="21"/>
        <v>10.219999999999999</v>
      </c>
      <c r="H485" s="24">
        <f t="shared" si="22"/>
        <v>22.336399999999998</v>
      </c>
    </row>
    <row r="486" spans="1:8" x14ac:dyDescent="0.25">
      <c r="A486" s="10">
        <v>10</v>
      </c>
      <c r="B486" s="9" t="s">
        <v>59</v>
      </c>
      <c r="C486" s="56">
        <v>1</v>
      </c>
      <c r="D486" s="7">
        <v>9.9084000000000003</v>
      </c>
      <c r="E486" s="7">
        <v>14</v>
      </c>
      <c r="F486" s="7">
        <v>0.73</v>
      </c>
      <c r="G486" s="24">
        <f t="shared" si="21"/>
        <v>10.219999999999999</v>
      </c>
      <c r="H486" s="24">
        <f t="shared" si="22"/>
        <v>20.128399999999999</v>
      </c>
    </row>
    <row r="487" spans="1:8" x14ac:dyDescent="0.25">
      <c r="A487" s="10">
        <v>11</v>
      </c>
      <c r="B487" s="9" t="s">
        <v>284</v>
      </c>
      <c r="C487" s="56">
        <v>1</v>
      </c>
      <c r="D487" s="7">
        <v>45.61</v>
      </c>
      <c r="E487" s="7">
        <v>14</v>
      </c>
      <c r="F487" s="7">
        <v>1.5</v>
      </c>
      <c r="G487" s="24">
        <f t="shared" si="21"/>
        <v>21</v>
      </c>
      <c r="H487" s="24">
        <f t="shared" si="22"/>
        <v>66.61</v>
      </c>
    </row>
    <row r="488" spans="1:8" x14ac:dyDescent="0.25">
      <c r="A488" s="10">
        <v>12</v>
      </c>
      <c r="B488" s="9" t="s">
        <v>154</v>
      </c>
      <c r="C488" s="56">
        <v>1</v>
      </c>
      <c r="D488" s="7">
        <v>12.236000000000001</v>
      </c>
      <c r="E488" s="7">
        <v>14</v>
      </c>
      <c r="F488" s="7">
        <v>1.46</v>
      </c>
      <c r="G488" s="24">
        <f t="shared" si="21"/>
        <v>20.439999999999998</v>
      </c>
      <c r="H488" s="24">
        <f t="shared" si="22"/>
        <v>32.676000000000002</v>
      </c>
    </row>
    <row r="489" spans="1:8" x14ac:dyDescent="0.25">
      <c r="A489" s="10">
        <v>13</v>
      </c>
      <c r="B489" s="9" t="s">
        <v>285</v>
      </c>
      <c r="C489" s="56">
        <v>1</v>
      </c>
      <c r="D489" s="7">
        <v>10.02</v>
      </c>
      <c r="E489" s="7">
        <v>14</v>
      </c>
      <c r="F489" s="7">
        <v>0.3</v>
      </c>
      <c r="G489" s="24">
        <f t="shared" si="21"/>
        <v>4.2</v>
      </c>
      <c r="H489" s="24">
        <f t="shared" si="22"/>
        <v>14.219999999999999</v>
      </c>
    </row>
    <row r="490" spans="1:8" x14ac:dyDescent="0.25">
      <c r="A490" s="10">
        <v>14</v>
      </c>
      <c r="B490" s="9" t="s">
        <v>200</v>
      </c>
      <c r="C490" s="56">
        <v>1</v>
      </c>
      <c r="D490" s="7">
        <v>82.11</v>
      </c>
      <c r="E490" s="7">
        <v>14</v>
      </c>
      <c r="F490" s="7">
        <v>1.46</v>
      </c>
      <c r="G490" s="24">
        <f t="shared" si="21"/>
        <v>20.439999999999998</v>
      </c>
      <c r="H490" s="24">
        <f t="shared" si="22"/>
        <v>102.55</v>
      </c>
    </row>
    <row r="491" spans="1:8" x14ac:dyDescent="0.25">
      <c r="A491" s="10">
        <v>15</v>
      </c>
      <c r="B491" s="9" t="s">
        <v>286</v>
      </c>
      <c r="C491" s="56">
        <v>1</v>
      </c>
      <c r="D491" s="7">
        <v>9.1199999999999992</v>
      </c>
      <c r="E491" s="7">
        <v>14</v>
      </c>
      <c r="F491" s="7">
        <v>1.6</v>
      </c>
      <c r="G491" s="24">
        <f t="shared" si="21"/>
        <v>22.400000000000002</v>
      </c>
      <c r="H491" s="24">
        <f t="shared" si="22"/>
        <v>31.520000000000003</v>
      </c>
    </row>
    <row r="492" spans="1:8" x14ac:dyDescent="0.25">
      <c r="A492" s="8">
        <v>16</v>
      </c>
      <c r="B492" s="6" t="s">
        <v>163</v>
      </c>
      <c r="C492" s="58">
        <v>2</v>
      </c>
      <c r="D492" s="7">
        <v>44.702800000000003</v>
      </c>
      <c r="E492" s="7">
        <v>14</v>
      </c>
      <c r="F492" s="7">
        <v>1.46</v>
      </c>
      <c r="G492" s="24">
        <f t="shared" si="21"/>
        <v>20.439999999999998</v>
      </c>
      <c r="H492" s="24">
        <f t="shared" si="22"/>
        <v>130.28559999999999</v>
      </c>
    </row>
    <row r="493" spans="1:8" x14ac:dyDescent="0.25">
      <c r="A493" s="92">
        <v>17</v>
      </c>
      <c r="B493" s="93" t="s">
        <v>254</v>
      </c>
      <c r="C493" s="94">
        <v>2</v>
      </c>
      <c r="D493" s="7">
        <v>42.32</v>
      </c>
      <c r="E493" s="7">
        <v>14</v>
      </c>
      <c r="F493" s="7">
        <v>1.5</v>
      </c>
      <c r="G493" s="24">
        <f t="shared" si="21"/>
        <v>21</v>
      </c>
      <c r="H493" s="24">
        <f t="shared" si="22"/>
        <v>126.64</v>
      </c>
    </row>
    <row r="494" spans="1:8" x14ac:dyDescent="0.25">
      <c r="A494" s="39" t="s">
        <v>165</v>
      </c>
      <c r="B494" s="40"/>
      <c r="C494" s="40"/>
      <c r="D494" s="7"/>
      <c r="E494" s="7"/>
      <c r="F494" s="7"/>
      <c r="G494" s="24"/>
      <c r="H494" s="24"/>
    </row>
    <row r="495" spans="1:8" x14ac:dyDescent="0.25">
      <c r="A495" s="87">
        <v>1</v>
      </c>
      <c r="B495" s="71" t="s">
        <v>168</v>
      </c>
      <c r="C495" s="72">
        <v>1</v>
      </c>
      <c r="D495" s="7">
        <v>33.027999999999999</v>
      </c>
      <c r="E495" s="7">
        <v>14</v>
      </c>
      <c r="F495" s="7">
        <v>1.46</v>
      </c>
      <c r="G495" s="24">
        <f t="shared" si="21"/>
        <v>20.439999999999998</v>
      </c>
      <c r="H495" s="24">
        <f t="shared" si="22"/>
        <v>53.467999999999996</v>
      </c>
    </row>
    <row r="496" spans="1:8" x14ac:dyDescent="0.25">
      <c r="A496" s="10">
        <v>2</v>
      </c>
      <c r="B496" s="9" t="s">
        <v>204</v>
      </c>
      <c r="C496" s="56">
        <v>2</v>
      </c>
      <c r="D496" s="7">
        <v>24.223599999999998</v>
      </c>
      <c r="E496" s="7">
        <v>14</v>
      </c>
      <c r="F496" s="7">
        <v>1.2</v>
      </c>
      <c r="G496" s="24">
        <f t="shared" si="21"/>
        <v>16.8</v>
      </c>
      <c r="H496" s="24">
        <f t="shared" si="22"/>
        <v>82.047200000000004</v>
      </c>
    </row>
    <row r="497" spans="1:8" x14ac:dyDescent="0.25">
      <c r="A497" s="10">
        <v>3</v>
      </c>
      <c r="B497" s="9" t="s">
        <v>287</v>
      </c>
      <c r="C497" s="56">
        <v>2</v>
      </c>
      <c r="D497" s="7">
        <v>15.21</v>
      </c>
      <c r="E497" s="7">
        <v>14</v>
      </c>
      <c r="F497" s="7">
        <v>1.2</v>
      </c>
      <c r="G497" s="24">
        <f t="shared" si="21"/>
        <v>16.8</v>
      </c>
      <c r="H497" s="24">
        <f t="shared" si="22"/>
        <v>64.02000000000001</v>
      </c>
    </row>
    <row r="498" spans="1:8" x14ac:dyDescent="0.25">
      <c r="A498" s="10">
        <v>4</v>
      </c>
      <c r="B498" s="9" t="s">
        <v>288</v>
      </c>
      <c r="C498" s="56">
        <v>1</v>
      </c>
      <c r="D498" s="7">
        <v>50</v>
      </c>
      <c r="E498" s="7">
        <v>14</v>
      </c>
      <c r="F498" s="7">
        <v>1.46</v>
      </c>
      <c r="G498" s="24">
        <f t="shared" si="21"/>
        <v>20.439999999999998</v>
      </c>
      <c r="H498" s="24">
        <f t="shared" si="22"/>
        <v>70.44</v>
      </c>
    </row>
    <row r="499" spans="1:8" x14ac:dyDescent="0.25">
      <c r="A499" s="10">
        <v>5</v>
      </c>
      <c r="B499" s="9" t="s">
        <v>289</v>
      </c>
      <c r="C499" s="56">
        <v>1</v>
      </c>
      <c r="D499" s="7">
        <v>13.32</v>
      </c>
      <c r="E499" s="7">
        <v>14</v>
      </c>
      <c r="F499" s="7">
        <v>1</v>
      </c>
      <c r="G499" s="24">
        <f t="shared" si="21"/>
        <v>14</v>
      </c>
      <c r="H499" s="24">
        <f t="shared" si="22"/>
        <v>27.32</v>
      </c>
    </row>
    <row r="500" spans="1:8" x14ac:dyDescent="0.25">
      <c r="A500" s="10">
        <v>6</v>
      </c>
      <c r="B500" s="9" t="s">
        <v>172</v>
      </c>
      <c r="C500" s="56">
        <v>2</v>
      </c>
      <c r="D500" s="7">
        <v>10</v>
      </c>
      <c r="E500" s="7">
        <v>14</v>
      </c>
      <c r="F500" s="7">
        <v>0.8</v>
      </c>
      <c r="G500" s="24">
        <f t="shared" si="21"/>
        <v>11.200000000000001</v>
      </c>
      <c r="H500" s="24">
        <f t="shared" si="22"/>
        <v>42.400000000000006</v>
      </c>
    </row>
    <row r="501" spans="1:8" x14ac:dyDescent="0.25">
      <c r="A501" s="10">
        <v>7</v>
      </c>
      <c r="B501" s="9" t="s">
        <v>290</v>
      </c>
      <c r="C501" s="56">
        <v>1</v>
      </c>
      <c r="D501" s="7">
        <v>82.11</v>
      </c>
      <c r="E501" s="7">
        <v>14</v>
      </c>
      <c r="F501" s="7">
        <v>1</v>
      </c>
      <c r="G501" s="24">
        <f t="shared" si="21"/>
        <v>14</v>
      </c>
      <c r="H501" s="24">
        <f t="shared" si="22"/>
        <v>96.11</v>
      </c>
    </row>
    <row r="502" spans="1:8" x14ac:dyDescent="0.25">
      <c r="A502" s="10">
        <v>8</v>
      </c>
      <c r="B502" s="9" t="s">
        <v>291</v>
      </c>
      <c r="C502" s="56">
        <v>1</v>
      </c>
      <c r="D502" s="7">
        <v>9.1199999999999992</v>
      </c>
      <c r="E502" s="7">
        <v>14</v>
      </c>
      <c r="F502" s="7">
        <v>1.6</v>
      </c>
      <c r="G502" s="24">
        <f t="shared" si="21"/>
        <v>22.400000000000002</v>
      </c>
      <c r="H502" s="24">
        <f t="shared" si="22"/>
        <v>31.520000000000003</v>
      </c>
    </row>
    <row r="503" spans="1:8" x14ac:dyDescent="0.25">
      <c r="A503" s="10">
        <v>9</v>
      </c>
      <c r="B503" s="6" t="s">
        <v>292</v>
      </c>
      <c r="C503" s="56">
        <v>4</v>
      </c>
      <c r="D503" s="7">
        <v>11.01</v>
      </c>
      <c r="E503" s="7">
        <v>14</v>
      </c>
      <c r="F503" s="7">
        <v>0.91</v>
      </c>
      <c r="G503" s="24">
        <f t="shared" si="21"/>
        <v>12.74</v>
      </c>
      <c r="H503" s="24">
        <f t="shared" si="22"/>
        <v>95</v>
      </c>
    </row>
    <row r="504" spans="1:8" x14ac:dyDescent="0.25">
      <c r="A504" s="85">
        <v>10</v>
      </c>
      <c r="B504" s="93" t="s">
        <v>171</v>
      </c>
      <c r="C504" s="94">
        <v>2</v>
      </c>
      <c r="D504" s="7">
        <v>44.702800000000003</v>
      </c>
      <c r="E504" s="7">
        <v>14</v>
      </c>
      <c r="F504" s="7">
        <v>1.1000000000000001</v>
      </c>
      <c r="G504" s="24">
        <f t="shared" si="21"/>
        <v>15.400000000000002</v>
      </c>
      <c r="H504" s="24">
        <f t="shared" si="22"/>
        <v>120.2056</v>
      </c>
    </row>
    <row r="505" spans="1:8" x14ac:dyDescent="0.25">
      <c r="A505" s="39" t="s">
        <v>173</v>
      </c>
      <c r="B505" s="40"/>
      <c r="C505" s="40"/>
      <c r="D505" s="7"/>
      <c r="E505" s="7"/>
      <c r="F505" s="7"/>
      <c r="G505" s="24"/>
      <c r="H505" s="24"/>
    </row>
    <row r="506" spans="1:8" x14ac:dyDescent="0.25">
      <c r="A506" s="87">
        <v>1</v>
      </c>
      <c r="B506" s="71" t="s">
        <v>46</v>
      </c>
      <c r="C506" s="72">
        <v>1</v>
      </c>
      <c r="D506" s="7">
        <v>66.9024</v>
      </c>
      <c r="E506" s="7">
        <v>14</v>
      </c>
      <c r="F506" s="7">
        <v>1.24</v>
      </c>
      <c r="G506" s="24">
        <f t="shared" si="21"/>
        <v>17.36</v>
      </c>
      <c r="H506" s="24">
        <f t="shared" si="22"/>
        <v>84.2624</v>
      </c>
    </row>
    <row r="507" spans="1:8" x14ac:dyDescent="0.25">
      <c r="A507" s="10">
        <v>2</v>
      </c>
      <c r="B507" s="9" t="s">
        <v>183</v>
      </c>
      <c r="C507" s="56">
        <v>1</v>
      </c>
      <c r="D507" s="7">
        <v>91.236400000000003</v>
      </c>
      <c r="E507" s="7">
        <v>14</v>
      </c>
      <c r="F507" s="7">
        <v>1</v>
      </c>
      <c r="G507" s="24">
        <f t="shared" si="21"/>
        <v>14</v>
      </c>
      <c r="H507" s="24">
        <f t="shared" si="22"/>
        <v>105.2364</v>
      </c>
    </row>
    <row r="508" spans="1:8" x14ac:dyDescent="0.25">
      <c r="A508" s="10">
        <v>3</v>
      </c>
      <c r="B508" s="9" t="s">
        <v>48</v>
      </c>
      <c r="C508" s="56">
        <v>1</v>
      </c>
      <c r="D508" s="7">
        <v>50</v>
      </c>
      <c r="E508" s="7">
        <v>14</v>
      </c>
      <c r="F508" s="7">
        <v>1.24</v>
      </c>
      <c r="G508" s="24">
        <f t="shared" si="21"/>
        <v>17.36</v>
      </c>
      <c r="H508" s="24">
        <f t="shared" si="22"/>
        <v>67.36</v>
      </c>
    </row>
    <row r="509" spans="1:8" x14ac:dyDescent="0.25">
      <c r="A509" s="10">
        <v>4</v>
      </c>
      <c r="B509" s="52" t="s">
        <v>293</v>
      </c>
      <c r="C509" s="56">
        <v>1</v>
      </c>
      <c r="D509" s="7">
        <v>15</v>
      </c>
      <c r="E509" s="7">
        <v>14</v>
      </c>
      <c r="F509" s="7">
        <v>1</v>
      </c>
      <c r="G509" s="24">
        <f t="shared" si="21"/>
        <v>14</v>
      </c>
      <c r="H509" s="24">
        <f t="shared" si="22"/>
        <v>29</v>
      </c>
    </row>
    <row r="510" spans="1:8" x14ac:dyDescent="0.25">
      <c r="A510" s="10">
        <v>5</v>
      </c>
      <c r="B510" s="9" t="s">
        <v>49</v>
      </c>
      <c r="C510" s="56">
        <v>1</v>
      </c>
      <c r="D510" s="7">
        <v>66.47</v>
      </c>
      <c r="E510" s="7">
        <v>14</v>
      </c>
      <c r="F510" s="7">
        <v>0.3</v>
      </c>
      <c r="G510" s="24">
        <f t="shared" si="21"/>
        <v>4.2</v>
      </c>
      <c r="H510" s="24">
        <f t="shared" si="22"/>
        <v>70.67</v>
      </c>
    </row>
    <row r="511" spans="1:8" x14ac:dyDescent="0.25">
      <c r="A511" s="10">
        <v>6</v>
      </c>
      <c r="B511" s="9" t="s">
        <v>294</v>
      </c>
      <c r="C511" s="56">
        <v>1</v>
      </c>
      <c r="D511" s="7">
        <v>30</v>
      </c>
      <c r="E511" s="7">
        <v>14</v>
      </c>
      <c r="F511" s="7">
        <v>0.3</v>
      </c>
      <c r="G511" s="24">
        <f t="shared" si="21"/>
        <v>4.2</v>
      </c>
      <c r="H511" s="24">
        <f t="shared" si="22"/>
        <v>34.200000000000003</v>
      </c>
    </row>
    <row r="512" spans="1:8" x14ac:dyDescent="0.25">
      <c r="A512" s="10">
        <v>7</v>
      </c>
      <c r="B512" s="9" t="s">
        <v>53</v>
      </c>
      <c r="C512" s="56">
        <v>1</v>
      </c>
      <c r="D512" s="7">
        <v>15</v>
      </c>
      <c r="E512" s="7">
        <v>14</v>
      </c>
      <c r="F512" s="7">
        <v>2</v>
      </c>
      <c r="G512" s="24">
        <f t="shared" si="21"/>
        <v>28</v>
      </c>
      <c r="H512" s="24">
        <f t="shared" si="22"/>
        <v>43</v>
      </c>
    </row>
    <row r="513" spans="1:8" x14ac:dyDescent="0.25">
      <c r="A513" s="85">
        <v>8</v>
      </c>
      <c r="B513" s="97" t="s">
        <v>181</v>
      </c>
      <c r="C513" s="70">
        <v>1</v>
      </c>
      <c r="D513" s="7">
        <v>110.2436</v>
      </c>
      <c r="E513" s="7">
        <v>14</v>
      </c>
      <c r="F513" s="7">
        <v>1.5</v>
      </c>
      <c r="G513" s="24">
        <f t="shared" si="21"/>
        <v>21</v>
      </c>
      <c r="H513" s="24">
        <f t="shared" si="22"/>
        <v>131.24360000000001</v>
      </c>
    </row>
    <row r="514" spans="1:8" x14ac:dyDescent="0.25">
      <c r="A514" s="39" t="s">
        <v>186</v>
      </c>
      <c r="B514" s="40"/>
      <c r="C514" s="40"/>
      <c r="D514" s="7"/>
      <c r="E514" s="7"/>
      <c r="F514" s="7"/>
      <c r="G514" s="24"/>
      <c r="H514" s="24"/>
    </row>
    <row r="515" spans="1:8" x14ac:dyDescent="0.25">
      <c r="A515" s="87">
        <v>1</v>
      </c>
      <c r="B515" s="71" t="s">
        <v>44</v>
      </c>
      <c r="C515" s="72">
        <v>1</v>
      </c>
      <c r="D515" s="7">
        <v>34.21</v>
      </c>
      <c r="E515" s="7">
        <v>14</v>
      </c>
      <c r="F515" s="7">
        <v>1.5</v>
      </c>
      <c r="G515" s="24">
        <f t="shared" si="21"/>
        <v>21</v>
      </c>
      <c r="H515" s="24">
        <f t="shared" si="22"/>
        <v>55.21</v>
      </c>
    </row>
    <row r="516" spans="1:8" x14ac:dyDescent="0.25">
      <c r="A516" s="10">
        <v>2</v>
      </c>
      <c r="B516" s="9" t="s">
        <v>187</v>
      </c>
      <c r="C516" s="56">
        <v>1</v>
      </c>
      <c r="D516" s="7">
        <v>8.8044000000000011</v>
      </c>
      <c r="E516" s="7">
        <v>14</v>
      </c>
      <c r="F516" s="7">
        <v>1.5</v>
      </c>
      <c r="G516" s="24">
        <f t="shared" si="21"/>
        <v>21</v>
      </c>
      <c r="H516" s="24">
        <f t="shared" si="22"/>
        <v>29.804400000000001</v>
      </c>
    </row>
    <row r="517" spans="1:8" x14ac:dyDescent="0.25">
      <c r="A517" s="85">
        <v>3</v>
      </c>
      <c r="B517" s="69" t="s">
        <v>45</v>
      </c>
      <c r="C517" s="70">
        <v>1</v>
      </c>
      <c r="D517" s="7">
        <v>1.1039999999999999</v>
      </c>
      <c r="E517" s="7">
        <v>14</v>
      </c>
      <c r="F517" s="7">
        <v>0.1</v>
      </c>
      <c r="G517" s="24">
        <f t="shared" si="21"/>
        <v>1.4000000000000001</v>
      </c>
      <c r="H517" s="24">
        <f t="shared" si="22"/>
        <v>2.504</v>
      </c>
    </row>
    <row r="518" spans="1:8" x14ac:dyDescent="0.25">
      <c r="A518" s="39" t="s">
        <v>189</v>
      </c>
      <c r="B518" s="40"/>
      <c r="C518" s="40"/>
      <c r="D518" s="7"/>
      <c r="E518" s="7"/>
      <c r="F518" s="7"/>
      <c r="G518" s="24"/>
      <c r="H518" s="24"/>
    </row>
    <row r="519" spans="1:8" x14ac:dyDescent="0.25">
      <c r="A519" s="87">
        <v>1</v>
      </c>
      <c r="B519" s="71" t="s">
        <v>56</v>
      </c>
      <c r="C519" s="72">
        <v>1</v>
      </c>
      <c r="D519" s="7">
        <v>342.14799999999997</v>
      </c>
      <c r="E519" s="7">
        <v>14</v>
      </c>
      <c r="F519" s="7">
        <v>4.8</v>
      </c>
      <c r="G519" s="24">
        <f t="shared" si="21"/>
        <v>67.2</v>
      </c>
      <c r="H519" s="24">
        <f t="shared" si="22"/>
        <v>409.34799999999996</v>
      </c>
    </row>
    <row r="520" spans="1:8" x14ac:dyDescent="0.25">
      <c r="A520" s="10">
        <v>2</v>
      </c>
      <c r="B520" s="9" t="s">
        <v>58</v>
      </c>
      <c r="C520" s="56">
        <v>1</v>
      </c>
      <c r="D520" s="7">
        <v>6.61</v>
      </c>
      <c r="E520" s="7">
        <v>14</v>
      </c>
      <c r="F520" s="7">
        <v>2</v>
      </c>
      <c r="G520" s="24">
        <f t="shared" si="21"/>
        <v>28</v>
      </c>
      <c r="H520" s="24">
        <f t="shared" si="22"/>
        <v>34.61</v>
      </c>
    </row>
    <row r="521" spans="1:8" x14ac:dyDescent="0.25">
      <c r="A521" s="85">
        <v>3</v>
      </c>
      <c r="B521" s="69" t="s">
        <v>57</v>
      </c>
      <c r="C521" s="70">
        <v>1</v>
      </c>
      <c r="D521" s="7">
        <v>102.64439999999999</v>
      </c>
      <c r="E521" s="7">
        <v>14</v>
      </c>
      <c r="F521" s="7">
        <v>2.37</v>
      </c>
      <c r="G521" s="24">
        <f t="shared" si="21"/>
        <v>33.18</v>
      </c>
      <c r="H521" s="24">
        <f t="shared" si="22"/>
        <v>135.8244</v>
      </c>
    </row>
    <row r="522" spans="1:8" x14ac:dyDescent="0.25">
      <c r="A522" s="39" t="s">
        <v>238</v>
      </c>
      <c r="B522" s="40"/>
      <c r="C522" s="40"/>
      <c r="D522" s="7"/>
      <c r="E522" s="7"/>
      <c r="F522" s="7"/>
      <c r="G522" s="24"/>
      <c r="H522" s="24"/>
    </row>
    <row r="523" spans="1:8" x14ac:dyDescent="0.25">
      <c r="A523" s="87">
        <v>1</v>
      </c>
      <c r="B523" s="71" t="s">
        <v>66</v>
      </c>
      <c r="C523" s="72">
        <v>1</v>
      </c>
      <c r="D523" s="7">
        <v>50</v>
      </c>
      <c r="E523" s="7">
        <v>14</v>
      </c>
      <c r="F523" s="7">
        <v>1</v>
      </c>
      <c r="G523" s="24">
        <f t="shared" ref="G523:G547" si="23">E523*F523</f>
        <v>14</v>
      </c>
      <c r="H523" s="24">
        <f t="shared" ref="H523:H541" si="24">(D523+G523)*C523</f>
        <v>64</v>
      </c>
    </row>
    <row r="524" spans="1:8" x14ac:dyDescent="0.25">
      <c r="A524" s="10">
        <v>2</v>
      </c>
      <c r="B524" s="9" t="s">
        <v>68</v>
      </c>
      <c r="C524" s="56">
        <v>1</v>
      </c>
      <c r="D524" s="7">
        <v>100</v>
      </c>
      <c r="E524" s="7">
        <v>14</v>
      </c>
      <c r="F524" s="7">
        <v>3</v>
      </c>
      <c r="G524" s="24">
        <f t="shared" si="23"/>
        <v>42</v>
      </c>
      <c r="H524" s="24">
        <f t="shared" si="24"/>
        <v>142</v>
      </c>
    </row>
    <row r="525" spans="1:8" x14ac:dyDescent="0.25">
      <c r="A525" s="10">
        <v>3</v>
      </c>
      <c r="B525" s="9" t="s">
        <v>69</v>
      </c>
      <c r="C525" s="56">
        <v>1</v>
      </c>
      <c r="D525" s="7">
        <v>91.236400000000003</v>
      </c>
      <c r="E525" s="7">
        <v>14</v>
      </c>
      <c r="F525" s="7">
        <v>1.67</v>
      </c>
      <c r="G525" s="24">
        <f t="shared" si="23"/>
        <v>23.38</v>
      </c>
      <c r="H525" s="24">
        <f t="shared" si="24"/>
        <v>114.6164</v>
      </c>
    </row>
    <row r="526" spans="1:8" x14ac:dyDescent="0.25">
      <c r="A526" s="85">
        <v>4</v>
      </c>
      <c r="B526" s="69" t="s">
        <v>210</v>
      </c>
      <c r="C526" s="70">
        <v>1</v>
      </c>
      <c r="D526" s="7">
        <v>4.561983471074381</v>
      </c>
      <c r="E526" s="7">
        <v>14</v>
      </c>
      <c r="F526" s="7">
        <v>0.1</v>
      </c>
      <c r="G526" s="24">
        <f t="shared" si="23"/>
        <v>1.4000000000000001</v>
      </c>
      <c r="H526" s="24">
        <f t="shared" si="24"/>
        <v>5.9619834710743813</v>
      </c>
    </row>
    <row r="527" spans="1:8" x14ac:dyDescent="0.25">
      <c r="A527" s="43" t="s">
        <v>295</v>
      </c>
      <c r="B527" s="44"/>
      <c r="C527" s="44"/>
      <c r="D527" s="7"/>
      <c r="E527" s="7"/>
      <c r="F527" s="7"/>
      <c r="G527" s="24"/>
      <c r="H527" s="24"/>
    </row>
    <row r="528" spans="1:8" x14ac:dyDescent="0.25">
      <c r="A528" s="95">
        <v>1</v>
      </c>
      <c r="B528" s="96" t="s">
        <v>75</v>
      </c>
      <c r="C528" s="72">
        <v>4</v>
      </c>
      <c r="D528" s="7" t="s">
        <v>337</v>
      </c>
      <c r="E528" s="7">
        <v>14</v>
      </c>
      <c r="F528" s="7">
        <v>1</v>
      </c>
      <c r="G528" s="24">
        <f t="shared" si="23"/>
        <v>14</v>
      </c>
      <c r="H528" s="24">
        <f>G528*C528</f>
        <v>56</v>
      </c>
    </row>
    <row r="529" spans="1:8" x14ac:dyDescent="0.25">
      <c r="A529" s="59">
        <v>2</v>
      </c>
      <c r="B529" s="52" t="s">
        <v>76</v>
      </c>
      <c r="C529" s="56">
        <v>2</v>
      </c>
      <c r="D529" s="7" t="s">
        <v>337</v>
      </c>
      <c r="E529" s="7">
        <v>14</v>
      </c>
      <c r="F529" s="7">
        <v>1</v>
      </c>
      <c r="G529" s="24">
        <f t="shared" si="23"/>
        <v>14</v>
      </c>
      <c r="H529" s="24">
        <f t="shared" ref="H529:H534" si="25">G529*C529</f>
        <v>28</v>
      </c>
    </row>
    <row r="530" spans="1:8" x14ac:dyDescent="0.25">
      <c r="A530" s="59">
        <v>3</v>
      </c>
      <c r="B530" s="52" t="s">
        <v>77</v>
      </c>
      <c r="C530" s="56">
        <v>1</v>
      </c>
      <c r="D530" s="7" t="s">
        <v>337</v>
      </c>
      <c r="E530" s="7">
        <v>14</v>
      </c>
      <c r="F530" s="7">
        <v>0.8</v>
      </c>
      <c r="G530" s="24">
        <f t="shared" si="23"/>
        <v>11.200000000000001</v>
      </c>
      <c r="H530" s="24">
        <f t="shared" si="25"/>
        <v>11.200000000000001</v>
      </c>
    </row>
    <row r="531" spans="1:8" x14ac:dyDescent="0.25">
      <c r="A531" s="59">
        <v>4</v>
      </c>
      <c r="B531" s="52" t="s">
        <v>216</v>
      </c>
      <c r="C531" s="56">
        <v>1</v>
      </c>
      <c r="D531" s="7" t="s">
        <v>337</v>
      </c>
      <c r="E531" s="7">
        <v>14</v>
      </c>
      <c r="F531" s="7">
        <v>0.8</v>
      </c>
      <c r="G531" s="24">
        <f t="shared" si="23"/>
        <v>11.200000000000001</v>
      </c>
      <c r="H531" s="24">
        <f t="shared" si="25"/>
        <v>11.200000000000001</v>
      </c>
    </row>
    <row r="532" spans="1:8" x14ac:dyDescent="0.25">
      <c r="A532" s="59">
        <v>5</v>
      </c>
      <c r="B532" s="52" t="s">
        <v>217</v>
      </c>
      <c r="C532" s="56">
        <v>1</v>
      </c>
      <c r="D532" s="7" t="s">
        <v>337</v>
      </c>
      <c r="E532" s="7">
        <v>14</v>
      </c>
      <c r="F532" s="7">
        <v>1</v>
      </c>
      <c r="G532" s="24">
        <f t="shared" si="23"/>
        <v>14</v>
      </c>
      <c r="H532" s="24">
        <f t="shared" si="25"/>
        <v>14</v>
      </c>
    </row>
    <row r="533" spans="1:8" x14ac:dyDescent="0.25">
      <c r="A533" s="59">
        <v>6</v>
      </c>
      <c r="B533" s="52" t="s">
        <v>78</v>
      </c>
      <c r="C533" s="56">
        <v>1</v>
      </c>
      <c r="D533" s="7" t="s">
        <v>337</v>
      </c>
      <c r="E533" s="7">
        <v>14</v>
      </c>
      <c r="F533" s="7">
        <v>0.17</v>
      </c>
      <c r="G533" s="24">
        <f t="shared" si="23"/>
        <v>2.3800000000000003</v>
      </c>
      <c r="H533" s="24">
        <f t="shared" si="25"/>
        <v>2.3800000000000003</v>
      </c>
    </row>
    <row r="534" spans="1:8" x14ac:dyDescent="0.25">
      <c r="A534" s="59">
        <v>7</v>
      </c>
      <c r="B534" s="52" t="s">
        <v>79</v>
      </c>
      <c r="C534" s="56">
        <v>1</v>
      </c>
      <c r="D534" s="7" t="s">
        <v>337</v>
      </c>
      <c r="E534" s="7">
        <v>14</v>
      </c>
      <c r="F534" s="7">
        <v>0.34</v>
      </c>
      <c r="G534" s="24">
        <f t="shared" si="23"/>
        <v>4.7600000000000007</v>
      </c>
      <c r="H534" s="24">
        <f t="shared" si="25"/>
        <v>4.7600000000000007</v>
      </c>
    </row>
    <row r="535" spans="1:8" x14ac:dyDescent="0.25">
      <c r="A535" s="59">
        <v>8</v>
      </c>
      <c r="B535" s="52" t="s">
        <v>218</v>
      </c>
      <c r="C535" s="56">
        <v>1</v>
      </c>
      <c r="D535" s="7">
        <v>0.46</v>
      </c>
      <c r="E535" s="7">
        <v>14</v>
      </c>
      <c r="F535" s="7">
        <v>4</v>
      </c>
      <c r="G535" s="24">
        <f t="shared" si="23"/>
        <v>56</v>
      </c>
      <c r="H535" s="24">
        <f t="shared" si="24"/>
        <v>56.46</v>
      </c>
    </row>
    <row r="536" spans="1:8" x14ac:dyDescent="0.25">
      <c r="A536" s="59">
        <v>9</v>
      </c>
      <c r="B536" s="52" t="s">
        <v>219</v>
      </c>
      <c r="C536" s="56">
        <v>1</v>
      </c>
      <c r="D536" s="7">
        <v>1.38</v>
      </c>
      <c r="E536" s="7">
        <v>14</v>
      </c>
      <c r="F536" s="7">
        <v>0.6</v>
      </c>
      <c r="G536" s="24">
        <f t="shared" si="23"/>
        <v>8.4</v>
      </c>
      <c r="H536" s="24">
        <f t="shared" si="24"/>
        <v>9.7800000000000011</v>
      </c>
    </row>
    <row r="537" spans="1:8" x14ac:dyDescent="0.25">
      <c r="A537" s="59">
        <v>10</v>
      </c>
      <c r="B537" s="52" t="s">
        <v>220</v>
      </c>
      <c r="C537" s="56">
        <v>1</v>
      </c>
      <c r="D537" s="7">
        <v>1.38</v>
      </c>
      <c r="E537" s="7">
        <v>14</v>
      </c>
      <c r="F537" s="7">
        <v>0.7</v>
      </c>
      <c r="G537" s="24">
        <f t="shared" si="23"/>
        <v>9.7999999999999989</v>
      </c>
      <c r="H537" s="24">
        <f t="shared" si="24"/>
        <v>11.18</v>
      </c>
    </row>
    <row r="538" spans="1:8" x14ac:dyDescent="0.25">
      <c r="A538" s="59">
        <v>11</v>
      </c>
      <c r="B538" s="23" t="s">
        <v>221</v>
      </c>
      <c r="C538" s="56">
        <v>2</v>
      </c>
      <c r="D538" s="7">
        <v>0.46</v>
      </c>
      <c r="E538" s="7">
        <v>35</v>
      </c>
      <c r="F538" s="7">
        <v>1</v>
      </c>
      <c r="G538" s="24">
        <f t="shared" si="23"/>
        <v>35</v>
      </c>
      <c r="H538" s="24">
        <f t="shared" si="24"/>
        <v>70.92</v>
      </c>
    </row>
    <row r="539" spans="1:8" x14ac:dyDescent="0.25">
      <c r="A539" s="59">
        <v>12</v>
      </c>
      <c r="B539" s="23" t="s">
        <v>222</v>
      </c>
      <c r="C539" s="56">
        <v>8</v>
      </c>
      <c r="D539" s="7">
        <v>9.1999999999999993</v>
      </c>
      <c r="E539" s="7">
        <v>35</v>
      </c>
      <c r="F539" s="7">
        <v>3</v>
      </c>
      <c r="G539" s="24">
        <f t="shared" si="23"/>
        <v>105</v>
      </c>
      <c r="H539" s="24">
        <f t="shared" si="24"/>
        <v>913.6</v>
      </c>
    </row>
    <row r="540" spans="1:8" x14ac:dyDescent="0.25">
      <c r="A540" s="59">
        <v>13</v>
      </c>
      <c r="B540" s="23" t="s">
        <v>223</v>
      </c>
      <c r="C540" s="56">
        <v>1</v>
      </c>
      <c r="D540" s="7">
        <v>46</v>
      </c>
      <c r="E540" s="7">
        <v>35</v>
      </c>
      <c r="F540" s="7">
        <v>3.5</v>
      </c>
      <c r="G540" s="24">
        <f t="shared" si="23"/>
        <v>122.5</v>
      </c>
      <c r="H540" s="24">
        <f t="shared" si="24"/>
        <v>168.5</v>
      </c>
    </row>
    <row r="541" spans="1:8" x14ac:dyDescent="0.25">
      <c r="A541" s="59">
        <v>14</v>
      </c>
      <c r="B541" s="41" t="s">
        <v>297</v>
      </c>
      <c r="C541" s="56">
        <v>5</v>
      </c>
      <c r="D541" s="7">
        <v>4.1399999999999997</v>
      </c>
      <c r="E541" s="7">
        <v>14</v>
      </c>
      <c r="F541" s="7">
        <v>1</v>
      </c>
      <c r="G541" s="24">
        <f t="shared" si="23"/>
        <v>14</v>
      </c>
      <c r="H541" s="24">
        <f t="shared" si="24"/>
        <v>90.7</v>
      </c>
    </row>
    <row r="542" spans="1:8" x14ac:dyDescent="0.25">
      <c r="A542" s="59">
        <v>15</v>
      </c>
      <c r="B542" s="25" t="s">
        <v>224</v>
      </c>
      <c r="C542" s="56">
        <v>2</v>
      </c>
      <c r="D542" s="7" t="s">
        <v>337</v>
      </c>
      <c r="E542" s="7">
        <v>14</v>
      </c>
      <c r="F542" s="7">
        <v>1</v>
      </c>
      <c r="G542" s="24">
        <f t="shared" si="23"/>
        <v>14</v>
      </c>
      <c r="H542" s="24">
        <f>G542*C542</f>
        <v>28</v>
      </c>
    </row>
    <row r="543" spans="1:8" x14ac:dyDescent="0.25">
      <c r="A543" s="59">
        <v>16</v>
      </c>
      <c r="B543" s="25" t="s">
        <v>225</v>
      </c>
      <c r="C543" s="60">
        <v>5</v>
      </c>
      <c r="D543" s="7" t="s">
        <v>337</v>
      </c>
      <c r="E543" s="7">
        <v>14</v>
      </c>
      <c r="F543" s="7">
        <v>1</v>
      </c>
      <c r="G543" s="24">
        <f t="shared" si="23"/>
        <v>14</v>
      </c>
      <c r="H543" s="24">
        <f t="shared" ref="H543:H547" si="26">G543*C543</f>
        <v>70</v>
      </c>
    </row>
    <row r="544" spans="1:8" x14ac:dyDescent="0.25">
      <c r="A544" s="59">
        <v>17</v>
      </c>
      <c r="B544" s="25" t="s">
        <v>226</v>
      </c>
      <c r="C544" s="60">
        <v>5</v>
      </c>
      <c r="D544" s="7" t="s">
        <v>337</v>
      </c>
      <c r="E544" s="7">
        <v>14</v>
      </c>
      <c r="F544" s="7">
        <v>1</v>
      </c>
      <c r="G544" s="24">
        <f t="shared" si="23"/>
        <v>14</v>
      </c>
      <c r="H544" s="24">
        <f t="shared" si="26"/>
        <v>70</v>
      </c>
    </row>
    <row r="545" spans="1:8" x14ac:dyDescent="0.25">
      <c r="A545" s="59">
        <v>18</v>
      </c>
      <c r="B545" s="25" t="s">
        <v>227</v>
      </c>
      <c r="C545" s="60">
        <v>5</v>
      </c>
      <c r="D545" s="7" t="s">
        <v>337</v>
      </c>
      <c r="E545" s="7">
        <v>14</v>
      </c>
      <c r="F545" s="7">
        <v>1</v>
      </c>
      <c r="G545" s="24">
        <f t="shared" si="23"/>
        <v>14</v>
      </c>
      <c r="H545" s="24">
        <f t="shared" si="26"/>
        <v>70</v>
      </c>
    </row>
    <row r="546" spans="1:8" x14ac:dyDescent="0.25">
      <c r="A546" s="59">
        <v>19</v>
      </c>
      <c r="B546" s="25" t="s">
        <v>228</v>
      </c>
      <c r="C546" s="60">
        <v>5</v>
      </c>
      <c r="D546" s="7" t="s">
        <v>337</v>
      </c>
      <c r="E546" s="7">
        <v>14</v>
      </c>
      <c r="F546" s="7">
        <v>1</v>
      </c>
      <c r="G546" s="24">
        <f t="shared" si="23"/>
        <v>14</v>
      </c>
      <c r="H546" s="24">
        <f t="shared" si="26"/>
        <v>70</v>
      </c>
    </row>
    <row r="547" spans="1:8" x14ac:dyDescent="0.25">
      <c r="A547" s="59">
        <v>20</v>
      </c>
      <c r="B547" s="25" t="s">
        <v>298</v>
      </c>
      <c r="C547" s="60">
        <v>5</v>
      </c>
      <c r="D547" s="7" t="s">
        <v>337</v>
      </c>
      <c r="E547" s="7">
        <v>30</v>
      </c>
      <c r="F547" s="7">
        <v>1</v>
      </c>
      <c r="G547" s="24">
        <f t="shared" si="23"/>
        <v>30</v>
      </c>
      <c r="H547" s="24">
        <f t="shared" si="26"/>
        <v>150</v>
      </c>
    </row>
    <row r="548" spans="1:8" x14ac:dyDescent="0.25">
      <c r="G548" s="108" t="s">
        <v>80</v>
      </c>
      <c r="H548" s="109">
        <f>SUM(H458:H547)</f>
        <v>6754.4487834710762</v>
      </c>
    </row>
    <row r="552" spans="1:8" ht="15.75" x14ac:dyDescent="0.25">
      <c r="H552" s="111" t="s">
        <v>272</v>
      </c>
    </row>
    <row r="553" spans="1:8" ht="25.5" x14ac:dyDescent="0.25">
      <c r="A553" s="4" t="s">
        <v>0</v>
      </c>
      <c r="B553" s="4" t="s">
        <v>1</v>
      </c>
      <c r="C553" s="122" t="s">
        <v>2</v>
      </c>
      <c r="D553" s="123"/>
      <c r="E553" s="4" t="s">
        <v>3</v>
      </c>
      <c r="F553" s="122" t="s">
        <v>4</v>
      </c>
      <c r="G553" s="124"/>
      <c r="H553" s="123"/>
    </row>
    <row r="554" spans="1:8" x14ac:dyDescent="0.25">
      <c r="A554" s="61">
        <v>1</v>
      </c>
      <c r="B554" s="48" t="s">
        <v>300</v>
      </c>
      <c r="C554" s="130">
        <v>1998</v>
      </c>
      <c r="D554" s="132"/>
      <c r="E554" s="48">
        <v>1</v>
      </c>
      <c r="F554" s="130" t="s">
        <v>301</v>
      </c>
      <c r="G554" s="131"/>
      <c r="H554" s="132"/>
    </row>
    <row r="555" spans="1:8" ht="89.25" x14ac:dyDescent="0.25">
      <c r="A555" s="4" t="s">
        <v>0</v>
      </c>
      <c r="B555" s="4" t="s">
        <v>5</v>
      </c>
      <c r="C555" s="4" t="s">
        <v>6</v>
      </c>
      <c r="D555" s="4" t="s">
        <v>7</v>
      </c>
      <c r="E555" s="4" t="s">
        <v>8</v>
      </c>
      <c r="F555" s="4" t="s">
        <v>9</v>
      </c>
      <c r="G555" s="107" t="s">
        <v>10</v>
      </c>
      <c r="H555" s="107" t="s">
        <v>11</v>
      </c>
    </row>
    <row r="556" spans="1:8" x14ac:dyDescent="0.25">
      <c r="A556" s="4">
        <v>1</v>
      </c>
      <c r="B556" s="4">
        <v>2</v>
      </c>
      <c r="C556" s="4">
        <v>3</v>
      </c>
      <c r="D556" s="4">
        <v>4</v>
      </c>
      <c r="E556" s="4">
        <v>5</v>
      </c>
      <c r="F556" s="4">
        <v>6</v>
      </c>
      <c r="G556" s="107" t="s">
        <v>338</v>
      </c>
      <c r="H556" s="107" t="s">
        <v>339</v>
      </c>
    </row>
    <row r="557" spans="1:8" x14ac:dyDescent="0.25">
      <c r="A557" s="39" t="s">
        <v>12</v>
      </c>
      <c r="B557" s="40"/>
      <c r="C557" s="40"/>
      <c r="D557" s="40"/>
      <c r="E557" s="40"/>
      <c r="F557" s="40"/>
      <c r="G557" s="112"/>
      <c r="H557" s="113"/>
    </row>
    <row r="558" spans="1:8" x14ac:dyDescent="0.25">
      <c r="A558" s="10">
        <v>1</v>
      </c>
      <c r="B558" s="9" t="s">
        <v>274</v>
      </c>
      <c r="C558" s="56">
        <v>1</v>
      </c>
      <c r="D558" s="7">
        <v>4.5540000000000003</v>
      </c>
      <c r="E558" s="7">
        <v>14</v>
      </c>
      <c r="F558" s="7">
        <v>2.5</v>
      </c>
      <c r="G558" s="24">
        <f>E558*F558</f>
        <v>35</v>
      </c>
      <c r="H558" s="24">
        <f>(D558+G558)*C558</f>
        <v>39.554000000000002</v>
      </c>
    </row>
    <row r="559" spans="1:8" x14ac:dyDescent="0.25">
      <c r="A559" s="10">
        <v>2</v>
      </c>
      <c r="B559" s="57" t="s">
        <v>275</v>
      </c>
      <c r="C559" s="56">
        <v>1</v>
      </c>
      <c r="D559" s="7">
        <v>11.398800000000001</v>
      </c>
      <c r="E559" s="7">
        <v>14</v>
      </c>
      <c r="F559" s="7">
        <v>4</v>
      </c>
      <c r="G559" s="24">
        <f t="shared" ref="G559:G621" si="27">E559*F559</f>
        <v>56</v>
      </c>
      <c r="H559" s="24">
        <f t="shared" ref="H559:H621" si="28">(D559+G559)*C559</f>
        <v>67.398799999999994</v>
      </c>
    </row>
    <row r="560" spans="1:8" x14ac:dyDescent="0.25">
      <c r="A560" s="10">
        <v>3</v>
      </c>
      <c r="B560" s="57" t="s">
        <v>276</v>
      </c>
      <c r="C560" s="56">
        <v>2</v>
      </c>
      <c r="D560" s="7">
        <v>5.0876000000000001</v>
      </c>
      <c r="E560" s="7">
        <v>14</v>
      </c>
      <c r="F560" s="7">
        <v>0.5</v>
      </c>
      <c r="G560" s="24">
        <f t="shared" si="27"/>
        <v>7</v>
      </c>
      <c r="H560" s="24">
        <f t="shared" si="28"/>
        <v>24.1752</v>
      </c>
    </row>
    <row r="561" spans="1:9" x14ac:dyDescent="0.25">
      <c r="A561" s="10">
        <v>4</v>
      </c>
      <c r="B561" s="9" t="s">
        <v>277</v>
      </c>
      <c r="C561" s="56">
        <v>1</v>
      </c>
      <c r="D561" s="7">
        <v>50</v>
      </c>
      <c r="E561" s="7">
        <v>14</v>
      </c>
      <c r="F561" s="7">
        <v>1</v>
      </c>
      <c r="G561" s="24">
        <f t="shared" si="27"/>
        <v>14</v>
      </c>
      <c r="H561" s="24">
        <f t="shared" si="28"/>
        <v>64</v>
      </c>
      <c r="I561" t="str">
        <f>VLOOKUP(B561,'[1]2 PIRKIMO OBJEKTO DALIS'!$L$782:$S$870,8,FALSE)</f>
        <v>grandinė</v>
      </c>
    </row>
    <row r="562" spans="1:9" x14ac:dyDescent="0.25">
      <c r="A562" s="10">
        <v>5</v>
      </c>
      <c r="B562" s="9" t="s">
        <v>242</v>
      </c>
      <c r="C562" s="56">
        <v>1</v>
      </c>
      <c r="D562" s="7">
        <v>12</v>
      </c>
      <c r="E562" s="7">
        <v>14</v>
      </c>
      <c r="F562" s="7">
        <v>2</v>
      </c>
      <c r="G562" s="24">
        <f t="shared" si="27"/>
        <v>28</v>
      </c>
      <c r="H562" s="24">
        <f t="shared" si="28"/>
        <v>40</v>
      </c>
    </row>
    <row r="563" spans="1:9" x14ac:dyDescent="0.25">
      <c r="A563" s="10">
        <v>6</v>
      </c>
      <c r="B563" s="9" t="s">
        <v>278</v>
      </c>
      <c r="C563" s="56">
        <v>1</v>
      </c>
      <c r="D563" s="7">
        <v>10</v>
      </c>
      <c r="E563" s="7">
        <v>14</v>
      </c>
      <c r="F563" s="7">
        <v>0.2</v>
      </c>
      <c r="G563" s="24">
        <f t="shared" si="27"/>
        <v>2.8000000000000003</v>
      </c>
      <c r="H563" s="24">
        <f t="shared" si="28"/>
        <v>12.8</v>
      </c>
    </row>
    <row r="564" spans="1:9" x14ac:dyDescent="0.25">
      <c r="A564" s="10">
        <v>7</v>
      </c>
      <c r="B564" s="9" t="s">
        <v>18</v>
      </c>
      <c r="C564" s="56">
        <v>2</v>
      </c>
      <c r="D564" s="7">
        <v>10</v>
      </c>
      <c r="E564" s="7">
        <v>14</v>
      </c>
      <c r="F564" s="7">
        <v>0.73</v>
      </c>
      <c r="G564" s="24">
        <f t="shared" si="27"/>
        <v>10.219999999999999</v>
      </c>
      <c r="H564" s="24">
        <f t="shared" si="28"/>
        <v>40.44</v>
      </c>
    </row>
    <row r="565" spans="1:9" x14ac:dyDescent="0.25">
      <c r="A565" s="10">
        <v>8</v>
      </c>
      <c r="B565" s="9" t="s">
        <v>25</v>
      </c>
      <c r="C565" s="56">
        <v>1</v>
      </c>
      <c r="D565" s="7">
        <v>39.642800000000001</v>
      </c>
      <c r="E565" s="7">
        <v>14</v>
      </c>
      <c r="F565" s="7">
        <v>2</v>
      </c>
      <c r="G565" s="24">
        <f t="shared" si="27"/>
        <v>28</v>
      </c>
      <c r="H565" s="24">
        <f t="shared" si="28"/>
        <v>67.642799999999994</v>
      </c>
    </row>
    <row r="566" spans="1:9" x14ac:dyDescent="0.25">
      <c r="A566" s="10">
        <v>9</v>
      </c>
      <c r="B566" s="9" t="s">
        <v>26</v>
      </c>
      <c r="C566" s="56">
        <v>1</v>
      </c>
      <c r="D566" s="7">
        <v>21.362399999999997</v>
      </c>
      <c r="E566" s="7">
        <v>14</v>
      </c>
      <c r="F566" s="7">
        <v>1</v>
      </c>
      <c r="G566" s="24">
        <f t="shared" si="27"/>
        <v>14</v>
      </c>
      <c r="H566" s="24">
        <f t="shared" si="28"/>
        <v>35.362399999999994</v>
      </c>
    </row>
    <row r="567" spans="1:9" x14ac:dyDescent="0.25">
      <c r="A567" s="10">
        <v>10</v>
      </c>
      <c r="B567" s="9" t="s">
        <v>19</v>
      </c>
      <c r="C567" s="56">
        <v>1</v>
      </c>
      <c r="D567" s="7">
        <v>3.0728</v>
      </c>
      <c r="E567" s="7">
        <v>14</v>
      </c>
      <c r="F567" s="7">
        <v>0.5</v>
      </c>
      <c r="G567" s="24">
        <f t="shared" si="27"/>
        <v>7</v>
      </c>
      <c r="H567" s="24">
        <f t="shared" si="28"/>
        <v>10.072800000000001</v>
      </c>
    </row>
    <row r="568" spans="1:9" x14ac:dyDescent="0.25">
      <c r="A568" s="10">
        <v>11</v>
      </c>
      <c r="B568" s="9" t="s">
        <v>118</v>
      </c>
      <c r="C568" s="56">
        <v>4</v>
      </c>
      <c r="D568" s="7">
        <v>17.48</v>
      </c>
      <c r="E568" s="7">
        <v>14</v>
      </c>
      <c r="F568" s="7">
        <v>1</v>
      </c>
      <c r="G568" s="24">
        <f t="shared" si="27"/>
        <v>14</v>
      </c>
      <c r="H568" s="24">
        <f t="shared" si="28"/>
        <v>125.92</v>
      </c>
    </row>
    <row r="569" spans="1:9" x14ac:dyDescent="0.25">
      <c r="A569" s="10">
        <v>12</v>
      </c>
      <c r="B569" s="9" t="s">
        <v>17</v>
      </c>
      <c r="C569" s="56">
        <v>2</v>
      </c>
      <c r="D569" s="7">
        <v>10.129199999999999</v>
      </c>
      <c r="E569" s="7">
        <v>14</v>
      </c>
      <c r="F569" s="7">
        <v>0.73</v>
      </c>
      <c r="G569" s="24">
        <f t="shared" si="27"/>
        <v>10.219999999999999</v>
      </c>
      <c r="H569" s="24">
        <f t="shared" si="28"/>
        <v>40.698399999999992</v>
      </c>
    </row>
    <row r="570" spans="1:9" x14ac:dyDescent="0.25">
      <c r="A570" s="85">
        <v>13</v>
      </c>
      <c r="B570" s="69" t="s">
        <v>279</v>
      </c>
      <c r="C570" s="70">
        <v>2</v>
      </c>
      <c r="D570" s="7">
        <v>50</v>
      </c>
      <c r="E570" s="7">
        <v>14</v>
      </c>
      <c r="F570" s="7">
        <v>1</v>
      </c>
      <c r="G570" s="24">
        <f t="shared" si="27"/>
        <v>14</v>
      </c>
      <c r="H570" s="24">
        <f t="shared" si="28"/>
        <v>128</v>
      </c>
    </row>
    <row r="571" spans="1:9" x14ac:dyDescent="0.25">
      <c r="A571" s="39" t="s">
        <v>29</v>
      </c>
      <c r="B571" s="40"/>
      <c r="C571" s="40"/>
      <c r="D571" s="7"/>
      <c r="E571" s="7"/>
      <c r="F571" s="7"/>
      <c r="G571" s="24"/>
      <c r="H571" s="24"/>
    </row>
    <row r="572" spans="1:9" x14ac:dyDescent="0.25">
      <c r="A572" s="87">
        <v>1</v>
      </c>
      <c r="B572" s="71" t="s">
        <v>280</v>
      </c>
      <c r="C572" s="72">
        <v>1</v>
      </c>
      <c r="D572" s="7">
        <v>110.2436</v>
      </c>
      <c r="E572" s="7">
        <v>14</v>
      </c>
      <c r="F572" s="7">
        <v>4</v>
      </c>
      <c r="G572" s="24">
        <f t="shared" si="27"/>
        <v>56</v>
      </c>
      <c r="H572" s="24">
        <f t="shared" si="28"/>
        <v>166.24360000000001</v>
      </c>
    </row>
    <row r="573" spans="1:9" x14ac:dyDescent="0.25">
      <c r="A573" s="10">
        <v>2</v>
      </c>
      <c r="B573" s="9" t="s">
        <v>32</v>
      </c>
      <c r="C573" s="56">
        <v>1</v>
      </c>
      <c r="D573" s="7">
        <v>13.680399999999999</v>
      </c>
      <c r="E573" s="7">
        <v>14</v>
      </c>
      <c r="F573" s="7">
        <v>4</v>
      </c>
      <c r="G573" s="24">
        <f t="shared" si="27"/>
        <v>56</v>
      </c>
      <c r="H573" s="24">
        <f t="shared" si="28"/>
        <v>69.680399999999992</v>
      </c>
    </row>
    <row r="574" spans="1:9" x14ac:dyDescent="0.25">
      <c r="A574" s="85">
        <v>3</v>
      </c>
      <c r="B574" s="91" t="s">
        <v>145</v>
      </c>
      <c r="C574" s="70">
        <v>1</v>
      </c>
      <c r="D574" s="7">
        <v>16.7256</v>
      </c>
      <c r="E574" s="7">
        <v>14</v>
      </c>
      <c r="F574" s="7">
        <v>1.5</v>
      </c>
      <c r="G574" s="24">
        <f t="shared" si="27"/>
        <v>21</v>
      </c>
      <c r="H574" s="24">
        <f t="shared" si="28"/>
        <v>37.7256</v>
      </c>
    </row>
    <row r="575" spans="1:9" x14ac:dyDescent="0.25">
      <c r="A575" s="39" t="s">
        <v>147</v>
      </c>
      <c r="B575" s="40"/>
      <c r="C575" s="40"/>
      <c r="D575" s="7"/>
      <c r="E575" s="7"/>
      <c r="F575" s="7"/>
      <c r="G575" s="24"/>
      <c r="H575" s="24"/>
    </row>
    <row r="576" spans="1:9" x14ac:dyDescent="0.25">
      <c r="A576" s="87">
        <v>1</v>
      </c>
      <c r="B576" s="71" t="s">
        <v>150</v>
      </c>
      <c r="C576" s="72">
        <v>1</v>
      </c>
      <c r="D576" s="7">
        <v>7.5991999999999997</v>
      </c>
      <c r="E576" s="7">
        <v>14</v>
      </c>
      <c r="F576" s="7">
        <v>1.5</v>
      </c>
      <c r="G576" s="24">
        <f t="shared" si="27"/>
        <v>21</v>
      </c>
      <c r="H576" s="24">
        <f t="shared" si="28"/>
        <v>28.5992</v>
      </c>
    </row>
    <row r="577" spans="1:9" x14ac:dyDescent="0.25">
      <c r="A577" s="10">
        <v>2</v>
      </c>
      <c r="B577" s="9" t="s">
        <v>203</v>
      </c>
      <c r="C577" s="56">
        <v>2</v>
      </c>
      <c r="D577" s="7">
        <v>22.806799999999999</v>
      </c>
      <c r="E577" s="7">
        <v>14</v>
      </c>
      <c r="F577" s="7">
        <v>1.5</v>
      </c>
      <c r="G577" s="24">
        <f t="shared" si="27"/>
        <v>21</v>
      </c>
      <c r="H577" s="24">
        <f t="shared" si="28"/>
        <v>87.613599999999991</v>
      </c>
    </row>
    <row r="578" spans="1:9" x14ac:dyDescent="0.25">
      <c r="A578" s="10">
        <v>3</v>
      </c>
      <c r="B578" s="9" t="s">
        <v>152</v>
      </c>
      <c r="C578" s="56">
        <v>1</v>
      </c>
      <c r="D578" s="7">
        <v>0</v>
      </c>
      <c r="E578" s="7">
        <v>0</v>
      </c>
      <c r="F578" s="7">
        <v>0</v>
      </c>
      <c r="G578" s="24">
        <f t="shared" si="27"/>
        <v>0</v>
      </c>
      <c r="H578" s="24">
        <f t="shared" si="28"/>
        <v>0</v>
      </c>
      <c r="I578" t="str">
        <f>VLOOKUP(B578,'[1]2 PIRKIMO OBJEKTO DALIS'!$L$782:$S$870,8,FALSE)</f>
        <v>nebūna</v>
      </c>
    </row>
    <row r="579" spans="1:9" x14ac:dyDescent="0.25">
      <c r="A579" s="10">
        <v>4</v>
      </c>
      <c r="B579" s="9" t="s">
        <v>281</v>
      </c>
      <c r="C579" s="56">
        <v>2</v>
      </c>
      <c r="D579" s="7">
        <v>0</v>
      </c>
      <c r="E579" s="7">
        <v>0</v>
      </c>
      <c r="F579" s="7">
        <v>0</v>
      </c>
      <c r="G579" s="24">
        <f t="shared" si="27"/>
        <v>0</v>
      </c>
      <c r="H579" s="24">
        <f t="shared" si="28"/>
        <v>0</v>
      </c>
      <c r="I579" t="s">
        <v>341</v>
      </c>
    </row>
    <row r="580" spans="1:9" x14ac:dyDescent="0.25">
      <c r="A580" s="10">
        <v>5</v>
      </c>
      <c r="B580" s="9" t="s">
        <v>282</v>
      </c>
      <c r="C580" s="56">
        <v>2</v>
      </c>
      <c r="D580" s="7">
        <v>0</v>
      </c>
      <c r="E580" s="7">
        <v>0</v>
      </c>
      <c r="F580" s="7">
        <v>0</v>
      </c>
      <c r="G580" s="24">
        <f t="shared" si="27"/>
        <v>0</v>
      </c>
      <c r="H580" s="24">
        <f t="shared" si="28"/>
        <v>0</v>
      </c>
      <c r="I580" t="str">
        <f>VLOOKUP(B580,'[1]2 PIRKIMO OBJEKTO DALIS'!$L$782:$S$870,8,FALSE)</f>
        <v>nebūna</v>
      </c>
    </row>
    <row r="581" spans="1:9" x14ac:dyDescent="0.25">
      <c r="A581" s="10">
        <v>6</v>
      </c>
      <c r="B581" s="9" t="s">
        <v>161</v>
      </c>
      <c r="C581" s="56">
        <v>1</v>
      </c>
      <c r="D581" s="7">
        <v>0</v>
      </c>
      <c r="E581" s="7">
        <v>0</v>
      </c>
      <c r="F581" s="7">
        <v>0</v>
      </c>
      <c r="G581" s="24">
        <f t="shared" si="27"/>
        <v>0</v>
      </c>
      <c r="H581" s="24">
        <f t="shared" si="28"/>
        <v>0</v>
      </c>
      <c r="I581" t="str">
        <f>VLOOKUP(B581,'[1]2 PIRKIMO OBJEKTO DALIS'!$L$782:$S$870,8,FALSE)</f>
        <v>nebūna</v>
      </c>
    </row>
    <row r="582" spans="1:9" x14ac:dyDescent="0.25">
      <c r="A582" s="10">
        <v>7</v>
      </c>
      <c r="B582" s="9" t="s">
        <v>160</v>
      </c>
      <c r="C582" s="56">
        <v>1</v>
      </c>
      <c r="D582" s="7">
        <v>0</v>
      </c>
      <c r="E582" s="7">
        <v>0</v>
      </c>
      <c r="F582" s="7">
        <v>0</v>
      </c>
      <c r="G582" s="24">
        <f t="shared" si="27"/>
        <v>0</v>
      </c>
      <c r="H582" s="24">
        <f t="shared" si="28"/>
        <v>0</v>
      </c>
      <c r="I582" t="str">
        <f>VLOOKUP(B582,'[1]2 PIRKIMO OBJEKTO DALIS'!$L$782:$S$870,8,FALSE)</f>
        <v>nebūna</v>
      </c>
    </row>
    <row r="583" spans="1:9" x14ac:dyDescent="0.25">
      <c r="A583" s="10">
        <v>8</v>
      </c>
      <c r="B583" s="9" t="s">
        <v>283</v>
      </c>
      <c r="C583" s="56">
        <v>2</v>
      </c>
      <c r="D583" s="7">
        <v>13.680399999999999</v>
      </c>
      <c r="E583" s="7">
        <v>14</v>
      </c>
      <c r="F583" s="7">
        <v>1</v>
      </c>
      <c r="G583" s="24">
        <f t="shared" si="27"/>
        <v>14</v>
      </c>
      <c r="H583" s="24">
        <f t="shared" si="28"/>
        <v>55.360799999999998</v>
      </c>
    </row>
    <row r="584" spans="1:9" x14ac:dyDescent="0.25">
      <c r="A584" s="10">
        <v>9</v>
      </c>
      <c r="B584" s="9" t="s">
        <v>162</v>
      </c>
      <c r="C584" s="56">
        <v>1</v>
      </c>
      <c r="D584" s="7">
        <v>7.5991999999999997</v>
      </c>
      <c r="E584" s="7">
        <v>14</v>
      </c>
      <c r="F584" s="7">
        <v>0.8</v>
      </c>
      <c r="G584" s="24">
        <f t="shared" si="27"/>
        <v>11.200000000000001</v>
      </c>
      <c r="H584" s="24">
        <f t="shared" si="28"/>
        <v>18.799199999999999</v>
      </c>
    </row>
    <row r="585" spans="1:9" x14ac:dyDescent="0.25">
      <c r="A585" s="10">
        <v>10</v>
      </c>
      <c r="B585" s="9" t="s">
        <v>59</v>
      </c>
      <c r="C585" s="56">
        <v>1</v>
      </c>
      <c r="D585" s="7">
        <v>22.024800000000003</v>
      </c>
      <c r="E585" s="7">
        <v>14</v>
      </c>
      <c r="F585" s="7">
        <v>0.73</v>
      </c>
      <c r="G585" s="24">
        <f t="shared" si="27"/>
        <v>10.219999999999999</v>
      </c>
      <c r="H585" s="24">
        <f t="shared" si="28"/>
        <v>32.244799999999998</v>
      </c>
    </row>
    <row r="586" spans="1:9" x14ac:dyDescent="0.25">
      <c r="A586" s="10">
        <v>11</v>
      </c>
      <c r="B586" s="9" t="s">
        <v>284</v>
      </c>
      <c r="C586" s="56">
        <v>1</v>
      </c>
      <c r="D586" s="7">
        <v>10</v>
      </c>
      <c r="E586" s="7">
        <v>14</v>
      </c>
      <c r="F586" s="7">
        <v>1</v>
      </c>
      <c r="G586" s="24">
        <f t="shared" si="27"/>
        <v>14</v>
      </c>
      <c r="H586" s="24">
        <f t="shared" si="28"/>
        <v>24</v>
      </c>
    </row>
    <row r="587" spans="1:9" x14ac:dyDescent="0.25">
      <c r="A587" s="10">
        <v>12</v>
      </c>
      <c r="B587" s="9" t="s">
        <v>154</v>
      </c>
      <c r="C587" s="56">
        <v>1</v>
      </c>
      <c r="D587" s="7">
        <v>10</v>
      </c>
      <c r="E587" s="7">
        <v>14</v>
      </c>
      <c r="F587" s="7">
        <v>1</v>
      </c>
      <c r="G587" s="24">
        <f t="shared" si="27"/>
        <v>14</v>
      </c>
      <c r="H587" s="24">
        <f t="shared" si="28"/>
        <v>24</v>
      </c>
    </row>
    <row r="588" spans="1:9" x14ac:dyDescent="0.25">
      <c r="A588" s="10">
        <v>13</v>
      </c>
      <c r="B588" s="9" t="s">
        <v>285</v>
      </c>
      <c r="C588" s="56">
        <v>1</v>
      </c>
      <c r="D588" s="7"/>
      <c r="E588" s="7"/>
      <c r="F588" s="7"/>
      <c r="G588" s="24">
        <f t="shared" si="27"/>
        <v>0</v>
      </c>
      <c r="H588" s="24">
        <f t="shared" si="28"/>
        <v>0</v>
      </c>
      <c r="I588" t="s">
        <v>341</v>
      </c>
    </row>
    <row r="589" spans="1:9" x14ac:dyDescent="0.25">
      <c r="A589" s="10">
        <v>14</v>
      </c>
      <c r="B589" s="9" t="s">
        <v>200</v>
      </c>
      <c r="C589" s="56">
        <v>1</v>
      </c>
      <c r="D589" s="7">
        <v>30</v>
      </c>
      <c r="E589" s="7">
        <v>14</v>
      </c>
      <c r="F589" s="7">
        <v>1</v>
      </c>
      <c r="G589" s="24">
        <f t="shared" si="27"/>
        <v>14</v>
      </c>
      <c r="H589" s="24">
        <f t="shared" si="28"/>
        <v>44</v>
      </c>
    </row>
    <row r="590" spans="1:9" x14ac:dyDescent="0.25">
      <c r="A590" s="10">
        <v>15</v>
      </c>
      <c r="B590" s="9" t="s">
        <v>302</v>
      </c>
      <c r="C590" s="56">
        <v>1</v>
      </c>
      <c r="D590" s="7">
        <v>9.1172000000000004</v>
      </c>
      <c r="E590" s="7">
        <v>14</v>
      </c>
      <c r="F590" s="7">
        <v>1.5</v>
      </c>
      <c r="G590" s="24">
        <f t="shared" si="27"/>
        <v>21</v>
      </c>
      <c r="H590" s="24">
        <f t="shared" si="28"/>
        <v>30.1172</v>
      </c>
    </row>
    <row r="591" spans="1:9" x14ac:dyDescent="0.25">
      <c r="A591" s="8">
        <v>16</v>
      </c>
      <c r="B591" s="6" t="s">
        <v>163</v>
      </c>
      <c r="C591" s="58">
        <v>2</v>
      </c>
      <c r="D591" s="7">
        <v>16.7256</v>
      </c>
      <c r="E591" s="7">
        <v>14</v>
      </c>
      <c r="F591" s="7">
        <v>0.8</v>
      </c>
      <c r="G591" s="24">
        <f t="shared" si="27"/>
        <v>11.200000000000001</v>
      </c>
      <c r="H591" s="24">
        <f t="shared" si="28"/>
        <v>55.851200000000006</v>
      </c>
    </row>
    <row r="592" spans="1:9" x14ac:dyDescent="0.25">
      <c r="A592" s="92">
        <v>17</v>
      </c>
      <c r="B592" s="93" t="s">
        <v>254</v>
      </c>
      <c r="C592" s="94">
        <v>2</v>
      </c>
      <c r="D592" s="7">
        <v>0</v>
      </c>
      <c r="E592" s="7">
        <v>0</v>
      </c>
      <c r="F592" s="7">
        <v>0</v>
      </c>
      <c r="G592" s="24">
        <f t="shared" si="27"/>
        <v>0</v>
      </c>
      <c r="H592" s="24">
        <f t="shared" si="28"/>
        <v>0</v>
      </c>
      <c r="I592" t="str">
        <f>VLOOKUP(B592,'[1]2 PIRKIMO OBJEKTO DALIS'!$L$782:$S$870,8,FALSE)</f>
        <v>nebūna</v>
      </c>
    </row>
    <row r="593" spans="1:8" x14ac:dyDescent="0.25">
      <c r="A593" s="39" t="s">
        <v>165</v>
      </c>
      <c r="B593" s="40"/>
      <c r="C593" s="40"/>
      <c r="D593" s="7"/>
      <c r="E593" s="7"/>
      <c r="F593" s="7"/>
      <c r="G593" s="24"/>
      <c r="H593" s="24"/>
    </row>
    <row r="594" spans="1:8" x14ac:dyDescent="0.25">
      <c r="A594" s="87">
        <v>1</v>
      </c>
      <c r="B594" s="71" t="s">
        <v>168</v>
      </c>
      <c r="C594" s="72">
        <v>1</v>
      </c>
      <c r="D594" s="7">
        <v>25.0884</v>
      </c>
      <c r="E594" s="7">
        <v>14</v>
      </c>
      <c r="F594" s="7">
        <v>1</v>
      </c>
      <c r="G594" s="24">
        <f t="shared" si="27"/>
        <v>14</v>
      </c>
      <c r="H594" s="24">
        <f t="shared" si="28"/>
        <v>39.0884</v>
      </c>
    </row>
    <row r="595" spans="1:8" x14ac:dyDescent="0.25">
      <c r="A595" s="10">
        <v>2</v>
      </c>
      <c r="B595" s="9" t="s">
        <v>204</v>
      </c>
      <c r="C595" s="56">
        <v>2</v>
      </c>
      <c r="D595" s="7">
        <v>18.243599999999997</v>
      </c>
      <c r="E595" s="7">
        <v>14</v>
      </c>
      <c r="F595" s="7">
        <v>0.8</v>
      </c>
      <c r="G595" s="24">
        <f t="shared" si="27"/>
        <v>11.200000000000001</v>
      </c>
      <c r="H595" s="24">
        <f t="shared" si="28"/>
        <v>58.887199999999993</v>
      </c>
    </row>
    <row r="596" spans="1:8" x14ac:dyDescent="0.25">
      <c r="A596" s="10">
        <v>3</v>
      </c>
      <c r="B596" s="9" t="s">
        <v>287</v>
      </c>
      <c r="C596" s="56">
        <v>2</v>
      </c>
      <c r="D596" s="7">
        <v>10</v>
      </c>
      <c r="E596" s="7">
        <v>14</v>
      </c>
      <c r="F596" s="7">
        <v>0.8</v>
      </c>
      <c r="G596" s="24">
        <f t="shared" si="27"/>
        <v>11.200000000000001</v>
      </c>
      <c r="H596" s="24">
        <f t="shared" si="28"/>
        <v>42.400000000000006</v>
      </c>
    </row>
    <row r="597" spans="1:8" x14ac:dyDescent="0.25">
      <c r="A597" s="10">
        <v>4</v>
      </c>
      <c r="B597" s="9" t="s">
        <v>288</v>
      </c>
      <c r="C597" s="56">
        <v>1</v>
      </c>
      <c r="D597" s="7">
        <v>30.405999999999999</v>
      </c>
      <c r="E597" s="7">
        <v>14</v>
      </c>
      <c r="F597" s="7">
        <v>1</v>
      </c>
      <c r="G597" s="24">
        <f t="shared" si="27"/>
        <v>14</v>
      </c>
      <c r="H597" s="24">
        <f t="shared" si="28"/>
        <v>44.405999999999999</v>
      </c>
    </row>
    <row r="598" spans="1:8" x14ac:dyDescent="0.25">
      <c r="A598" s="10">
        <v>5</v>
      </c>
      <c r="B598" s="9" t="s">
        <v>289</v>
      </c>
      <c r="C598" s="56">
        <v>1</v>
      </c>
      <c r="D598" s="7">
        <v>3.0359999999999996</v>
      </c>
      <c r="E598" s="7">
        <v>14</v>
      </c>
      <c r="F598" s="7">
        <v>1.2</v>
      </c>
      <c r="G598" s="24">
        <f t="shared" si="27"/>
        <v>16.8</v>
      </c>
      <c r="H598" s="24">
        <f t="shared" si="28"/>
        <v>19.835999999999999</v>
      </c>
    </row>
    <row r="599" spans="1:8" x14ac:dyDescent="0.25">
      <c r="A599" s="10">
        <v>6</v>
      </c>
      <c r="B599" s="9" t="s">
        <v>172</v>
      </c>
      <c r="C599" s="56">
        <v>2</v>
      </c>
      <c r="D599" s="7">
        <v>3.7995999999999999</v>
      </c>
      <c r="E599" s="7">
        <v>14</v>
      </c>
      <c r="F599" s="7">
        <v>0.5</v>
      </c>
      <c r="G599" s="24">
        <f t="shared" si="27"/>
        <v>7</v>
      </c>
      <c r="H599" s="24">
        <f t="shared" si="28"/>
        <v>21.5992</v>
      </c>
    </row>
    <row r="600" spans="1:8" x14ac:dyDescent="0.25">
      <c r="A600" s="10">
        <v>7</v>
      </c>
      <c r="B600" s="9" t="s">
        <v>290</v>
      </c>
      <c r="C600" s="56">
        <v>1</v>
      </c>
      <c r="D600" s="7">
        <v>6.1639999999999997</v>
      </c>
      <c r="E600" s="7">
        <v>14</v>
      </c>
      <c r="F600" s="7">
        <v>1</v>
      </c>
      <c r="G600" s="24">
        <f t="shared" si="27"/>
        <v>14</v>
      </c>
      <c r="H600" s="24">
        <f t="shared" si="28"/>
        <v>20.164000000000001</v>
      </c>
    </row>
    <row r="601" spans="1:8" x14ac:dyDescent="0.25">
      <c r="A601" s="10">
        <v>8</v>
      </c>
      <c r="B601" s="9" t="s">
        <v>303</v>
      </c>
      <c r="C601" s="56">
        <v>1</v>
      </c>
      <c r="D601" s="7">
        <v>1.5179999999999998</v>
      </c>
      <c r="E601" s="7">
        <v>14</v>
      </c>
      <c r="F601" s="7">
        <v>1</v>
      </c>
      <c r="G601" s="24">
        <f t="shared" si="27"/>
        <v>14</v>
      </c>
      <c r="H601" s="24">
        <f t="shared" si="28"/>
        <v>15.518000000000001</v>
      </c>
    </row>
    <row r="602" spans="1:8" x14ac:dyDescent="0.25">
      <c r="A602" s="10">
        <v>9</v>
      </c>
      <c r="B602" s="6" t="s">
        <v>292</v>
      </c>
      <c r="C602" s="56">
        <v>4</v>
      </c>
      <c r="D602" s="7">
        <v>7.0840000000000005</v>
      </c>
      <c r="E602" s="7">
        <v>14</v>
      </c>
      <c r="F602" s="7">
        <v>0.8</v>
      </c>
      <c r="G602" s="24">
        <f t="shared" si="27"/>
        <v>11.200000000000001</v>
      </c>
      <c r="H602" s="24">
        <f t="shared" si="28"/>
        <v>73.13600000000001</v>
      </c>
    </row>
    <row r="603" spans="1:8" x14ac:dyDescent="0.25">
      <c r="A603" s="10">
        <v>10</v>
      </c>
      <c r="B603" s="6" t="s">
        <v>171</v>
      </c>
      <c r="C603" s="58">
        <v>2</v>
      </c>
      <c r="D603" s="7">
        <v>17.48</v>
      </c>
      <c r="E603" s="7">
        <v>14</v>
      </c>
      <c r="F603" s="7">
        <v>0.8</v>
      </c>
      <c r="G603" s="24">
        <f t="shared" si="27"/>
        <v>11.200000000000001</v>
      </c>
      <c r="H603" s="24">
        <f t="shared" si="28"/>
        <v>57.36</v>
      </c>
    </row>
    <row r="604" spans="1:8" x14ac:dyDescent="0.25">
      <c r="A604" s="10">
        <v>11</v>
      </c>
      <c r="B604" s="6" t="s">
        <v>43</v>
      </c>
      <c r="C604" s="56">
        <v>1</v>
      </c>
      <c r="D604" s="7">
        <v>15.419200000000002</v>
      </c>
      <c r="E604" s="7">
        <v>14</v>
      </c>
      <c r="F604" s="7">
        <v>1</v>
      </c>
      <c r="G604" s="24">
        <f t="shared" si="27"/>
        <v>14</v>
      </c>
      <c r="H604" s="24">
        <f t="shared" si="28"/>
        <v>29.419200000000004</v>
      </c>
    </row>
    <row r="605" spans="1:8" x14ac:dyDescent="0.25">
      <c r="A605" s="85">
        <v>12</v>
      </c>
      <c r="B605" s="93" t="s">
        <v>40</v>
      </c>
      <c r="C605" s="70">
        <v>1</v>
      </c>
      <c r="D605" s="7">
        <v>66.617199999999997</v>
      </c>
      <c r="E605" s="7">
        <v>14</v>
      </c>
      <c r="F605" s="7">
        <v>1</v>
      </c>
      <c r="G605" s="24">
        <f t="shared" si="27"/>
        <v>14</v>
      </c>
      <c r="H605" s="24">
        <f t="shared" si="28"/>
        <v>80.617199999999997</v>
      </c>
    </row>
    <row r="606" spans="1:8" x14ac:dyDescent="0.25">
      <c r="A606" s="39" t="s">
        <v>173</v>
      </c>
      <c r="B606" s="40"/>
      <c r="C606" s="40"/>
      <c r="D606" s="7"/>
      <c r="E606" s="7"/>
      <c r="F606" s="7"/>
      <c r="G606" s="24"/>
      <c r="H606" s="24"/>
    </row>
    <row r="607" spans="1:8" x14ac:dyDescent="0.25">
      <c r="A607" s="87">
        <v>1</v>
      </c>
      <c r="B607" s="71" t="s">
        <v>46</v>
      </c>
      <c r="C607" s="72">
        <v>1</v>
      </c>
      <c r="D607" s="7">
        <v>95.036000000000001</v>
      </c>
      <c r="E607" s="7">
        <v>14</v>
      </c>
      <c r="F607" s="7">
        <v>1.54</v>
      </c>
      <c r="G607" s="24">
        <f t="shared" si="27"/>
        <v>21.560000000000002</v>
      </c>
      <c r="H607" s="24">
        <f t="shared" si="28"/>
        <v>116.596</v>
      </c>
    </row>
    <row r="608" spans="1:8" x14ac:dyDescent="0.25">
      <c r="A608" s="10">
        <v>2</v>
      </c>
      <c r="B608" s="9" t="s">
        <v>183</v>
      </c>
      <c r="C608" s="56">
        <v>1</v>
      </c>
      <c r="D608" s="7">
        <v>7.5991999999999997</v>
      </c>
      <c r="E608" s="7">
        <v>14</v>
      </c>
      <c r="F608" s="7">
        <v>0.5</v>
      </c>
      <c r="G608" s="24">
        <f t="shared" si="27"/>
        <v>7</v>
      </c>
      <c r="H608" s="24">
        <f t="shared" si="28"/>
        <v>14.5992</v>
      </c>
    </row>
    <row r="609" spans="1:8" x14ac:dyDescent="0.25">
      <c r="A609" s="10">
        <v>3</v>
      </c>
      <c r="B609" s="9" t="s">
        <v>48</v>
      </c>
      <c r="C609" s="56">
        <v>1</v>
      </c>
      <c r="D609" s="7">
        <v>113.988</v>
      </c>
      <c r="E609" s="7">
        <v>14</v>
      </c>
      <c r="F609" s="7">
        <v>1.24</v>
      </c>
      <c r="G609" s="24">
        <f t="shared" si="27"/>
        <v>17.36</v>
      </c>
      <c r="H609" s="24">
        <f t="shared" si="28"/>
        <v>131.34800000000001</v>
      </c>
    </row>
    <row r="610" spans="1:8" x14ac:dyDescent="0.25">
      <c r="A610" s="10">
        <v>4</v>
      </c>
      <c r="B610" s="9" t="s">
        <v>293</v>
      </c>
      <c r="C610" s="56">
        <v>1</v>
      </c>
      <c r="D610" s="7">
        <v>26.606400000000001</v>
      </c>
      <c r="E610" s="7">
        <v>14</v>
      </c>
      <c r="F610" s="7">
        <v>1.5</v>
      </c>
      <c r="G610" s="24">
        <f t="shared" si="27"/>
        <v>21</v>
      </c>
      <c r="H610" s="24">
        <f t="shared" si="28"/>
        <v>47.606400000000001</v>
      </c>
    </row>
    <row r="611" spans="1:8" x14ac:dyDescent="0.25">
      <c r="A611" s="10">
        <v>5</v>
      </c>
      <c r="B611" s="9" t="s">
        <v>49</v>
      </c>
      <c r="C611" s="56">
        <v>1</v>
      </c>
      <c r="D611" s="7">
        <v>61.658399999999993</v>
      </c>
      <c r="E611" s="7">
        <v>14</v>
      </c>
      <c r="F611" s="7">
        <v>0.3</v>
      </c>
      <c r="G611" s="24">
        <f t="shared" si="27"/>
        <v>4.2</v>
      </c>
      <c r="H611" s="24">
        <f t="shared" si="28"/>
        <v>65.858399999999989</v>
      </c>
    </row>
    <row r="612" spans="1:8" x14ac:dyDescent="0.25">
      <c r="A612" s="10">
        <v>6</v>
      </c>
      <c r="B612" s="9" t="s">
        <v>294</v>
      </c>
      <c r="C612" s="56">
        <v>1</v>
      </c>
      <c r="D612" s="7">
        <v>10</v>
      </c>
      <c r="E612" s="7">
        <v>14</v>
      </c>
      <c r="F612" s="7">
        <v>0.3</v>
      </c>
      <c r="G612" s="24">
        <f t="shared" si="27"/>
        <v>4.2</v>
      </c>
      <c r="H612" s="24">
        <f t="shared" si="28"/>
        <v>14.2</v>
      </c>
    </row>
    <row r="613" spans="1:8" x14ac:dyDescent="0.25">
      <c r="A613" s="85">
        <v>7</v>
      </c>
      <c r="B613" s="69" t="s">
        <v>236</v>
      </c>
      <c r="C613" s="70">
        <v>1</v>
      </c>
      <c r="D613" s="7">
        <v>10</v>
      </c>
      <c r="E613" s="7">
        <v>14</v>
      </c>
      <c r="F613" s="7">
        <v>1</v>
      </c>
      <c r="G613" s="24">
        <f t="shared" si="27"/>
        <v>14</v>
      </c>
      <c r="H613" s="24">
        <f t="shared" si="28"/>
        <v>24</v>
      </c>
    </row>
    <row r="614" spans="1:8" x14ac:dyDescent="0.25">
      <c r="A614" s="39" t="s">
        <v>186</v>
      </c>
      <c r="B614" s="40"/>
      <c r="C614" s="40"/>
      <c r="D614" s="7"/>
      <c r="E614" s="7"/>
      <c r="F614" s="7"/>
      <c r="G614" s="24"/>
      <c r="H614" s="24"/>
    </row>
    <row r="615" spans="1:8" x14ac:dyDescent="0.25">
      <c r="A615" s="87">
        <v>1</v>
      </c>
      <c r="B615" s="71" t="s">
        <v>44</v>
      </c>
      <c r="C615" s="72">
        <v>1</v>
      </c>
      <c r="D615" s="7">
        <v>44.040399999999998</v>
      </c>
      <c r="E615" s="7">
        <v>14</v>
      </c>
      <c r="F615" s="7">
        <v>1.1000000000000001</v>
      </c>
      <c r="G615" s="24">
        <f t="shared" si="27"/>
        <v>15.400000000000002</v>
      </c>
      <c r="H615" s="24">
        <f t="shared" si="28"/>
        <v>59.440399999999997</v>
      </c>
    </row>
    <row r="616" spans="1:8" x14ac:dyDescent="0.25">
      <c r="A616" s="10">
        <v>2</v>
      </c>
      <c r="B616" s="9" t="s">
        <v>187</v>
      </c>
      <c r="C616" s="56">
        <v>1</v>
      </c>
      <c r="D616" s="7">
        <v>11.398800000000001</v>
      </c>
      <c r="E616" s="7">
        <v>14</v>
      </c>
      <c r="F616" s="7">
        <v>1.5</v>
      </c>
      <c r="G616" s="24">
        <f t="shared" si="27"/>
        <v>21</v>
      </c>
      <c r="H616" s="24">
        <f t="shared" si="28"/>
        <v>32.398800000000001</v>
      </c>
    </row>
    <row r="617" spans="1:8" x14ac:dyDescent="0.25">
      <c r="A617" s="85">
        <v>3</v>
      </c>
      <c r="B617" s="69" t="s">
        <v>45</v>
      </c>
      <c r="C617" s="70">
        <v>1</v>
      </c>
      <c r="D617" s="7">
        <v>2.2079999999999997</v>
      </c>
      <c r="E617" s="7">
        <v>14</v>
      </c>
      <c r="F617" s="7">
        <v>0.1</v>
      </c>
      <c r="G617" s="24">
        <f t="shared" si="27"/>
        <v>1.4000000000000001</v>
      </c>
      <c r="H617" s="24">
        <f t="shared" si="28"/>
        <v>3.6079999999999997</v>
      </c>
    </row>
    <row r="618" spans="1:8" x14ac:dyDescent="0.25">
      <c r="A618" s="39" t="s">
        <v>189</v>
      </c>
      <c r="B618" s="40"/>
      <c r="C618" s="40"/>
      <c r="D618" s="7"/>
      <c r="E618" s="7"/>
      <c r="F618" s="7"/>
      <c r="G618" s="24"/>
      <c r="H618" s="24"/>
    </row>
    <row r="619" spans="1:8" x14ac:dyDescent="0.25">
      <c r="A619" s="87">
        <v>1</v>
      </c>
      <c r="B619" s="71" t="s">
        <v>56</v>
      </c>
      <c r="C619" s="72">
        <v>1</v>
      </c>
      <c r="D619" s="7">
        <v>114.0432</v>
      </c>
      <c r="E619" s="7">
        <v>14</v>
      </c>
      <c r="F619" s="7">
        <v>3</v>
      </c>
      <c r="G619" s="24">
        <f t="shared" si="27"/>
        <v>42</v>
      </c>
      <c r="H619" s="24">
        <f t="shared" si="28"/>
        <v>156.04320000000001</v>
      </c>
    </row>
    <row r="620" spans="1:8" x14ac:dyDescent="0.25">
      <c r="A620" s="10">
        <v>2</v>
      </c>
      <c r="B620" s="9" t="s">
        <v>58</v>
      </c>
      <c r="C620" s="56">
        <v>1</v>
      </c>
      <c r="D620" s="7">
        <v>6.6055999999999999</v>
      </c>
      <c r="E620" s="7">
        <v>14</v>
      </c>
      <c r="F620" s="7">
        <v>3.64</v>
      </c>
      <c r="G620" s="24">
        <f t="shared" si="27"/>
        <v>50.96</v>
      </c>
      <c r="H620" s="24">
        <f t="shared" si="28"/>
        <v>57.565600000000003</v>
      </c>
    </row>
    <row r="621" spans="1:8" x14ac:dyDescent="0.25">
      <c r="A621" s="85">
        <v>3</v>
      </c>
      <c r="B621" s="69" t="s">
        <v>57</v>
      </c>
      <c r="C621" s="70">
        <v>1</v>
      </c>
      <c r="D621" s="7">
        <v>50</v>
      </c>
      <c r="E621" s="7">
        <v>14</v>
      </c>
      <c r="F621" s="7">
        <v>1.5</v>
      </c>
      <c r="G621" s="24">
        <f t="shared" si="27"/>
        <v>21</v>
      </c>
      <c r="H621" s="24">
        <f t="shared" si="28"/>
        <v>71</v>
      </c>
    </row>
    <row r="622" spans="1:8" x14ac:dyDescent="0.25">
      <c r="A622" s="39" t="s">
        <v>238</v>
      </c>
      <c r="B622" s="40"/>
      <c r="C622" s="40"/>
      <c r="D622" s="7"/>
      <c r="E622" s="7"/>
      <c r="F622" s="7"/>
      <c r="G622" s="24"/>
      <c r="H622" s="24"/>
    </row>
    <row r="623" spans="1:8" x14ac:dyDescent="0.25">
      <c r="A623" s="87">
        <v>1</v>
      </c>
      <c r="B623" s="71" t="s">
        <v>66</v>
      </c>
      <c r="C623" s="72">
        <v>1</v>
      </c>
      <c r="D623" s="7">
        <v>41.814</v>
      </c>
      <c r="E623" s="7">
        <v>14</v>
      </c>
      <c r="F623" s="7">
        <v>2</v>
      </c>
      <c r="G623" s="24">
        <f t="shared" ref="G623:G646" si="29">E623*F623</f>
        <v>28</v>
      </c>
      <c r="H623" s="24">
        <f t="shared" ref="H623:H641" si="30">(D623+G623)*C623</f>
        <v>69.813999999999993</v>
      </c>
    </row>
    <row r="624" spans="1:8" x14ac:dyDescent="0.25">
      <c r="A624" s="10">
        <v>2</v>
      </c>
      <c r="B624" s="9" t="s">
        <v>68</v>
      </c>
      <c r="C624" s="56">
        <v>1</v>
      </c>
      <c r="D624" s="7">
        <v>15.198399999999999</v>
      </c>
      <c r="E624" s="7">
        <v>14</v>
      </c>
      <c r="F624" s="7">
        <v>0.5</v>
      </c>
      <c r="G624" s="24">
        <f t="shared" si="29"/>
        <v>7</v>
      </c>
      <c r="H624" s="24">
        <f t="shared" si="30"/>
        <v>22.198399999999999</v>
      </c>
    </row>
    <row r="625" spans="1:8" x14ac:dyDescent="0.25">
      <c r="A625" s="10">
        <v>3</v>
      </c>
      <c r="B625" s="9" t="s">
        <v>69</v>
      </c>
      <c r="C625" s="56">
        <v>1</v>
      </c>
      <c r="D625" s="7">
        <v>53.222000000000001</v>
      </c>
      <c r="E625" s="7">
        <v>14</v>
      </c>
      <c r="F625" s="7">
        <v>2.5</v>
      </c>
      <c r="G625" s="24">
        <f t="shared" si="29"/>
        <v>35</v>
      </c>
      <c r="H625" s="24">
        <f t="shared" si="30"/>
        <v>88.222000000000008</v>
      </c>
    </row>
    <row r="626" spans="1:8" x14ac:dyDescent="0.25">
      <c r="A626" s="85">
        <v>4</v>
      </c>
      <c r="B626" s="69" t="s">
        <v>210</v>
      </c>
      <c r="C626" s="70">
        <v>1</v>
      </c>
      <c r="D626" s="7">
        <v>2.6588000000000003</v>
      </c>
      <c r="E626" s="7">
        <v>14</v>
      </c>
      <c r="F626" s="7">
        <v>0.2</v>
      </c>
      <c r="G626" s="24">
        <f t="shared" si="29"/>
        <v>2.8000000000000003</v>
      </c>
      <c r="H626" s="24">
        <f t="shared" si="30"/>
        <v>5.4588000000000001</v>
      </c>
    </row>
    <row r="627" spans="1:8" x14ac:dyDescent="0.25">
      <c r="A627" s="43" t="s">
        <v>239</v>
      </c>
      <c r="B627" s="44"/>
      <c r="C627" s="44"/>
      <c r="D627" s="7"/>
      <c r="E627" s="7"/>
      <c r="F627" s="7"/>
      <c r="G627" s="24"/>
      <c r="H627" s="24"/>
    </row>
    <row r="628" spans="1:8" x14ac:dyDescent="0.25">
      <c r="A628" s="95">
        <v>1</v>
      </c>
      <c r="B628" s="96" t="s">
        <v>75</v>
      </c>
      <c r="C628" s="72">
        <v>4</v>
      </c>
      <c r="D628" s="7" t="s">
        <v>337</v>
      </c>
      <c r="E628" s="7">
        <v>14</v>
      </c>
      <c r="F628" s="7">
        <v>1.34</v>
      </c>
      <c r="G628" s="24">
        <f t="shared" si="29"/>
        <v>18.760000000000002</v>
      </c>
      <c r="H628" s="24">
        <f>G628*C628</f>
        <v>75.040000000000006</v>
      </c>
    </row>
    <row r="629" spans="1:8" x14ac:dyDescent="0.25">
      <c r="A629" s="59">
        <v>2</v>
      </c>
      <c r="B629" s="52" t="s">
        <v>76</v>
      </c>
      <c r="C629" s="56">
        <v>2</v>
      </c>
      <c r="D629" s="7" t="s">
        <v>337</v>
      </c>
      <c r="E629" s="7">
        <v>14</v>
      </c>
      <c r="F629" s="7">
        <v>1.34</v>
      </c>
      <c r="G629" s="24">
        <f t="shared" si="29"/>
        <v>18.760000000000002</v>
      </c>
      <c r="H629" s="24">
        <f t="shared" ref="H629:H634" si="31">G629*C629</f>
        <v>37.520000000000003</v>
      </c>
    </row>
    <row r="630" spans="1:8" x14ac:dyDescent="0.25">
      <c r="A630" s="59">
        <v>3</v>
      </c>
      <c r="B630" s="52" t="s">
        <v>77</v>
      </c>
      <c r="C630" s="56">
        <v>1</v>
      </c>
      <c r="D630" s="7" t="s">
        <v>337</v>
      </c>
      <c r="E630" s="7">
        <v>14</v>
      </c>
      <c r="F630" s="7">
        <v>0.8</v>
      </c>
      <c r="G630" s="24">
        <f t="shared" si="29"/>
        <v>11.200000000000001</v>
      </c>
      <c r="H630" s="24">
        <f t="shared" si="31"/>
        <v>11.200000000000001</v>
      </c>
    </row>
    <row r="631" spans="1:8" x14ac:dyDescent="0.25">
      <c r="A631" s="59">
        <v>4</v>
      </c>
      <c r="B631" s="52" t="s">
        <v>216</v>
      </c>
      <c r="C631" s="56">
        <v>1</v>
      </c>
      <c r="D631" s="7" t="s">
        <v>337</v>
      </c>
      <c r="E631" s="7">
        <v>14</v>
      </c>
      <c r="F631" s="7">
        <v>0.8</v>
      </c>
      <c r="G631" s="24">
        <f t="shared" si="29"/>
        <v>11.200000000000001</v>
      </c>
      <c r="H631" s="24">
        <f t="shared" si="31"/>
        <v>11.200000000000001</v>
      </c>
    </row>
    <row r="632" spans="1:8" x14ac:dyDescent="0.25">
      <c r="A632" s="59">
        <v>5</v>
      </c>
      <c r="B632" s="52" t="s">
        <v>217</v>
      </c>
      <c r="C632" s="56">
        <v>1</v>
      </c>
      <c r="D632" s="7" t="s">
        <v>337</v>
      </c>
      <c r="E632" s="7">
        <v>14</v>
      </c>
      <c r="F632" s="7">
        <v>1</v>
      </c>
      <c r="G632" s="24">
        <f t="shared" si="29"/>
        <v>14</v>
      </c>
      <c r="H632" s="24">
        <f t="shared" si="31"/>
        <v>14</v>
      </c>
    </row>
    <row r="633" spans="1:8" x14ac:dyDescent="0.25">
      <c r="A633" s="59">
        <v>6</v>
      </c>
      <c r="B633" s="52" t="s">
        <v>78</v>
      </c>
      <c r="C633" s="56">
        <v>1</v>
      </c>
      <c r="D633" s="7" t="s">
        <v>337</v>
      </c>
      <c r="E633" s="7">
        <v>14</v>
      </c>
      <c r="F633" s="7">
        <v>0.34</v>
      </c>
      <c r="G633" s="24">
        <f t="shared" si="29"/>
        <v>4.7600000000000007</v>
      </c>
      <c r="H633" s="24">
        <f t="shared" si="31"/>
        <v>4.7600000000000007</v>
      </c>
    </row>
    <row r="634" spans="1:8" x14ac:dyDescent="0.25">
      <c r="A634" s="59">
        <v>7</v>
      </c>
      <c r="B634" s="52" t="s">
        <v>79</v>
      </c>
      <c r="C634" s="56">
        <v>1</v>
      </c>
      <c r="D634" s="7" t="s">
        <v>337</v>
      </c>
      <c r="E634" s="7">
        <v>14</v>
      </c>
      <c r="F634" s="7">
        <v>0.5</v>
      </c>
      <c r="G634" s="24">
        <f t="shared" si="29"/>
        <v>7</v>
      </c>
      <c r="H634" s="24">
        <f t="shared" si="31"/>
        <v>7</v>
      </c>
    </row>
    <row r="635" spans="1:8" x14ac:dyDescent="0.25">
      <c r="A635" s="59">
        <v>8</v>
      </c>
      <c r="B635" s="52" t="s">
        <v>218</v>
      </c>
      <c r="C635" s="56">
        <v>1</v>
      </c>
      <c r="D635" s="7">
        <v>0.46</v>
      </c>
      <c r="E635" s="7">
        <v>14</v>
      </c>
      <c r="F635" s="7">
        <v>0.34</v>
      </c>
      <c r="G635" s="24">
        <f t="shared" si="29"/>
        <v>4.7600000000000007</v>
      </c>
      <c r="H635" s="24">
        <f t="shared" si="30"/>
        <v>5.2200000000000006</v>
      </c>
    </row>
    <row r="636" spans="1:8" x14ac:dyDescent="0.25">
      <c r="A636" s="59">
        <v>9</v>
      </c>
      <c r="B636" s="52" t="s">
        <v>219</v>
      </c>
      <c r="C636" s="56">
        <v>1</v>
      </c>
      <c r="D636" s="7">
        <v>0</v>
      </c>
      <c r="E636" s="7">
        <v>14</v>
      </c>
      <c r="F636" s="7">
        <v>0.4</v>
      </c>
      <c r="G636" s="24">
        <f t="shared" si="29"/>
        <v>5.6000000000000005</v>
      </c>
      <c r="H636" s="24">
        <f t="shared" si="30"/>
        <v>5.6000000000000005</v>
      </c>
    </row>
    <row r="637" spans="1:8" x14ac:dyDescent="0.25">
      <c r="A637" s="59">
        <v>10</v>
      </c>
      <c r="B637" s="52" t="s">
        <v>220</v>
      </c>
      <c r="C637" s="56">
        <v>1</v>
      </c>
      <c r="D637" s="7">
        <v>1.38</v>
      </c>
      <c r="E637" s="7">
        <v>14</v>
      </c>
      <c r="F637" s="7">
        <v>0.7</v>
      </c>
      <c r="G637" s="24">
        <f t="shared" si="29"/>
        <v>9.7999999999999989</v>
      </c>
      <c r="H637" s="24">
        <f t="shared" si="30"/>
        <v>11.18</v>
      </c>
    </row>
    <row r="638" spans="1:8" x14ac:dyDescent="0.25">
      <c r="A638" s="59">
        <v>11</v>
      </c>
      <c r="B638" s="23" t="s">
        <v>234</v>
      </c>
      <c r="C638" s="56">
        <v>2</v>
      </c>
      <c r="D638" s="7">
        <v>130</v>
      </c>
      <c r="E638" s="7">
        <v>35</v>
      </c>
      <c r="F638" s="7">
        <v>3</v>
      </c>
      <c r="G638" s="24">
        <f t="shared" si="29"/>
        <v>105</v>
      </c>
      <c r="H638" s="24">
        <f t="shared" si="30"/>
        <v>470</v>
      </c>
    </row>
    <row r="639" spans="1:8" x14ac:dyDescent="0.25">
      <c r="A639" s="59">
        <v>12</v>
      </c>
      <c r="B639" s="23" t="s">
        <v>221</v>
      </c>
      <c r="C639" s="56">
        <v>2</v>
      </c>
      <c r="D639" s="7">
        <v>0.46</v>
      </c>
      <c r="E639" s="7">
        <v>14</v>
      </c>
      <c r="F639" s="7">
        <v>1</v>
      </c>
      <c r="G639" s="24">
        <f t="shared" si="29"/>
        <v>14</v>
      </c>
      <c r="H639" s="24">
        <f t="shared" si="30"/>
        <v>28.92</v>
      </c>
    </row>
    <row r="640" spans="1:8" x14ac:dyDescent="0.25">
      <c r="A640" s="59">
        <v>13</v>
      </c>
      <c r="B640" s="23" t="s">
        <v>222</v>
      </c>
      <c r="C640" s="56">
        <v>8</v>
      </c>
      <c r="D640" s="7">
        <v>9.1999999999999993</v>
      </c>
      <c r="E640" s="7">
        <v>14</v>
      </c>
      <c r="F640" s="7">
        <v>1.5</v>
      </c>
      <c r="G640" s="24">
        <f t="shared" si="29"/>
        <v>21</v>
      </c>
      <c r="H640" s="24">
        <f t="shared" si="30"/>
        <v>241.6</v>
      </c>
    </row>
    <row r="641" spans="1:8" x14ac:dyDescent="0.25">
      <c r="A641" s="59">
        <v>14</v>
      </c>
      <c r="B641" s="23" t="s">
        <v>223</v>
      </c>
      <c r="C641" s="56">
        <v>1</v>
      </c>
      <c r="D641" s="7">
        <v>46</v>
      </c>
      <c r="E641" s="7">
        <v>35</v>
      </c>
      <c r="F641" s="7">
        <v>3.5</v>
      </c>
      <c r="G641" s="24">
        <f t="shared" si="29"/>
        <v>122.5</v>
      </c>
      <c r="H641" s="24">
        <f t="shared" si="30"/>
        <v>168.5</v>
      </c>
    </row>
    <row r="642" spans="1:8" x14ac:dyDescent="0.25">
      <c r="A642" s="59">
        <v>15</v>
      </c>
      <c r="B642" s="33" t="s">
        <v>224</v>
      </c>
      <c r="C642" s="56">
        <v>2</v>
      </c>
      <c r="D642" s="7" t="s">
        <v>337</v>
      </c>
      <c r="E642" s="7">
        <v>14</v>
      </c>
      <c r="F642" s="7">
        <v>1</v>
      </c>
      <c r="G642" s="24">
        <f t="shared" si="29"/>
        <v>14</v>
      </c>
      <c r="H642" s="24">
        <f>C642*G642</f>
        <v>28</v>
      </c>
    </row>
    <row r="643" spans="1:8" x14ac:dyDescent="0.25">
      <c r="A643" s="59">
        <v>16</v>
      </c>
      <c r="B643" s="33" t="s">
        <v>225</v>
      </c>
      <c r="C643" s="60">
        <v>5</v>
      </c>
      <c r="D643" s="7" t="s">
        <v>337</v>
      </c>
      <c r="E643" s="7">
        <v>14</v>
      </c>
      <c r="F643" s="7">
        <v>1</v>
      </c>
      <c r="G643" s="24">
        <f t="shared" si="29"/>
        <v>14</v>
      </c>
      <c r="H643" s="24">
        <f t="shared" ref="H643:H646" si="32">C643*G643</f>
        <v>70</v>
      </c>
    </row>
    <row r="644" spans="1:8" x14ac:dyDescent="0.25">
      <c r="A644" s="59">
        <v>17</v>
      </c>
      <c r="B644" s="33" t="s">
        <v>226</v>
      </c>
      <c r="C644" s="60">
        <v>5</v>
      </c>
      <c r="D644" s="7" t="s">
        <v>337</v>
      </c>
      <c r="E644" s="7">
        <v>14</v>
      </c>
      <c r="F644" s="7">
        <v>1</v>
      </c>
      <c r="G644" s="24">
        <f t="shared" si="29"/>
        <v>14</v>
      </c>
      <c r="H644" s="24">
        <f t="shared" si="32"/>
        <v>70</v>
      </c>
    </row>
    <row r="645" spans="1:8" x14ac:dyDescent="0.25">
      <c r="A645" s="59">
        <v>18</v>
      </c>
      <c r="B645" s="33" t="s">
        <v>227</v>
      </c>
      <c r="C645" s="60">
        <v>5</v>
      </c>
      <c r="D645" s="7" t="s">
        <v>337</v>
      </c>
      <c r="E645" s="7">
        <v>14</v>
      </c>
      <c r="F645" s="7">
        <v>1</v>
      </c>
      <c r="G645" s="24">
        <f t="shared" si="29"/>
        <v>14</v>
      </c>
      <c r="H645" s="24">
        <f t="shared" si="32"/>
        <v>70</v>
      </c>
    </row>
    <row r="646" spans="1:8" x14ac:dyDescent="0.25">
      <c r="A646" s="59">
        <v>19</v>
      </c>
      <c r="B646" s="33" t="s">
        <v>228</v>
      </c>
      <c r="C646" s="60">
        <v>5</v>
      </c>
      <c r="D646" s="7" t="s">
        <v>337</v>
      </c>
      <c r="E646" s="7">
        <v>14</v>
      </c>
      <c r="F646" s="7">
        <v>1</v>
      </c>
      <c r="G646" s="24">
        <f t="shared" si="29"/>
        <v>14</v>
      </c>
      <c r="H646" s="24">
        <f t="shared" si="32"/>
        <v>70</v>
      </c>
    </row>
    <row r="647" spans="1:8" x14ac:dyDescent="0.25">
      <c r="G647" s="108" t="s">
        <v>80</v>
      </c>
      <c r="H647" s="109">
        <f>SUM(H558:H646)</f>
        <v>4252.4283999999989</v>
      </c>
    </row>
    <row r="651" spans="1:8" ht="15.75" x14ac:dyDescent="0.25">
      <c r="H651" s="111" t="s">
        <v>296</v>
      </c>
    </row>
    <row r="652" spans="1:8" ht="25.5" x14ac:dyDescent="0.25">
      <c r="A652" s="4" t="s">
        <v>0</v>
      </c>
      <c r="B652" s="4" t="s">
        <v>1</v>
      </c>
      <c r="C652" s="122" t="s">
        <v>2</v>
      </c>
      <c r="D652" s="123"/>
      <c r="E652" s="4" t="s">
        <v>3</v>
      </c>
      <c r="F652" s="122" t="s">
        <v>4</v>
      </c>
      <c r="G652" s="124"/>
      <c r="H652" s="123"/>
    </row>
    <row r="653" spans="1:8" x14ac:dyDescent="0.25">
      <c r="A653" s="62">
        <v>1</v>
      </c>
      <c r="B653" s="48" t="s">
        <v>305</v>
      </c>
      <c r="C653" s="133">
        <v>2004</v>
      </c>
      <c r="D653" s="134"/>
      <c r="E653" s="62">
        <v>2</v>
      </c>
      <c r="F653" s="130" t="s">
        <v>301</v>
      </c>
      <c r="G653" s="131"/>
      <c r="H653" s="132"/>
    </row>
    <row r="654" spans="1:8" ht="89.25" x14ac:dyDescent="0.25">
      <c r="A654" s="4" t="s">
        <v>0</v>
      </c>
      <c r="B654" s="4" t="s">
        <v>5</v>
      </c>
      <c r="C654" s="4" t="s">
        <v>6</v>
      </c>
      <c r="D654" s="4" t="s">
        <v>7</v>
      </c>
      <c r="E654" s="4" t="s">
        <v>8</v>
      </c>
      <c r="F654" s="4" t="s">
        <v>9</v>
      </c>
      <c r="G654" s="107" t="s">
        <v>10</v>
      </c>
      <c r="H654" s="107" t="s">
        <v>11</v>
      </c>
    </row>
    <row r="655" spans="1:8" x14ac:dyDescent="0.25">
      <c r="A655" s="4">
        <v>1</v>
      </c>
      <c r="B655" s="4">
        <v>2</v>
      </c>
      <c r="C655" s="4">
        <v>3</v>
      </c>
      <c r="D655" s="4">
        <v>4</v>
      </c>
      <c r="E655" s="4">
        <v>5</v>
      </c>
      <c r="F655" s="4">
        <v>6</v>
      </c>
      <c r="G655" s="107" t="s">
        <v>338</v>
      </c>
      <c r="H655" s="107" t="s">
        <v>339</v>
      </c>
    </row>
    <row r="656" spans="1:8" x14ac:dyDescent="0.25">
      <c r="A656" s="39" t="s">
        <v>12</v>
      </c>
      <c r="B656" s="40"/>
      <c r="C656" s="40"/>
      <c r="D656" s="40"/>
      <c r="E656" s="40"/>
      <c r="F656" s="40"/>
      <c r="G656" s="112"/>
      <c r="H656" s="113"/>
    </row>
    <row r="657" spans="1:8" x14ac:dyDescent="0.25">
      <c r="A657" s="10">
        <v>1</v>
      </c>
      <c r="B657" s="9" t="s">
        <v>274</v>
      </c>
      <c r="C657" s="56">
        <v>1</v>
      </c>
      <c r="D657" s="7">
        <v>3.7995999999999999</v>
      </c>
      <c r="E657" s="7">
        <v>14</v>
      </c>
      <c r="F657" s="7">
        <v>1</v>
      </c>
      <c r="G657" s="24">
        <f>E657*F657</f>
        <v>14</v>
      </c>
      <c r="H657" s="24">
        <f>(D657+G657)*C657</f>
        <v>17.799599999999998</v>
      </c>
    </row>
    <row r="658" spans="1:8" x14ac:dyDescent="0.25">
      <c r="A658" s="10">
        <v>2</v>
      </c>
      <c r="B658" s="57" t="s">
        <v>275</v>
      </c>
      <c r="C658" s="56">
        <v>1</v>
      </c>
      <c r="D658" s="7">
        <v>9.1172000000000004</v>
      </c>
      <c r="E658" s="7">
        <v>14</v>
      </c>
      <c r="F658" s="7">
        <v>6.9</v>
      </c>
      <c r="G658" s="24">
        <f t="shared" ref="G658:G721" si="33">E658*F658</f>
        <v>96.600000000000009</v>
      </c>
      <c r="H658" s="24">
        <f t="shared" ref="H658:H721" si="34">(D658+G658)*C658</f>
        <v>105.71720000000001</v>
      </c>
    </row>
    <row r="659" spans="1:8" x14ac:dyDescent="0.25">
      <c r="A659" s="10">
        <v>3</v>
      </c>
      <c r="B659" s="57" t="s">
        <v>276</v>
      </c>
      <c r="C659" s="56">
        <v>2</v>
      </c>
      <c r="D659" s="7">
        <v>4.5540000000000003</v>
      </c>
      <c r="E659" s="7">
        <v>14</v>
      </c>
      <c r="F659" s="7">
        <v>0.38</v>
      </c>
      <c r="G659" s="24">
        <f t="shared" si="33"/>
        <v>5.32</v>
      </c>
      <c r="H659" s="24">
        <f t="shared" si="34"/>
        <v>19.748000000000001</v>
      </c>
    </row>
    <row r="660" spans="1:8" x14ac:dyDescent="0.25">
      <c r="A660" s="10">
        <v>4</v>
      </c>
      <c r="B660" s="9" t="s">
        <v>277</v>
      </c>
      <c r="C660" s="56">
        <v>1</v>
      </c>
      <c r="D660" s="7">
        <v>95.808800000000005</v>
      </c>
      <c r="E660" s="7">
        <v>14</v>
      </c>
      <c r="F660" s="7">
        <v>3</v>
      </c>
      <c r="G660" s="24">
        <f t="shared" si="33"/>
        <v>42</v>
      </c>
      <c r="H660" s="24">
        <f t="shared" si="34"/>
        <v>137.80880000000002</v>
      </c>
    </row>
    <row r="661" spans="1:8" x14ac:dyDescent="0.25">
      <c r="A661" s="10">
        <v>5</v>
      </c>
      <c r="B661" s="9" t="s">
        <v>242</v>
      </c>
      <c r="C661" s="56">
        <v>1</v>
      </c>
      <c r="D661" s="7">
        <v>195.39879999999999</v>
      </c>
      <c r="E661" s="7">
        <v>14</v>
      </c>
      <c r="F661" s="7">
        <v>2</v>
      </c>
      <c r="G661" s="24">
        <f t="shared" si="33"/>
        <v>28</v>
      </c>
      <c r="H661" s="24">
        <f t="shared" si="34"/>
        <v>223.39879999999999</v>
      </c>
    </row>
    <row r="662" spans="1:8" x14ac:dyDescent="0.25">
      <c r="A662" s="10">
        <v>6</v>
      </c>
      <c r="B662" s="9" t="s">
        <v>278</v>
      </c>
      <c r="C662" s="56">
        <v>1</v>
      </c>
      <c r="D662" s="7">
        <v>7.9303999999999988</v>
      </c>
      <c r="E662" s="7">
        <v>14</v>
      </c>
      <c r="F662" s="7">
        <v>0.26</v>
      </c>
      <c r="G662" s="24">
        <f t="shared" si="33"/>
        <v>3.64</v>
      </c>
      <c r="H662" s="24">
        <f t="shared" si="34"/>
        <v>11.570399999999999</v>
      </c>
    </row>
    <row r="663" spans="1:8" x14ac:dyDescent="0.25">
      <c r="A663" s="10">
        <v>7</v>
      </c>
      <c r="B663" s="9" t="s">
        <v>18</v>
      </c>
      <c r="C663" s="56">
        <v>2</v>
      </c>
      <c r="D663" s="7">
        <v>11.012400000000001</v>
      </c>
      <c r="E663" s="7">
        <v>14</v>
      </c>
      <c r="F663" s="7">
        <v>1.25</v>
      </c>
      <c r="G663" s="24">
        <f t="shared" si="33"/>
        <v>17.5</v>
      </c>
      <c r="H663" s="24">
        <f t="shared" si="34"/>
        <v>57.024799999999999</v>
      </c>
    </row>
    <row r="664" spans="1:8" x14ac:dyDescent="0.25">
      <c r="A664" s="10">
        <v>8</v>
      </c>
      <c r="B664" s="9" t="s">
        <v>25</v>
      </c>
      <c r="C664" s="56">
        <v>1</v>
      </c>
      <c r="D664" s="7">
        <v>49.413200000000003</v>
      </c>
      <c r="E664" s="7">
        <v>14</v>
      </c>
      <c r="F664" s="7">
        <v>4.55</v>
      </c>
      <c r="G664" s="24">
        <f t="shared" si="33"/>
        <v>63.699999999999996</v>
      </c>
      <c r="H664" s="24">
        <f t="shared" si="34"/>
        <v>113.11320000000001</v>
      </c>
    </row>
    <row r="665" spans="1:8" x14ac:dyDescent="0.25">
      <c r="A665" s="10">
        <v>9</v>
      </c>
      <c r="B665" s="9" t="s">
        <v>26</v>
      </c>
      <c r="C665" s="56">
        <v>1</v>
      </c>
      <c r="D665" s="7">
        <v>11.012400000000001</v>
      </c>
      <c r="E665" s="7">
        <v>14</v>
      </c>
      <c r="F665" s="7">
        <v>1</v>
      </c>
      <c r="G665" s="24">
        <f t="shared" si="33"/>
        <v>14</v>
      </c>
      <c r="H665" s="24">
        <f t="shared" si="34"/>
        <v>25.0124</v>
      </c>
    </row>
    <row r="666" spans="1:8" x14ac:dyDescent="0.25">
      <c r="A666" s="10">
        <v>10</v>
      </c>
      <c r="B666" s="9" t="s">
        <v>19</v>
      </c>
      <c r="C666" s="56">
        <v>1</v>
      </c>
      <c r="D666" s="7">
        <v>5.3176000000000005</v>
      </c>
      <c r="E666" s="7">
        <v>14</v>
      </c>
      <c r="F666" s="7">
        <v>0.5</v>
      </c>
      <c r="G666" s="24">
        <f t="shared" si="33"/>
        <v>7</v>
      </c>
      <c r="H666" s="24">
        <f t="shared" si="34"/>
        <v>12.317600000000001</v>
      </c>
    </row>
    <row r="667" spans="1:8" x14ac:dyDescent="0.25">
      <c r="A667" s="10">
        <v>11</v>
      </c>
      <c r="B667" s="9" t="s">
        <v>118</v>
      </c>
      <c r="C667" s="56">
        <v>4</v>
      </c>
      <c r="D667" s="7">
        <v>28.124400000000001</v>
      </c>
      <c r="E667" s="7">
        <v>14</v>
      </c>
      <c r="F667" s="7">
        <v>1</v>
      </c>
      <c r="G667" s="24">
        <f t="shared" si="33"/>
        <v>14</v>
      </c>
      <c r="H667" s="24">
        <f t="shared" si="34"/>
        <v>168.49760000000001</v>
      </c>
    </row>
    <row r="668" spans="1:8" x14ac:dyDescent="0.25">
      <c r="A668" s="10">
        <v>12</v>
      </c>
      <c r="B668" s="9" t="s">
        <v>17</v>
      </c>
      <c r="C668" s="56">
        <v>2</v>
      </c>
      <c r="D668" s="7">
        <v>15.419200000000002</v>
      </c>
      <c r="E668" s="7">
        <v>14</v>
      </c>
      <c r="F668" s="7">
        <v>1</v>
      </c>
      <c r="G668" s="24">
        <f t="shared" si="33"/>
        <v>14</v>
      </c>
      <c r="H668" s="24">
        <f t="shared" si="34"/>
        <v>58.838400000000007</v>
      </c>
    </row>
    <row r="669" spans="1:8" x14ac:dyDescent="0.25">
      <c r="A669" s="10">
        <v>13</v>
      </c>
      <c r="B669" s="9" t="s">
        <v>279</v>
      </c>
      <c r="C669" s="56">
        <v>2</v>
      </c>
      <c r="D669" s="7">
        <v>49.413200000000003</v>
      </c>
      <c r="E669" s="7">
        <v>14</v>
      </c>
      <c r="F669" s="7">
        <v>1.5</v>
      </c>
      <c r="G669" s="24">
        <f t="shared" si="33"/>
        <v>21</v>
      </c>
      <c r="H669" s="24">
        <f t="shared" si="34"/>
        <v>140.82640000000001</v>
      </c>
    </row>
    <row r="670" spans="1:8" x14ac:dyDescent="0.25">
      <c r="A670" s="10">
        <v>14</v>
      </c>
      <c r="B670" s="69" t="s">
        <v>15</v>
      </c>
      <c r="C670" s="70">
        <v>1</v>
      </c>
      <c r="D670" s="7">
        <v>264.2516</v>
      </c>
      <c r="E670" s="7">
        <v>14</v>
      </c>
      <c r="F670" s="7">
        <v>5</v>
      </c>
      <c r="G670" s="24">
        <f t="shared" si="33"/>
        <v>70</v>
      </c>
      <c r="H670" s="24">
        <f t="shared" si="34"/>
        <v>334.2516</v>
      </c>
    </row>
    <row r="671" spans="1:8" x14ac:dyDescent="0.25">
      <c r="A671" s="39" t="s">
        <v>29</v>
      </c>
      <c r="B671" s="39"/>
      <c r="C671" s="40"/>
      <c r="D671" s="7"/>
      <c r="E671" s="7"/>
      <c r="F671" s="7"/>
      <c r="G671" s="24"/>
      <c r="H671" s="24"/>
    </row>
    <row r="672" spans="1:8" x14ac:dyDescent="0.25">
      <c r="A672" s="10">
        <v>1</v>
      </c>
      <c r="B672" s="71" t="s">
        <v>280</v>
      </c>
      <c r="C672" s="72">
        <v>1</v>
      </c>
      <c r="D672" s="7">
        <v>174.87360000000001</v>
      </c>
      <c r="E672" s="7">
        <v>14</v>
      </c>
      <c r="F672" s="7">
        <v>6.5</v>
      </c>
      <c r="G672" s="24">
        <f t="shared" si="33"/>
        <v>91</v>
      </c>
      <c r="H672" s="24">
        <f t="shared" si="34"/>
        <v>265.87360000000001</v>
      </c>
    </row>
    <row r="673" spans="1:9" x14ac:dyDescent="0.25">
      <c r="A673" s="10">
        <v>2</v>
      </c>
      <c r="B673" s="9" t="s">
        <v>32</v>
      </c>
      <c r="C673" s="56">
        <v>1</v>
      </c>
      <c r="D673" s="7">
        <v>60.821199999999997</v>
      </c>
      <c r="E673" s="7">
        <v>14</v>
      </c>
      <c r="F673" s="7">
        <v>6.5</v>
      </c>
      <c r="G673" s="24">
        <f t="shared" si="33"/>
        <v>91</v>
      </c>
      <c r="H673" s="24">
        <f t="shared" si="34"/>
        <v>151.8212</v>
      </c>
    </row>
    <row r="674" spans="1:9" x14ac:dyDescent="0.25">
      <c r="A674" s="85">
        <v>3</v>
      </c>
      <c r="B674" s="91" t="s">
        <v>145</v>
      </c>
      <c r="C674" s="70">
        <v>1</v>
      </c>
      <c r="D674" s="7">
        <v>33.027999999999999</v>
      </c>
      <c r="E674" s="7">
        <v>14</v>
      </c>
      <c r="F674" s="7">
        <v>2.25</v>
      </c>
      <c r="G674" s="24">
        <f t="shared" si="33"/>
        <v>31.5</v>
      </c>
      <c r="H674" s="24">
        <f t="shared" si="34"/>
        <v>64.527999999999992</v>
      </c>
    </row>
    <row r="675" spans="1:9" x14ac:dyDescent="0.25">
      <c r="A675" s="39" t="s">
        <v>147</v>
      </c>
      <c r="B675" s="40"/>
      <c r="C675" s="40"/>
      <c r="D675" s="7"/>
      <c r="E675" s="7"/>
      <c r="F675" s="7"/>
      <c r="G675" s="24"/>
      <c r="H675" s="24"/>
    </row>
    <row r="676" spans="1:9" x14ac:dyDescent="0.25">
      <c r="A676" s="87">
        <v>1</v>
      </c>
      <c r="B676" s="71" t="s">
        <v>150</v>
      </c>
      <c r="C676" s="72">
        <v>1</v>
      </c>
      <c r="D676" s="7">
        <v>68.429599999999994</v>
      </c>
      <c r="E676" s="7">
        <v>14</v>
      </c>
      <c r="F676" s="7">
        <v>1.5</v>
      </c>
      <c r="G676" s="24">
        <f t="shared" si="33"/>
        <v>21</v>
      </c>
      <c r="H676" s="24">
        <f t="shared" si="34"/>
        <v>89.429599999999994</v>
      </c>
    </row>
    <row r="677" spans="1:9" x14ac:dyDescent="0.25">
      <c r="A677" s="10">
        <v>2</v>
      </c>
      <c r="B677" s="9" t="s">
        <v>203</v>
      </c>
      <c r="C677" s="56">
        <v>2</v>
      </c>
      <c r="D677" s="7">
        <v>22.806799999999999</v>
      </c>
      <c r="E677" s="7">
        <v>14</v>
      </c>
      <c r="F677" s="7">
        <v>1</v>
      </c>
      <c r="G677" s="24">
        <f t="shared" si="33"/>
        <v>14</v>
      </c>
      <c r="H677" s="24">
        <f t="shared" si="34"/>
        <v>73.613599999999991</v>
      </c>
    </row>
    <row r="678" spans="1:9" x14ac:dyDescent="0.25">
      <c r="A678" s="10">
        <v>3</v>
      </c>
      <c r="B678" s="9" t="s">
        <v>152</v>
      </c>
      <c r="C678" s="56">
        <v>1</v>
      </c>
      <c r="D678" s="7">
        <v>41.814</v>
      </c>
      <c r="E678" s="7">
        <v>14</v>
      </c>
      <c r="F678" s="7">
        <v>1.5</v>
      </c>
      <c r="G678" s="24">
        <f t="shared" si="33"/>
        <v>21</v>
      </c>
      <c r="H678" s="24">
        <f t="shared" si="34"/>
        <v>62.814</v>
      </c>
    </row>
    <row r="679" spans="1:9" x14ac:dyDescent="0.25">
      <c r="A679" s="10">
        <v>4</v>
      </c>
      <c r="B679" s="9" t="s">
        <v>281</v>
      </c>
      <c r="C679" s="56">
        <v>2</v>
      </c>
      <c r="D679" s="7">
        <v>4.5540000000000003</v>
      </c>
      <c r="E679" s="7">
        <v>14</v>
      </c>
      <c r="F679" s="7">
        <v>0.5</v>
      </c>
      <c r="G679" s="24">
        <f t="shared" si="33"/>
        <v>7</v>
      </c>
      <c r="H679" s="24">
        <f t="shared" si="34"/>
        <v>23.108000000000001</v>
      </c>
    </row>
    <row r="680" spans="1:9" x14ac:dyDescent="0.25">
      <c r="A680" s="10">
        <v>5</v>
      </c>
      <c r="B680" s="9" t="s">
        <v>282</v>
      </c>
      <c r="C680" s="56">
        <v>2</v>
      </c>
      <c r="D680" s="7">
        <v>7.5991999999999997</v>
      </c>
      <c r="E680" s="7">
        <v>14</v>
      </c>
      <c r="F680" s="7">
        <v>1</v>
      </c>
      <c r="G680" s="24">
        <f t="shared" si="33"/>
        <v>14</v>
      </c>
      <c r="H680" s="24">
        <f t="shared" si="34"/>
        <v>43.198399999999999</v>
      </c>
    </row>
    <row r="681" spans="1:9" x14ac:dyDescent="0.25">
      <c r="A681" s="10">
        <v>6</v>
      </c>
      <c r="B681" s="9" t="s">
        <v>161</v>
      </c>
      <c r="C681" s="56">
        <v>1</v>
      </c>
      <c r="D681" s="7">
        <v>0</v>
      </c>
      <c r="E681" s="7">
        <v>0</v>
      </c>
      <c r="F681" s="7">
        <v>0</v>
      </c>
      <c r="G681" s="24">
        <f t="shared" si="33"/>
        <v>0</v>
      </c>
      <c r="H681" s="24">
        <f t="shared" si="34"/>
        <v>0</v>
      </c>
      <c r="I681" t="str">
        <f>VLOOKUP(B681,'[1]2 PIRKIMO OBJEKTO DALIS'!$L$881:$S$1066,8,FALSE)</f>
        <v>nebūna</v>
      </c>
    </row>
    <row r="682" spans="1:9" x14ac:dyDescent="0.25">
      <c r="A682" s="10">
        <v>7</v>
      </c>
      <c r="B682" s="9" t="s">
        <v>160</v>
      </c>
      <c r="C682" s="56">
        <v>1</v>
      </c>
      <c r="D682" s="7">
        <v>0</v>
      </c>
      <c r="E682" s="7">
        <v>0</v>
      </c>
      <c r="F682" s="7">
        <v>0</v>
      </c>
      <c r="G682" s="24">
        <f t="shared" si="33"/>
        <v>0</v>
      </c>
      <c r="H682" s="24">
        <f t="shared" si="34"/>
        <v>0</v>
      </c>
      <c r="I682" t="str">
        <f>VLOOKUP(B682,'[1]2 PIRKIMO OBJEKTO DALIS'!$L$881:$S$1066,8,FALSE)</f>
        <v>nebūna</v>
      </c>
    </row>
    <row r="683" spans="1:9" x14ac:dyDescent="0.25">
      <c r="A683" s="10">
        <v>8</v>
      </c>
      <c r="B683" s="9" t="s">
        <v>283</v>
      </c>
      <c r="C683" s="56">
        <v>2</v>
      </c>
      <c r="D683" s="7">
        <v>12</v>
      </c>
      <c r="E683" s="7">
        <v>14</v>
      </c>
      <c r="F683" s="7">
        <v>1.5</v>
      </c>
      <c r="G683" s="24">
        <f t="shared" si="33"/>
        <v>21</v>
      </c>
      <c r="H683" s="24">
        <f t="shared" si="34"/>
        <v>66</v>
      </c>
    </row>
    <row r="684" spans="1:9" x14ac:dyDescent="0.25">
      <c r="A684" s="10">
        <v>9</v>
      </c>
      <c r="B684" s="9" t="s">
        <v>162</v>
      </c>
      <c r="C684" s="56">
        <v>1</v>
      </c>
      <c r="D684" s="7">
        <v>11.012400000000001</v>
      </c>
      <c r="E684" s="7">
        <v>14</v>
      </c>
      <c r="F684" s="7">
        <v>0.46</v>
      </c>
      <c r="G684" s="24">
        <f t="shared" si="33"/>
        <v>6.44</v>
      </c>
      <c r="H684" s="24">
        <f t="shared" si="34"/>
        <v>17.452400000000001</v>
      </c>
    </row>
    <row r="685" spans="1:9" x14ac:dyDescent="0.25">
      <c r="A685" s="10">
        <v>10</v>
      </c>
      <c r="B685" s="9" t="s">
        <v>59</v>
      </c>
      <c r="C685" s="56">
        <v>1</v>
      </c>
      <c r="D685" s="7">
        <v>13.2112</v>
      </c>
      <c r="E685" s="7">
        <v>14</v>
      </c>
      <c r="F685" s="7">
        <v>0.5</v>
      </c>
      <c r="G685" s="24">
        <f t="shared" si="33"/>
        <v>7</v>
      </c>
      <c r="H685" s="24">
        <f t="shared" si="34"/>
        <v>20.211199999999998</v>
      </c>
    </row>
    <row r="686" spans="1:9" x14ac:dyDescent="0.25">
      <c r="A686" s="10">
        <v>11</v>
      </c>
      <c r="B686" s="9" t="s">
        <v>284</v>
      </c>
      <c r="C686" s="56">
        <v>1</v>
      </c>
      <c r="D686" s="7">
        <v>15.198399999999999</v>
      </c>
      <c r="E686" s="7">
        <v>14</v>
      </c>
      <c r="F686" s="7">
        <v>1.5</v>
      </c>
      <c r="G686" s="24">
        <f t="shared" si="33"/>
        <v>21</v>
      </c>
      <c r="H686" s="24">
        <f t="shared" si="34"/>
        <v>36.198399999999999</v>
      </c>
    </row>
    <row r="687" spans="1:9" x14ac:dyDescent="0.25">
      <c r="A687" s="10">
        <v>12</v>
      </c>
      <c r="B687" s="9" t="s">
        <v>154</v>
      </c>
      <c r="C687" s="56">
        <v>1</v>
      </c>
      <c r="D687" s="7">
        <v>13.2112</v>
      </c>
      <c r="E687" s="7">
        <v>14</v>
      </c>
      <c r="F687" s="7">
        <v>1.25</v>
      </c>
      <c r="G687" s="24">
        <f t="shared" si="33"/>
        <v>17.5</v>
      </c>
      <c r="H687" s="24">
        <f t="shared" si="34"/>
        <v>30.711199999999998</v>
      </c>
    </row>
    <row r="688" spans="1:9" x14ac:dyDescent="0.25">
      <c r="A688" s="10">
        <v>13</v>
      </c>
      <c r="B688" s="9" t="s">
        <v>285</v>
      </c>
      <c r="C688" s="56">
        <v>1</v>
      </c>
      <c r="D688" s="7">
        <v>22.806799999999999</v>
      </c>
      <c r="E688" s="7">
        <v>14</v>
      </c>
      <c r="F688" s="7">
        <v>0.5</v>
      </c>
      <c r="G688" s="24">
        <f t="shared" si="33"/>
        <v>7</v>
      </c>
      <c r="H688" s="24">
        <f t="shared" si="34"/>
        <v>29.806799999999999</v>
      </c>
    </row>
    <row r="689" spans="1:9" x14ac:dyDescent="0.25">
      <c r="A689" s="10">
        <v>14</v>
      </c>
      <c r="B689" s="9" t="s">
        <v>200</v>
      </c>
      <c r="C689" s="56">
        <v>1</v>
      </c>
      <c r="D689" s="7">
        <v>50.029600000000002</v>
      </c>
      <c r="E689" s="7">
        <v>14</v>
      </c>
      <c r="F689" s="7">
        <v>1</v>
      </c>
      <c r="G689" s="24">
        <f t="shared" si="33"/>
        <v>14</v>
      </c>
      <c r="H689" s="24">
        <f t="shared" si="34"/>
        <v>64.029600000000002</v>
      </c>
    </row>
    <row r="690" spans="1:9" x14ac:dyDescent="0.25">
      <c r="A690" s="10">
        <v>15</v>
      </c>
      <c r="B690" s="9" t="s">
        <v>306</v>
      </c>
      <c r="C690" s="56">
        <v>1</v>
      </c>
      <c r="D690" s="7">
        <v>14.443999999999999</v>
      </c>
      <c r="E690" s="7">
        <v>14</v>
      </c>
      <c r="F690" s="7">
        <v>1.5</v>
      </c>
      <c r="G690" s="24">
        <f t="shared" si="33"/>
        <v>21</v>
      </c>
      <c r="H690" s="24">
        <f t="shared" si="34"/>
        <v>35.444000000000003</v>
      </c>
    </row>
    <row r="691" spans="1:9" x14ac:dyDescent="0.25">
      <c r="A691" s="8">
        <v>16</v>
      </c>
      <c r="B691" s="6" t="s">
        <v>163</v>
      </c>
      <c r="C691" s="58">
        <v>2</v>
      </c>
      <c r="D691" s="7">
        <v>55.301200000000001</v>
      </c>
      <c r="E691" s="7">
        <v>14</v>
      </c>
      <c r="F691" s="7">
        <v>1.5</v>
      </c>
      <c r="G691" s="24">
        <f t="shared" si="33"/>
        <v>21</v>
      </c>
      <c r="H691" s="24">
        <f t="shared" si="34"/>
        <v>152.60239999999999</v>
      </c>
    </row>
    <row r="692" spans="1:9" x14ac:dyDescent="0.25">
      <c r="A692" s="92">
        <v>17</v>
      </c>
      <c r="B692" s="93" t="s">
        <v>254</v>
      </c>
      <c r="C692" s="94">
        <v>2</v>
      </c>
      <c r="D692" s="7">
        <v>47.665199999999999</v>
      </c>
      <c r="E692" s="7">
        <v>14</v>
      </c>
      <c r="F692" s="7">
        <v>2</v>
      </c>
      <c r="G692" s="24">
        <f t="shared" si="33"/>
        <v>28</v>
      </c>
      <c r="H692" s="24">
        <f t="shared" si="34"/>
        <v>151.3304</v>
      </c>
    </row>
    <row r="693" spans="1:9" x14ac:dyDescent="0.25">
      <c r="A693" s="39" t="s">
        <v>165</v>
      </c>
      <c r="B693" s="40"/>
      <c r="C693" s="40"/>
      <c r="D693" s="7"/>
      <c r="E693" s="7"/>
      <c r="F693" s="7"/>
      <c r="G693" s="24"/>
      <c r="H693" s="24"/>
    </row>
    <row r="694" spans="1:9" x14ac:dyDescent="0.25">
      <c r="A694" s="87">
        <v>1</v>
      </c>
      <c r="B694" s="71" t="s">
        <v>168</v>
      </c>
      <c r="C694" s="72">
        <v>1</v>
      </c>
      <c r="D694" s="7">
        <v>21.288800000000002</v>
      </c>
      <c r="E694" s="7">
        <v>14</v>
      </c>
      <c r="F694" s="7">
        <v>1.5</v>
      </c>
      <c r="G694" s="24">
        <f t="shared" si="33"/>
        <v>21</v>
      </c>
      <c r="H694" s="24">
        <f t="shared" si="34"/>
        <v>42.288800000000002</v>
      </c>
    </row>
    <row r="695" spans="1:9" x14ac:dyDescent="0.25">
      <c r="A695" s="10">
        <v>2</v>
      </c>
      <c r="B695" s="9" t="s">
        <v>204</v>
      </c>
      <c r="C695" s="56">
        <v>2</v>
      </c>
      <c r="D695" s="7">
        <v>15.962000000000002</v>
      </c>
      <c r="E695" s="7">
        <v>14</v>
      </c>
      <c r="F695" s="7">
        <v>1</v>
      </c>
      <c r="G695" s="24">
        <f t="shared" si="33"/>
        <v>14</v>
      </c>
      <c r="H695" s="24">
        <f t="shared" si="34"/>
        <v>59.924000000000007</v>
      </c>
    </row>
    <row r="696" spans="1:9" x14ac:dyDescent="0.25">
      <c r="A696" s="10">
        <v>3</v>
      </c>
      <c r="B696" s="9" t="s">
        <v>287</v>
      </c>
      <c r="C696" s="56">
        <v>2</v>
      </c>
      <c r="D696" s="7">
        <v>15</v>
      </c>
      <c r="E696" s="7">
        <v>14</v>
      </c>
      <c r="F696" s="7">
        <v>1</v>
      </c>
      <c r="G696" s="24">
        <f t="shared" si="33"/>
        <v>14</v>
      </c>
      <c r="H696" s="24">
        <f t="shared" si="34"/>
        <v>58</v>
      </c>
    </row>
    <row r="697" spans="1:9" x14ac:dyDescent="0.25">
      <c r="A697" s="10">
        <v>4</v>
      </c>
      <c r="B697" s="9" t="s">
        <v>288</v>
      </c>
      <c r="C697" s="56">
        <v>1</v>
      </c>
      <c r="D697" s="7">
        <v>0</v>
      </c>
      <c r="E697" s="7">
        <v>0</v>
      </c>
      <c r="F697" s="7">
        <v>0</v>
      </c>
      <c r="G697" s="24">
        <f t="shared" si="33"/>
        <v>0</v>
      </c>
      <c r="H697" s="24">
        <f t="shared" si="34"/>
        <v>0</v>
      </c>
      <c r="I697" t="str">
        <f>VLOOKUP(B697,'[1]2 PIRKIMO OBJEKTO DALIS'!$L$881:$S$1066,8,FALSE)</f>
        <v>nebūna</v>
      </c>
    </row>
    <row r="698" spans="1:9" x14ac:dyDescent="0.25">
      <c r="A698" s="10">
        <v>5</v>
      </c>
      <c r="B698" s="9" t="s">
        <v>289</v>
      </c>
      <c r="C698" s="56">
        <v>1</v>
      </c>
      <c r="D698" s="7">
        <v>0</v>
      </c>
      <c r="E698" s="7">
        <v>0</v>
      </c>
      <c r="F698" s="7">
        <v>0</v>
      </c>
      <c r="G698" s="24">
        <f t="shared" si="33"/>
        <v>0</v>
      </c>
      <c r="H698" s="24">
        <f t="shared" si="34"/>
        <v>0</v>
      </c>
      <c r="I698" t="str">
        <f>VLOOKUP(B698,'[1]2 PIRKIMO OBJEKTO DALIS'!$L$881:$S$1066,8,FALSE)</f>
        <v>nebūna</v>
      </c>
    </row>
    <row r="699" spans="1:9" x14ac:dyDescent="0.25">
      <c r="A699" s="10">
        <v>6</v>
      </c>
      <c r="B699" s="9" t="s">
        <v>172</v>
      </c>
      <c r="C699" s="56">
        <v>2</v>
      </c>
      <c r="D699" s="7">
        <v>10</v>
      </c>
      <c r="E699" s="7">
        <v>14</v>
      </c>
      <c r="F699" s="7">
        <v>0.6</v>
      </c>
      <c r="G699" s="24">
        <f t="shared" si="33"/>
        <v>8.4</v>
      </c>
      <c r="H699" s="24">
        <f t="shared" si="34"/>
        <v>36.799999999999997</v>
      </c>
    </row>
    <row r="700" spans="1:9" x14ac:dyDescent="0.25">
      <c r="A700" s="10">
        <v>7</v>
      </c>
      <c r="B700" s="9" t="s">
        <v>290</v>
      </c>
      <c r="C700" s="56">
        <v>1</v>
      </c>
      <c r="D700" s="7">
        <v>65.319999999999993</v>
      </c>
      <c r="E700" s="7">
        <v>14</v>
      </c>
      <c r="F700" s="7">
        <v>1</v>
      </c>
      <c r="G700" s="24">
        <f t="shared" si="33"/>
        <v>14</v>
      </c>
      <c r="H700" s="24">
        <f t="shared" si="34"/>
        <v>79.319999999999993</v>
      </c>
    </row>
    <row r="701" spans="1:9" x14ac:dyDescent="0.25">
      <c r="A701" s="10">
        <v>8</v>
      </c>
      <c r="B701" s="9" t="s">
        <v>307</v>
      </c>
      <c r="C701" s="56">
        <v>1</v>
      </c>
      <c r="D701" s="7">
        <v>16.7256</v>
      </c>
      <c r="E701" s="7">
        <v>14</v>
      </c>
      <c r="F701" s="7">
        <v>1.5</v>
      </c>
      <c r="G701" s="24">
        <f t="shared" si="33"/>
        <v>21</v>
      </c>
      <c r="H701" s="24">
        <f t="shared" si="34"/>
        <v>37.7256</v>
      </c>
    </row>
    <row r="702" spans="1:9" x14ac:dyDescent="0.25">
      <c r="A702" s="10">
        <v>9</v>
      </c>
      <c r="B702" s="6" t="s">
        <v>292</v>
      </c>
      <c r="C702" s="56">
        <v>4</v>
      </c>
      <c r="D702" s="7">
        <v>12.916799999999999</v>
      </c>
      <c r="E702" s="7">
        <v>14</v>
      </c>
      <c r="F702" s="7">
        <v>1</v>
      </c>
      <c r="G702" s="24">
        <f t="shared" si="33"/>
        <v>14</v>
      </c>
      <c r="H702" s="24">
        <f t="shared" si="34"/>
        <v>107.66719999999999</v>
      </c>
    </row>
    <row r="703" spans="1:9" x14ac:dyDescent="0.25">
      <c r="A703" s="10">
        <v>10</v>
      </c>
      <c r="B703" s="6" t="s">
        <v>171</v>
      </c>
      <c r="C703" s="58">
        <v>2</v>
      </c>
      <c r="D703" s="7">
        <v>25.0884</v>
      </c>
      <c r="E703" s="7">
        <v>14</v>
      </c>
      <c r="F703" s="7">
        <v>1</v>
      </c>
      <c r="G703" s="24">
        <f t="shared" si="33"/>
        <v>14</v>
      </c>
      <c r="H703" s="24">
        <f t="shared" si="34"/>
        <v>78.1768</v>
      </c>
    </row>
    <row r="704" spans="1:9" x14ac:dyDescent="0.25">
      <c r="A704" s="10">
        <v>11</v>
      </c>
      <c r="B704" s="6" t="s">
        <v>43</v>
      </c>
      <c r="C704" s="56">
        <v>1</v>
      </c>
      <c r="D704" s="7">
        <v>15.419200000000002</v>
      </c>
      <c r="E704" s="7">
        <v>14</v>
      </c>
      <c r="F704" s="7">
        <v>3</v>
      </c>
      <c r="G704" s="24">
        <f t="shared" si="33"/>
        <v>42</v>
      </c>
      <c r="H704" s="24">
        <f t="shared" si="34"/>
        <v>57.419200000000004</v>
      </c>
    </row>
    <row r="705" spans="1:8" x14ac:dyDescent="0.25">
      <c r="A705" s="10">
        <v>12</v>
      </c>
      <c r="B705" s="93" t="s">
        <v>40</v>
      </c>
      <c r="C705" s="70">
        <v>1</v>
      </c>
      <c r="D705" s="7">
        <v>19.761600000000001</v>
      </c>
      <c r="E705" s="7">
        <v>14</v>
      </c>
      <c r="F705" s="7">
        <v>3.3</v>
      </c>
      <c r="G705" s="24">
        <f t="shared" si="33"/>
        <v>46.199999999999996</v>
      </c>
      <c r="H705" s="24">
        <f t="shared" si="34"/>
        <v>65.961600000000004</v>
      </c>
    </row>
    <row r="706" spans="1:8" x14ac:dyDescent="0.25">
      <c r="A706" s="39" t="s">
        <v>173</v>
      </c>
      <c r="B706" s="39"/>
      <c r="C706" s="40"/>
      <c r="D706" s="7"/>
      <c r="E706" s="7"/>
      <c r="F706" s="7"/>
      <c r="G706" s="24"/>
      <c r="H706" s="24"/>
    </row>
    <row r="707" spans="1:8" x14ac:dyDescent="0.25">
      <c r="A707" s="10">
        <v>1</v>
      </c>
      <c r="B707" s="71" t="s">
        <v>46</v>
      </c>
      <c r="C707" s="72">
        <v>1</v>
      </c>
      <c r="D707" s="7">
        <v>70</v>
      </c>
      <c r="E707" s="7">
        <v>14</v>
      </c>
      <c r="F707" s="7">
        <v>2</v>
      </c>
      <c r="G707" s="24">
        <f t="shared" si="33"/>
        <v>28</v>
      </c>
      <c r="H707" s="24">
        <f t="shared" si="34"/>
        <v>98</v>
      </c>
    </row>
    <row r="708" spans="1:8" x14ac:dyDescent="0.25">
      <c r="A708" s="10">
        <v>2</v>
      </c>
      <c r="B708" s="9" t="s">
        <v>183</v>
      </c>
      <c r="C708" s="56">
        <v>1</v>
      </c>
      <c r="D708" s="7">
        <v>38.014400000000002</v>
      </c>
      <c r="E708" s="7">
        <v>14</v>
      </c>
      <c r="F708" s="7">
        <v>0.5</v>
      </c>
      <c r="G708" s="24">
        <f t="shared" si="33"/>
        <v>7</v>
      </c>
      <c r="H708" s="24">
        <f t="shared" si="34"/>
        <v>45.014400000000002</v>
      </c>
    </row>
    <row r="709" spans="1:8" x14ac:dyDescent="0.25">
      <c r="A709" s="10">
        <v>3</v>
      </c>
      <c r="B709" s="9" t="s">
        <v>48</v>
      </c>
      <c r="C709" s="56">
        <v>1</v>
      </c>
      <c r="D709" s="7">
        <v>70</v>
      </c>
      <c r="E709" s="7">
        <v>14</v>
      </c>
      <c r="F709" s="7">
        <v>2.5</v>
      </c>
      <c r="G709" s="24">
        <f t="shared" si="33"/>
        <v>35</v>
      </c>
      <c r="H709" s="24">
        <f t="shared" si="34"/>
        <v>105</v>
      </c>
    </row>
    <row r="710" spans="1:8" x14ac:dyDescent="0.25">
      <c r="A710" s="10">
        <v>4</v>
      </c>
      <c r="B710" s="9" t="s">
        <v>293</v>
      </c>
      <c r="C710" s="56">
        <v>1</v>
      </c>
      <c r="D710" s="7">
        <v>15</v>
      </c>
      <c r="E710" s="7">
        <v>14</v>
      </c>
      <c r="F710" s="7">
        <v>3</v>
      </c>
      <c r="G710" s="24">
        <f t="shared" si="33"/>
        <v>42</v>
      </c>
      <c r="H710" s="24">
        <f t="shared" si="34"/>
        <v>57</v>
      </c>
    </row>
    <row r="711" spans="1:8" x14ac:dyDescent="0.25">
      <c r="A711" s="10">
        <v>5</v>
      </c>
      <c r="B711" s="9" t="s">
        <v>49</v>
      </c>
      <c r="C711" s="56">
        <v>1</v>
      </c>
      <c r="D711" s="7">
        <v>52.853999999999999</v>
      </c>
      <c r="E711" s="7">
        <v>14</v>
      </c>
      <c r="F711" s="7">
        <v>0.3</v>
      </c>
      <c r="G711" s="24">
        <f t="shared" si="33"/>
        <v>4.2</v>
      </c>
      <c r="H711" s="24">
        <f t="shared" si="34"/>
        <v>57.054000000000002</v>
      </c>
    </row>
    <row r="712" spans="1:8" x14ac:dyDescent="0.25">
      <c r="A712" s="10">
        <v>6</v>
      </c>
      <c r="B712" s="9" t="s">
        <v>294</v>
      </c>
      <c r="C712" s="56">
        <v>1</v>
      </c>
      <c r="D712" s="7">
        <v>10</v>
      </c>
      <c r="E712" s="7">
        <v>14</v>
      </c>
      <c r="F712" s="7">
        <v>0.3</v>
      </c>
      <c r="G712" s="24">
        <f t="shared" si="33"/>
        <v>4.2</v>
      </c>
      <c r="H712" s="24">
        <f t="shared" si="34"/>
        <v>14.2</v>
      </c>
    </row>
    <row r="713" spans="1:8" x14ac:dyDescent="0.25">
      <c r="A713" s="10">
        <v>7</v>
      </c>
      <c r="B713" s="9" t="s">
        <v>236</v>
      </c>
      <c r="C713" s="56">
        <v>1</v>
      </c>
      <c r="D713" s="7">
        <v>15</v>
      </c>
      <c r="E713" s="7">
        <v>14</v>
      </c>
      <c r="F713" s="7">
        <v>1.5</v>
      </c>
      <c r="G713" s="24">
        <f t="shared" si="33"/>
        <v>21</v>
      </c>
      <c r="H713" s="24">
        <f t="shared" si="34"/>
        <v>36</v>
      </c>
    </row>
    <row r="714" spans="1:8" x14ac:dyDescent="0.25">
      <c r="A714" s="92">
        <v>8</v>
      </c>
      <c r="B714" s="98" t="s">
        <v>308</v>
      </c>
      <c r="C714" s="70">
        <v>2</v>
      </c>
      <c r="D714" s="7">
        <v>82.956400000000002</v>
      </c>
      <c r="E714" s="7">
        <v>14</v>
      </c>
      <c r="F714" s="7">
        <v>2</v>
      </c>
      <c r="G714" s="24">
        <f t="shared" si="33"/>
        <v>28</v>
      </c>
      <c r="H714" s="24">
        <f t="shared" si="34"/>
        <v>221.9128</v>
      </c>
    </row>
    <row r="715" spans="1:8" x14ac:dyDescent="0.25">
      <c r="A715" s="39" t="s">
        <v>186</v>
      </c>
      <c r="B715" s="40"/>
      <c r="C715" s="40"/>
      <c r="D715" s="7"/>
      <c r="E715" s="7"/>
      <c r="F715" s="7"/>
      <c r="G715" s="24"/>
      <c r="H715" s="24"/>
    </row>
    <row r="716" spans="1:8" x14ac:dyDescent="0.25">
      <c r="A716" s="87">
        <v>1</v>
      </c>
      <c r="B716" s="71" t="s">
        <v>44</v>
      </c>
      <c r="C716" s="72">
        <v>1</v>
      </c>
      <c r="D716" s="7">
        <v>38.014400000000002</v>
      </c>
      <c r="E716" s="7">
        <v>14</v>
      </c>
      <c r="F716" s="7">
        <v>1</v>
      </c>
      <c r="G716" s="24">
        <f t="shared" si="33"/>
        <v>14</v>
      </c>
      <c r="H716" s="24">
        <f t="shared" si="34"/>
        <v>52.014400000000002</v>
      </c>
    </row>
    <row r="717" spans="1:8" x14ac:dyDescent="0.25">
      <c r="A717" s="10">
        <v>2</v>
      </c>
      <c r="B717" s="9" t="s">
        <v>187</v>
      </c>
      <c r="C717" s="56">
        <v>1</v>
      </c>
      <c r="D717" s="7">
        <v>8.8044000000000011</v>
      </c>
      <c r="E717" s="7">
        <v>14</v>
      </c>
      <c r="F717" s="7">
        <v>2</v>
      </c>
      <c r="G717" s="24">
        <f t="shared" si="33"/>
        <v>28</v>
      </c>
      <c r="H717" s="24">
        <f t="shared" si="34"/>
        <v>36.804400000000001</v>
      </c>
    </row>
    <row r="718" spans="1:8" x14ac:dyDescent="0.25">
      <c r="A718" s="85">
        <v>3</v>
      </c>
      <c r="B718" s="69" t="s">
        <v>45</v>
      </c>
      <c r="C718" s="70">
        <v>1</v>
      </c>
      <c r="D718" s="7">
        <v>2.2079999999999997</v>
      </c>
      <c r="E718" s="7">
        <v>14</v>
      </c>
      <c r="F718" s="7">
        <v>0.15</v>
      </c>
      <c r="G718" s="24">
        <f t="shared" si="33"/>
        <v>2.1</v>
      </c>
      <c r="H718" s="24">
        <f t="shared" si="34"/>
        <v>4.3079999999999998</v>
      </c>
    </row>
    <row r="719" spans="1:8" x14ac:dyDescent="0.25">
      <c r="A719" s="39" t="s">
        <v>189</v>
      </c>
      <c r="B719" s="40"/>
      <c r="C719" s="40"/>
      <c r="D719" s="7"/>
      <c r="E719" s="7"/>
      <c r="F719" s="7"/>
      <c r="G719" s="24"/>
      <c r="H719" s="24"/>
    </row>
    <row r="720" spans="1:8" x14ac:dyDescent="0.25">
      <c r="A720" s="87">
        <v>1</v>
      </c>
      <c r="B720" s="71" t="s">
        <v>56</v>
      </c>
      <c r="C720" s="72">
        <v>1</v>
      </c>
      <c r="D720" s="7">
        <v>228.09559999999999</v>
      </c>
      <c r="E720" s="7">
        <v>14</v>
      </c>
      <c r="F720" s="7">
        <v>4</v>
      </c>
      <c r="G720" s="24">
        <f t="shared" si="33"/>
        <v>56</v>
      </c>
      <c r="H720" s="24">
        <f t="shared" si="34"/>
        <v>284.09559999999999</v>
      </c>
    </row>
    <row r="721" spans="1:8" x14ac:dyDescent="0.25">
      <c r="A721" s="10">
        <v>2</v>
      </c>
      <c r="B721" s="9" t="s">
        <v>58</v>
      </c>
      <c r="C721" s="56">
        <v>1</v>
      </c>
      <c r="D721" s="7">
        <v>6.6055999999999999</v>
      </c>
      <c r="E721" s="7">
        <v>14</v>
      </c>
      <c r="F721" s="7">
        <v>2.5</v>
      </c>
      <c r="G721" s="24">
        <f t="shared" si="33"/>
        <v>35</v>
      </c>
      <c r="H721" s="24">
        <f t="shared" si="34"/>
        <v>41.605600000000003</v>
      </c>
    </row>
    <row r="722" spans="1:8" x14ac:dyDescent="0.25">
      <c r="A722" s="85">
        <v>3</v>
      </c>
      <c r="B722" s="69" t="s">
        <v>57</v>
      </c>
      <c r="C722" s="70">
        <v>1</v>
      </c>
      <c r="D722" s="7">
        <v>87.436800000000005</v>
      </c>
      <c r="E722" s="7">
        <v>14</v>
      </c>
      <c r="F722" s="7">
        <v>2.5</v>
      </c>
      <c r="G722" s="24">
        <f t="shared" ref="G722:G749" si="35">E722*F722</f>
        <v>35</v>
      </c>
      <c r="H722" s="24">
        <f t="shared" ref="H722:H743" si="36">(D722+G722)*C722</f>
        <v>122.43680000000001</v>
      </c>
    </row>
    <row r="723" spans="1:8" x14ac:dyDescent="0.25">
      <c r="A723" s="39" t="s">
        <v>238</v>
      </c>
      <c r="B723" s="40"/>
      <c r="C723" s="40"/>
      <c r="D723" s="7"/>
      <c r="E723" s="7"/>
      <c r="F723" s="7"/>
      <c r="G723" s="24"/>
      <c r="H723" s="24"/>
    </row>
    <row r="724" spans="1:8" x14ac:dyDescent="0.25">
      <c r="A724" s="87">
        <v>1</v>
      </c>
      <c r="B724" s="71" t="s">
        <v>66</v>
      </c>
      <c r="C724" s="72">
        <v>1</v>
      </c>
      <c r="D724" s="7">
        <v>49.413200000000003</v>
      </c>
      <c r="E724" s="7">
        <v>14</v>
      </c>
      <c r="F724" s="7">
        <v>2</v>
      </c>
      <c r="G724" s="24">
        <f t="shared" si="35"/>
        <v>28</v>
      </c>
      <c r="H724" s="24">
        <f t="shared" si="36"/>
        <v>77.413200000000003</v>
      </c>
    </row>
    <row r="725" spans="1:8" x14ac:dyDescent="0.25">
      <c r="A725" s="10">
        <v>2</v>
      </c>
      <c r="B725" s="9" t="s">
        <v>68</v>
      </c>
      <c r="C725" s="56">
        <v>1</v>
      </c>
      <c r="D725" s="7">
        <v>43.055999999999997</v>
      </c>
      <c r="E725" s="7">
        <v>14</v>
      </c>
      <c r="F725" s="7">
        <v>1.25</v>
      </c>
      <c r="G725" s="24">
        <f t="shared" si="35"/>
        <v>17.5</v>
      </c>
      <c r="H725" s="24">
        <f t="shared" si="36"/>
        <v>60.555999999999997</v>
      </c>
    </row>
    <row r="726" spans="1:8" x14ac:dyDescent="0.25">
      <c r="A726" s="10">
        <v>3</v>
      </c>
      <c r="B726" s="9" t="s">
        <v>69</v>
      </c>
      <c r="C726" s="56">
        <v>1</v>
      </c>
      <c r="D726" s="7">
        <v>53.222000000000001</v>
      </c>
      <c r="E726" s="7">
        <v>14</v>
      </c>
      <c r="F726" s="7">
        <v>1</v>
      </c>
      <c r="G726" s="24">
        <f t="shared" si="35"/>
        <v>14</v>
      </c>
      <c r="H726" s="24">
        <f t="shared" si="36"/>
        <v>67.222000000000008</v>
      </c>
    </row>
    <row r="727" spans="1:8" x14ac:dyDescent="0.25">
      <c r="A727" s="85">
        <v>4</v>
      </c>
      <c r="B727" s="69" t="s">
        <v>210</v>
      </c>
      <c r="C727" s="70">
        <v>1</v>
      </c>
      <c r="D727" s="7">
        <v>3.7995999999999999</v>
      </c>
      <c r="E727" s="7">
        <v>14</v>
      </c>
      <c r="F727" s="7">
        <v>0.2</v>
      </c>
      <c r="G727" s="24">
        <f t="shared" si="35"/>
        <v>2.8000000000000003</v>
      </c>
      <c r="H727" s="24">
        <f t="shared" si="36"/>
        <v>6.5996000000000006</v>
      </c>
    </row>
    <row r="728" spans="1:8" x14ac:dyDescent="0.25">
      <c r="A728" s="43" t="s">
        <v>239</v>
      </c>
      <c r="B728" s="44"/>
      <c r="C728" s="44"/>
      <c r="D728" s="7"/>
      <c r="E728" s="7"/>
      <c r="F728" s="7"/>
      <c r="G728" s="24"/>
      <c r="H728" s="24"/>
    </row>
    <row r="729" spans="1:8" x14ac:dyDescent="0.25">
      <c r="A729" s="95">
        <v>1</v>
      </c>
      <c r="B729" s="96" t="s">
        <v>75</v>
      </c>
      <c r="C729" s="72">
        <v>4</v>
      </c>
      <c r="D729" s="7" t="s">
        <v>337</v>
      </c>
      <c r="E729" s="7">
        <v>14</v>
      </c>
      <c r="F729" s="7">
        <v>1</v>
      </c>
      <c r="G729" s="24">
        <f t="shared" si="35"/>
        <v>14</v>
      </c>
      <c r="H729" s="24">
        <f>G729*C729</f>
        <v>56</v>
      </c>
    </row>
    <row r="730" spans="1:8" x14ac:dyDescent="0.25">
      <c r="A730" s="59">
        <v>2</v>
      </c>
      <c r="B730" s="52" t="s">
        <v>76</v>
      </c>
      <c r="C730" s="56">
        <v>2</v>
      </c>
      <c r="D730" s="7" t="s">
        <v>337</v>
      </c>
      <c r="E730" s="7">
        <v>14</v>
      </c>
      <c r="F730" s="7">
        <v>1</v>
      </c>
      <c r="G730" s="24">
        <f t="shared" si="35"/>
        <v>14</v>
      </c>
      <c r="H730" s="24">
        <f t="shared" ref="H730:H735" si="37">G730*C730</f>
        <v>28</v>
      </c>
    </row>
    <row r="731" spans="1:8" x14ac:dyDescent="0.25">
      <c r="A731" s="59">
        <v>3</v>
      </c>
      <c r="B731" s="52" t="s">
        <v>77</v>
      </c>
      <c r="C731" s="56">
        <v>1</v>
      </c>
      <c r="D731" s="7" t="s">
        <v>337</v>
      </c>
      <c r="E731" s="7">
        <v>14</v>
      </c>
      <c r="F731" s="7">
        <v>1</v>
      </c>
      <c r="G731" s="24">
        <f t="shared" si="35"/>
        <v>14</v>
      </c>
      <c r="H731" s="24">
        <f t="shared" si="37"/>
        <v>14</v>
      </c>
    </row>
    <row r="732" spans="1:8" x14ac:dyDescent="0.25">
      <c r="A732" s="59">
        <v>4</v>
      </c>
      <c r="B732" s="52" t="s">
        <v>216</v>
      </c>
      <c r="C732" s="56">
        <v>1</v>
      </c>
      <c r="D732" s="7" t="s">
        <v>337</v>
      </c>
      <c r="E732" s="7">
        <v>14</v>
      </c>
      <c r="F732" s="7">
        <v>0.8</v>
      </c>
      <c r="G732" s="24">
        <f t="shared" si="35"/>
        <v>11.200000000000001</v>
      </c>
      <c r="H732" s="24">
        <f t="shared" si="37"/>
        <v>11.200000000000001</v>
      </c>
    </row>
    <row r="733" spans="1:8" x14ac:dyDescent="0.25">
      <c r="A733" s="59">
        <v>5</v>
      </c>
      <c r="B733" s="52" t="s">
        <v>217</v>
      </c>
      <c r="C733" s="56">
        <v>1</v>
      </c>
      <c r="D733" s="7" t="s">
        <v>337</v>
      </c>
      <c r="E733" s="7">
        <v>14</v>
      </c>
      <c r="F733" s="7">
        <v>1</v>
      </c>
      <c r="G733" s="24">
        <f t="shared" si="35"/>
        <v>14</v>
      </c>
      <c r="H733" s="24">
        <f t="shared" si="37"/>
        <v>14</v>
      </c>
    </row>
    <row r="734" spans="1:8" x14ac:dyDescent="0.25">
      <c r="A734" s="59">
        <v>6</v>
      </c>
      <c r="B734" s="52" t="s">
        <v>78</v>
      </c>
      <c r="C734" s="56">
        <v>1</v>
      </c>
      <c r="D734" s="7" t="s">
        <v>337</v>
      </c>
      <c r="E734" s="7">
        <v>14</v>
      </c>
      <c r="F734" s="7">
        <v>0.17</v>
      </c>
      <c r="G734" s="24">
        <f t="shared" si="35"/>
        <v>2.3800000000000003</v>
      </c>
      <c r="H734" s="24">
        <f t="shared" si="37"/>
        <v>2.3800000000000003</v>
      </c>
    </row>
    <row r="735" spans="1:8" x14ac:dyDescent="0.25">
      <c r="A735" s="59">
        <v>7</v>
      </c>
      <c r="B735" s="52" t="s">
        <v>79</v>
      </c>
      <c r="C735" s="56">
        <v>1</v>
      </c>
      <c r="D735" s="7" t="s">
        <v>337</v>
      </c>
      <c r="E735" s="7">
        <v>14</v>
      </c>
      <c r="F735" s="7">
        <v>0.34</v>
      </c>
      <c r="G735" s="24">
        <f t="shared" si="35"/>
        <v>4.7600000000000007</v>
      </c>
      <c r="H735" s="24">
        <f t="shared" si="37"/>
        <v>4.7600000000000007</v>
      </c>
    </row>
    <row r="736" spans="1:8" x14ac:dyDescent="0.25">
      <c r="A736" s="59">
        <v>8</v>
      </c>
      <c r="B736" s="52" t="s">
        <v>218</v>
      </c>
      <c r="C736" s="56">
        <v>1</v>
      </c>
      <c r="D736" s="7">
        <v>0.46</v>
      </c>
      <c r="E736" s="7">
        <v>14</v>
      </c>
      <c r="F736" s="7">
        <v>0.4</v>
      </c>
      <c r="G736" s="24">
        <f t="shared" si="35"/>
        <v>5.6000000000000005</v>
      </c>
      <c r="H736" s="24">
        <f t="shared" si="36"/>
        <v>6.0600000000000005</v>
      </c>
    </row>
    <row r="737" spans="1:8" x14ac:dyDescent="0.25">
      <c r="A737" s="59">
        <v>9</v>
      </c>
      <c r="B737" s="52" t="s">
        <v>219</v>
      </c>
      <c r="C737" s="56">
        <v>1</v>
      </c>
      <c r="D737" s="7">
        <v>1.38</v>
      </c>
      <c r="E737" s="7">
        <v>14</v>
      </c>
      <c r="F737" s="7">
        <v>0.6</v>
      </c>
      <c r="G737" s="24">
        <f t="shared" si="35"/>
        <v>8.4</v>
      </c>
      <c r="H737" s="24">
        <f t="shared" si="36"/>
        <v>9.7800000000000011</v>
      </c>
    </row>
    <row r="738" spans="1:8" x14ac:dyDescent="0.25">
      <c r="A738" s="59">
        <v>10</v>
      </c>
      <c r="B738" s="52" t="s">
        <v>220</v>
      </c>
      <c r="C738" s="56">
        <v>1</v>
      </c>
      <c r="D738" s="7">
        <v>1.38</v>
      </c>
      <c r="E738" s="7">
        <v>14</v>
      </c>
      <c r="F738" s="7">
        <v>0.7</v>
      </c>
      <c r="G738" s="24">
        <f t="shared" si="35"/>
        <v>9.7999999999999989</v>
      </c>
      <c r="H738" s="24">
        <f t="shared" si="36"/>
        <v>11.18</v>
      </c>
    </row>
    <row r="739" spans="1:8" x14ac:dyDescent="0.25">
      <c r="A739" s="59">
        <v>11</v>
      </c>
      <c r="B739" s="23" t="s">
        <v>234</v>
      </c>
      <c r="C739" s="56">
        <v>2</v>
      </c>
      <c r="D739" s="7">
        <v>135.93</v>
      </c>
      <c r="E739" s="7">
        <v>35</v>
      </c>
      <c r="F739" s="7">
        <v>3</v>
      </c>
      <c r="G739" s="24">
        <f t="shared" si="35"/>
        <v>105</v>
      </c>
      <c r="H739" s="24">
        <f t="shared" si="36"/>
        <v>481.86</v>
      </c>
    </row>
    <row r="740" spans="1:8" x14ac:dyDescent="0.25">
      <c r="A740" s="59">
        <v>12</v>
      </c>
      <c r="B740" s="23" t="s">
        <v>221</v>
      </c>
      <c r="C740" s="56">
        <v>2</v>
      </c>
      <c r="D740" s="7">
        <v>0.46</v>
      </c>
      <c r="E740" s="7">
        <v>35</v>
      </c>
      <c r="F740" s="7">
        <v>1</v>
      </c>
      <c r="G740" s="24">
        <f t="shared" si="35"/>
        <v>35</v>
      </c>
      <c r="H740" s="24">
        <f t="shared" si="36"/>
        <v>70.92</v>
      </c>
    </row>
    <row r="741" spans="1:8" x14ac:dyDescent="0.25">
      <c r="A741" s="59">
        <v>13</v>
      </c>
      <c r="B741" s="23" t="s">
        <v>222</v>
      </c>
      <c r="C741" s="56">
        <v>8</v>
      </c>
      <c r="D741" s="7">
        <v>9.1999999999999993</v>
      </c>
      <c r="E741" s="7">
        <v>35</v>
      </c>
      <c r="F741" s="7">
        <v>3</v>
      </c>
      <c r="G741" s="24">
        <f t="shared" si="35"/>
        <v>105</v>
      </c>
      <c r="H741" s="24">
        <f t="shared" si="36"/>
        <v>913.6</v>
      </c>
    </row>
    <row r="742" spans="1:8" x14ac:dyDescent="0.25">
      <c r="A742" s="59">
        <v>14</v>
      </c>
      <c r="B742" s="23" t="s">
        <v>223</v>
      </c>
      <c r="C742" s="56">
        <v>1</v>
      </c>
      <c r="D742" s="7">
        <v>46</v>
      </c>
      <c r="E742" s="7">
        <v>35</v>
      </c>
      <c r="F742" s="7">
        <v>3.5</v>
      </c>
      <c r="G742" s="24">
        <f t="shared" si="35"/>
        <v>122.5</v>
      </c>
      <c r="H742" s="24">
        <f t="shared" si="36"/>
        <v>168.5</v>
      </c>
    </row>
    <row r="743" spans="1:8" x14ac:dyDescent="0.25">
      <c r="A743" s="59">
        <v>15</v>
      </c>
      <c r="B743" s="41" t="s">
        <v>297</v>
      </c>
      <c r="C743" s="56">
        <v>1</v>
      </c>
      <c r="D743" s="7">
        <v>4.1399999999999997</v>
      </c>
      <c r="E743" s="7">
        <v>14</v>
      </c>
      <c r="F743" s="7">
        <v>1</v>
      </c>
      <c r="G743" s="24">
        <f t="shared" si="35"/>
        <v>14</v>
      </c>
      <c r="H743" s="24">
        <f t="shared" si="36"/>
        <v>18.14</v>
      </c>
    </row>
    <row r="744" spans="1:8" x14ac:dyDescent="0.25">
      <c r="A744" s="59">
        <v>16</v>
      </c>
      <c r="B744" s="33" t="s">
        <v>224</v>
      </c>
      <c r="C744" s="56">
        <v>2</v>
      </c>
      <c r="D744" s="7" t="s">
        <v>337</v>
      </c>
      <c r="E744" s="7">
        <v>14</v>
      </c>
      <c r="F744" s="7">
        <v>1</v>
      </c>
      <c r="G744" s="24">
        <f t="shared" si="35"/>
        <v>14</v>
      </c>
      <c r="H744" s="24">
        <f>G744*C744</f>
        <v>28</v>
      </c>
    </row>
    <row r="745" spans="1:8" x14ac:dyDescent="0.25">
      <c r="A745" s="59">
        <v>17</v>
      </c>
      <c r="B745" s="33" t="s">
        <v>225</v>
      </c>
      <c r="C745" s="60">
        <v>5</v>
      </c>
      <c r="D745" s="7" t="s">
        <v>337</v>
      </c>
      <c r="E745" s="7">
        <v>14</v>
      </c>
      <c r="F745" s="7">
        <v>1</v>
      </c>
      <c r="G745" s="24">
        <f t="shared" si="35"/>
        <v>14</v>
      </c>
      <c r="H745" s="24">
        <f t="shared" ref="H745:H749" si="38">G745*C745</f>
        <v>70</v>
      </c>
    </row>
    <row r="746" spans="1:8" x14ac:dyDescent="0.25">
      <c r="A746" s="59">
        <v>18</v>
      </c>
      <c r="B746" s="33" t="s">
        <v>226</v>
      </c>
      <c r="C746" s="60">
        <v>5</v>
      </c>
      <c r="D746" s="7" t="s">
        <v>337</v>
      </c>
      <c r="E746" s="7">
        <v>14</v>
      </c>
      <c r="F746" s="7">
        <v>1</v>
      </c>
      <c r="G746" s="24">
        <f t="shared" si="35"/>
        <v>14</v>
      </c>
      <c r="H746" s="24">
        <f t="shared" si="38"/>
        <v>70</v>
      </c>
    </row>
    <row r="747" spans="1:8" x14ac:dyDescent="0.25">
      <c r="A747" s="59">
        <v>19</v>
      </c>
      <c r="B747" s="33" t="s">
        <v>227</v>
      </c>
      <c r="C747" s="60">
        <v>5</v>
      </c>
      <c r="D747" s="7" t="s">
        <v>337</v>
      </c>
      <c r="E747" s="7">
        <v>14</v>
      </c>
      <c r="F747" s="7">
        <v>1</v>
      </c>
      <c r="G747" s="24">
        <f t="shared" si="35"/>
        <v>14</v>
      </c>
      <c r="H747" s="24">
        <f t="shared" si="38"/>
        <v>70</v>
      </c>
    </row>
    <row r="748" spans="1:8" x14ac:dyDescent="0.25">
      <c r="A748" s="59">
        <v>20</v>
      </c>
      <c r="B748" s="33" t="s">
        <v>228</v>
      </c>
      <c r="C748" s="60">
        <v>5</v>
      </c>
      <c r="D748" s="7" t="s">
        <v>337</v>
      </c>
      <c r="E748" s="7">
        <v>14</v>
      </c>
      <c r="F748" s="7">
        <v>1</v>
      </c>
      <c r="G748" s="24">
        <f t="shared" si="35"/>
        <v>14</v>
      </c>
      <c r="H748" s="24">
        <f t="shared" si="38"/>
        <v>70</v>
      </c>
    </row>
    <row r="749" spans="1:8" x14ac:dyDescent="0.25">
      <c r="A749" s="59">
        <v>21</v>
      </c>
      <c r="B749" s="33" t="s">
        <v>309</v>
      </c>
      <c r="C749" s="60">
        <v>5</v>
      </c>
      <c r="D749" s="7" t="s">
        <v>337</v>
      </c>
      <c r="E749" s="7">
        <v>14</v>
      </c>
      <c r="F749" s="7">
        <v>1</v>
      </c>
      <c r="G749" s="24">
        <f t="shared" si="35"/>
        <v>14</v>
      </c>
      <c r="H749" s="24">
        <f t="shared" si="38"/>
        <v>70</v>
      </c>
    </row>
    <row r="750" spans="1:8" x14ac:dyDescent="0.25">
      <c r="G750" s="108" t="s">
        <v>80</v>
      </c>
      <c r="H750" s="109">
        <f>SUM(H657:H749)</f>
        <v>7002.9976000000006</v>
      </c>
    </row>
    <row r="754" spans="1:9" ht="15.75" x14ac:dyDescent="0.25">
      <c r="H754" s="111" t="s">
        <v>299</v>
      </c>
    </row>
    <row r="755" spans="1:9" ht="25.5" x14ac:dyDescent="0.25">
      <c r="A755" s="4" t="s">
        <v>0</v>
      </c>
      <c r="B755" s="4" t="s">
        <v>1</v>
      </c>
      <c r="C755" s="122" t="s">
        <v>2</v>
      </c>
      <c r="D755" s="123"/>
      <c r="E755" s="4" t="s">
        <v>3</v>
      </c>
      <c r="F755" s="122" t="s">
        <v>4</v>
      </c>
      <c r="G755" s="124"/>
      <c r="H755" s="123"/>
    </row>
    <row r="756" spans="1:9" x14ac:dyDescent="0.25">
      <c r="A756" s="47">
        <v>1</v>
      </c>
      <c r="B756" s="48" t="s">
        <v>311</v>
      </c>
      <c r="C756" s="49">
        <v>2012</v>
      </c>
      <c r="D756" s="50"/>
      <c r="E756" s="48">
        <v>1</v>
      </c>
      <c r="F756" s="49" t="s">
        <v>273</v>
      </c>
      <c r="G756" s="51"/>
      <c r="H756" s="50"/>
    </row>
    <row r="757" spans="1:9" ht="89.25" x14ac:dyDescent="0.25">
      <c r="A757" s="4" t="s">
        <v>0</v>
      </c>
      <c r="B757" s="4" t="s">
        <v>5</v>
      </c>
      <c r="C757" s="4" t="s">
        <v>6</v>
      </c>
      <c r="D757" s="4" t="s">
        <v>7</v>
      </c>
      <c r="E757" s="4" t="s">
        <v>8</v>
      </c>
      <c r="F757" s="4" t="s">
        <v>9</v>
      </c>
      <c r="G757" s="107" t="s">
        <v>10</v>
      </c>
      <c r="H757" s="107" t="s">
        <v>11</v>
      </c>
    </row>
    <row r="758" spans="1:9" x14ac:dyDescent="0.25">
      <c r="A758" s="4">
        <v>1</v>
      </c>
      <c r="B758" s="4">
        <v>2</v>
      </c>
      <c r="C758" s="4">
        <v>3</v>
      </c>
      <c r="D758" s="4">
        <v>4</v>
      </c>
      <c r="E758" s="4">
        <v>5</v>
      </c>
      <c r="F758" s="4">
        <v>6</v>
      </c>
      <c r="G758" s="107" t="s">
        <v>338</v>
      </c>
      <c r="H758" s="107" t="s">
        <v>339</v>
      </c>
    </row>
    <row r="759" spans="1:9" x14ac:dyDescent="0.25">
      <c r="A759" s="39" t="s">
        <v>12</v>
      </c>
      <c r="B759" s="40"/>
      <c r="C759" s="40"/>
      <c r="D759" s="40"/>
      <c r="E759" s="40"/>
      <c r="F759" s="40"/>
      <c r="G759" s="112"/>
      <c r="H759" s="113"/>
    </row>
    <row r="760" spans="1:9" x14ac:dyDescent="0.25">
      <c r="A760" s="10">
        <v>1</v>
      </c>
      <c r="B760" s="9" t="s">
        <v>274</v>
      </c>
      <c r="C760" s="56">
        <v>1</v>
      </c>
      <c r="D760" s="7">
        <v>26.4224</v>
      </c>
      <c r="E760" s="7">
        <v>14</v>
      </c>
      <c r="F760" s="7">
        <v>3</v>
      </c>
      <c r="G760" s="24">
        <f>E760*F760</f>
        <v>42</v>
      </c>
      <c r="H760" s="24">
        <f>(D760+G760)*C760</f>
        <v>68.422399999999996</v>
      </c>
    </row>
    <row r="761" spans="1:9" x14ac:dyDescent="0.25">
      <c r="A761" s="10">
        <v>2</v>
      </c>
      <c r="B761" s="57" t="s">
        <v>275</v>
      </c>
      <c r="C761" s="56">
        <v>1</v>
      </c>
      <c r="D761" s="7">
        <v>45.144399999999997</v>
      </c>
      <c r="E761" s="7">
        <v>14</v>
      </c>
      <c r="F761" s="7">
        <v>5.5</v>
      </c>
      <c r="G761" s="24">
        <f t="shared" ref="G761:G824" si="39">E761*F761</f>
        <v>77</v>
      </c>
      <c r="H761" s="24">
        <f t="shared" ref="H761:H824" si="40">(D761+G761)*C761</f>
        <v>122.14439999999999</v>
      </c>
    </row>
    <row r="762" spans="1:9" x14ac:dyDescent="0.25">
      <c r="A762" s="10">
        <v>3</v>
      </c>
      <c r="B762" s="57" t="s">
        <v>276</v>
      </c>
      <c r="C762" s="56">
        <v>1</v>
      </c>
      <c r="D762" s="7">
        <v>9.9084000000000003</v>
      </c>
      <c r="E762" s="7">
        <v>14</v>
      </c>
      <c r="F762" s="7">
        <v>0.43</v>
      </c>
      <c r="G762" s="24">
        <f t="shared" si="39"/>
        <v>6.02</v>
      </c>
      <c r="H762" s="24">
        <f t="shared" si="40"/>
        <v>15.9284</v>
      </c>
    </row>
    <row r="763" spans="1:9" x14ac:dyDescent="0.25">
      <c r="A763" s="10">
        <v>4</v>
      </c>
      <c r="B763" s="9" t="s">
        <v>312</v>
      </c>
      <c r="C763" s="56">
        <v>1</v>
      </c>
      <c r="D763" s="7">
        <v>114.0432</v>
      </c>
      <c r="E763" s="7">
        <v>14</v>
      </c>
      <c r="F763" s="7">
        <v>5.5</v>
      </c>
      <c r="G763" s="24">
        <f t="shared" si="39"/>
        <v>77</v>
      </c>
      <c r="H763" s="24">
        <f t="shared" si="40"/>
        <v>191.04320000000001</v>
      </c>
      <c r="I763" t="str">
        <f>VLOOKUP(B763,'[1]2 PIRKIMO OBJEKTO DALIS'!$L$984:$S$1067,8,FALSE)</f>
        <v>grandinė</v>
      </c>
    </row>
    <row r="764" spans="1:9" x14ac:dyDescent="0.25">
      <c r="A764" s="10">
        <v>5</v>
      </c>
      <c r="B764" s="9" t="s">
        <v>242</v>
      </c>
      <c r="C764" s="56">
        <v>1</v>
      </c>
      <c r="D764" s="7">
        <v>286.2672</v>
      </c>
      <c r="E764" s="7">
        <v>14</v>
      </c>
      <c r="F764" s="7">
        <v>2.54</v>
      </c>
      <c r="G764" s="24">
        <f t="shared" si="39"/>
        <v>35.56</v>
      </c>
      <c r="H764" s="24">
        <f t="shared" si="40"/>
        <v>321.8272</v>
      </c>
    </row>
    <row r="765" spans="1:9" x14ac:dyDescent="0.25">
      <c r="A765" s="10">
        <v>6</v>
      </c>
      <c r="B765" s="9" t="s">
        <v>278</v>
      </c>
      <c r="C765" s="56">
        <v>1</v>
      </c>
      <c r="D765" s="7">
        <v>7.9303999999999988</v>
      </c>
      <c r="E765" s="7">
        <v>14</v>
      </c>
      <c r="F765" s="7">
        <v>0.26</v>
      </c>
      <c r="G765" s="24">
        <f t="shared" si="39"/>
        <v>3.64</v>
      </c>
      <c r="H765" s="24">
        <f t="shared" si="40"/>
        <v>11.570399999999999</v>
      </c>
    </row>
    <row r="766" spans="1:9" x14ac:dyDescent="0.25">
      <c r="A766" s="10">
        <v>7</v>
      </c>
      <c r="B766" s="9" t="s">
        <v>18</v>
      </c>
      <c r="C766" s="56">
        <v>1</v>
      </c>
      <c r="D766" s="7">
        <v>13.2112</v>
      </c>
      <c r="E766" s="7">
        <v>14</v>
      </c>
      <c r="F766" s="7">
        <v>0.9</v>
      </c>
      <c r="G766" s="24">
        <f t="shared" si="39"/>
        <v>12.6</v>
      </c>
      <c r="H766" s="24">
        <f t="shared" si="40"/>
        <v>25.811199999999999</v>
      </c>
    </row>
    <row r="767" spans="1:9" x14ac:dyDescent="0.25">
      <c r="A767" s="10">
        <v>8</v>
      </c>
      <c r="B767" s="9" t="s">
        <v>25</v>
      </c>
      <c r="C767" s="56">
        <v>1</v>
      </c>
      <c r="D767" s="7">
        <v>53.222000000000001</v>
      </c>
      <c r="E767" s="7">
        <v>14</v>
      </c>
      <c r="F767" s="7">
        <v>6.77</v>
      </c>
      <c r="G767" s="24">
        <f t="shared" si="39"/>
        <v>94.78</v>
      </c>
      <c r="H767" s="24">
        <f t="shared" si="40"/>
        <v>148.00200000000001</v>
      </c>
    </row>
    <row r="768" spans="1:9" x14ac:dyDescent="0.25">
      <c r="A768" s="10">
        <v>9</v>
      </c>
      <c r="B768" s="9" t="s">
        <v>26</v>
      </c>
      <c r="C768" s="56">
        <v>1</v>
      </c>
      <c r="D768" s="7">
        <v>17.617999999999999</v>
      </c>
      <c r="E768" s="7">
        <v>14</v>
      </c>
      <c r="F768" s="7">
        <v>1.7</v>
      </c>
      <c r="G768" s="24">
        <f t="shared" si="39"/>
        <v>23.8</v>
      </c>
      <c r="H768" s="24">
        <f t="shared" si="40"/>
        <v>41.417999999999999</v>
      </c>
    </row>
    <row r="769" spans="1:9" x14ac:dyDescent="0.25">
      <c r="A769" s="10">
        <v>10</v>
      </c>
      <c r="B769" s="9" t="s">
        <v>19</v>
      </c>
      <c r="C769" s="56">
        <v>1</v>
      </c>
      <c r="D769" s="7">
        <v>14.443999999999999</v>
      </c>
      <c r="E769" s="7">
        <v>14</v>
      </c>
      <c r="F769" s="7">
        <v>0.51</v>
      </c>
      <c r="G769" s="24">
        <f t="shared" si="39"/>
        <v>7.1400000000000006</v>
      </c>
      <c r="H769" s="24">
        <f t="shared" si="40"/>
        <v>21.584</v>
      </c>
    </row>
    <row r="770" spans="1:9" x14ac:dyDescent="0.25">
      <c r="A770" s="10">
        <v>11</v>
      </c>
      <c r="B770" s="9" t="s">
        <v>118</v>
      </c>
      <c r="C770" s="56">
        <v>1</v>
      </c>
      <c r="D770" s="7">
        <v>21.288800000000002</v>
      </c>
      <c r="E770" s="7">
        <v>14</v>
      </c>
      <c r="F770" s="7">
        <v>1</v>
      </c>
      <c r="G770" s="24">
        <f t="shared" si="39"/>
        <v>14</v>
      </c>
      <c r="H770" s="24">
        <f t="shared" si="40"/>
        <v>35.288800000000002</v>
      </c>
    </row>
    <row r="771" spans="1:9" x14ac:dyDescent="0.25">
      <c r="A771" s="85">
        <v>12</v>
      </c>
      <c r="B771" s="69" t="s">
        <v>17</v>
      </c>
      <c r="C771" s="70">
        <v>4</v>
      </c>
      <c r="D771" s="7">
        <v>9.8808000000000007</v>
      </c>
      <c r="E771" s="7">
        <v>14</v>
      </c>
      <c r="F771" s="7">
        <v>1.5</v>
      </c>
      <c r="G771" s="24">
        <f t="shared" si="39"/>
        <v>21</v>
      </c>
      <c r="H771" s="24">
        <f t="shared" si="40"/>
        <v>123.5232</v>
      </c>
    </row>
    <row r="772" spans="1:9" x14ac:dyDescent="0.25">
      <c r="A772" s="39" t="s">
        <v>29</v>
      </c>
      <c r="B772" s="40"/>
      <c r="C772" s="40"/>
      <c r="D772" s="7"/>
      <c r="E772" s="7"/>
      <c r="F772" s="7"/>
      <c r="G772" s="24"/>
      <c r="H772" s="24"/>
    </row>
    <row r="773" spans="1:9" x14ac:dyDescent="0.25">
      <c r="A773" s="87">
        <v>1</v>
      </c>
      <c r="B773" s="71" t="s">
        <v>280</v>
      </c>
      <c r="C773" s="72">
        <v>1</v>
      </c>
      <c r="D773" s="7">
        <v>303.65244000000001</v>
      </c>
      <c r="E773" s="7">
        <v>14</v>
      </c>
      <c r="F773" s="7">
        <v>5.5</v>
      </c>
      <c r="G773" s="24">
        <f t="shared" si="39"/>
        <v>77</v>
      </c>
      <c r="H773" s="24">
        <f t="shared" si="40"/>
        <v>380.65244000000001</v>
      </c>
    </row>
    <row r="774" spans="1:9" x14ac:dyDescent="0.25">
      <c r="A774" s="10">
        <v>2</v>
      </c>
      <c r="B774" s="9" t="s">
        <v>32</v>
      </c>
      <c r="C774" s="56">
        <v>1</v>
      </c>
      <c r="D774" s="7">
        <v>92.4876</v>
      </c>
      <c r="E774" s="7">
        <v>14</v>
      </c>
      <c r="F774" s="7">
        <v>5.5</v>
      </c>
      <c r="G774" s="24">
        <f t="shared" si="39"/>
        <v>77</v>
      </c>
      <c r="H774" s="24">
        <f t="shared" si="40"/>
        <v>169.48759999999999</v>
      </c>
    </row>
    <row r="775" spans="1:9" x14ac:dyDescent="0.25">
      <c r="A775" s="85">
        <v>3</v>
      </c>
      <c r="B775" s="91" t="s">
        <v>145</v>
      </c>
      <c r="C775" s="70">
        <v>1</v>
      </c>
      <c r="D775" s="7">
        <v>48.447199999999995</v>
      </c>
      <c r="E775" s="7">
        <v>14</v>
      </c>
      <c r="F775" s="7">
        <v>1.5</v>
      </c>
      <c r="G775" s="24">
        <f t="shared" si="39"/>
        <v>21</v>
      </c>
      <c r="H775" s="24">
        <f t="shared" si="40"/>
        <v>69.447199999999995</v>
      </c>
    </row>
    <row r="776" spans="1:9" x14ac:dyDescent="0.25">
      <c r="A776" s="39" t="s">
        <v>147</v>
      </c>
      <c r="B776" s="40"/>
      <c r="C776" s="40"/>
      <c r="D776" s="7"/>
      <c r="E776" s="7"/>
      <c r="F776" s="7"/>
      <c r="G776" s="24"/>
      <c r="H776" s="24"/>
    </row>
    <row r="777" spans="1:9" x14ac:dyDescent="0.25">
      <c r="A777" s="87">
        <v>1</v>
      </c>
      <c r="B777" s="71" t="s">
        <v>150</v>
      </c>
      <c r="C777" s="72">
        <v>1</v>
      </c>
      <c r="D777" s="7">
        <v>39.532399999999996</v>
      </c>
      <c r="E777" s="7">
        <v>14</v>
      </c>
      <c r="F777" s="7">
        <v>1.5</v>
      </c>
      <c r="G777" s="24">
        <f t="shared" si="39"/>
        <v>21</v>
      </c>
      <c r="H777" s="24">
        <f t="shared" si="40"/>
        <v>60.532399999999996</v>
      </c>
    </row>
    <row r="778" spans="1:9" x14ac:dyDescent="0.25">
      <c r="A778" s="10">
        <v>2</v>
      </c>
      <c r="B778" s="9" t="s">
        <v>203</v>
      </c>
      <c r="C778" s="56">
        <v>2</v>
      </c>
      <c r="D778" s="7">
        <v>25.0884</v>
      </c>
      <c r="E778" s="7">
        <v>14</v>
      </c>
      <c r="F778" s="7">
        <v>1</v>
      </c>
      <c r="G778" s="24">
        <f t="shared" si="39"/>
        <v>14</v>
      </c>
      <c r="H778" s="24">
        <f t="shared" si="40"/>
        <v>78.1768</v>
      </c>
    </row>
    <row r="779" spans="1:9" x14ac:dyDescent="0.25">
      <c r="A779" s="10">
        <v>3</v>
      </c>
      <c r="B779" s="9" t="s">
        <v>152</v>
      </c>
      <c r="C779" s="56">
        <v>1</v>
      </c>
      <c r="D779" s="7">
        <v>80</v>
      </c>
      <c r="E779" s="7">
        <v>14</v>
      </c>
      <c r="F779" s="7">
        <v>2.12</v>
      </c>
      <c r="G779" s="24">
        <f t="shared" si="39"/>
        <v>29.68</v>
      </c>
      <c r="H779" s="24">
        <f t="shared" si="40"/>
        <v>109.68</v>
      </c>
    </row>
    <row r="780" spans="1:9" x14ac:dyDescent="0.25">
      <c r="A780" s="10">
        <v>4</v>
      </c>
      <c r="B780" s="9" t="s">
        <v>281</v>
      </c>
      <c r="C780" s="56">
        <v>2</v>
      </c>
      <c r="D780" s="7">
        <v>6.6055999999999999</v>
      </c>
      <c r="E780" s="7">
        <v>14</v>
      </c>
      <c r="F780" s="7">
        <v>0.68</v>
      </c>
      <c r="G780" s="24">
        <f t="shared" si="39"/>
        <v>9.5200000000000014</v>
      </c>
      <c r="H780" s="24">
        <f t="shared" si="40"/>
        <v>32.251200000000004</v>
      </c>
    </row>
    <row r="781" spans="1:9" x14ac:dyDescent="0.25">
      <c r="A781" s="10">
        <v>5</v>
      </c>
      <c r="B781" s="9" t="s">
        <v>282</v>
      </c>
      <c r="C781" s="56">
        <v>2</v>
      </c>
      <c r="D781" s="7">
        <v>21.1416</v>
      </c>
      <c r="E781" s="7">
        <v>14</v>
      </c>
      <c r="F781" s="7">
        <v>1.27</v>
      </c>
      <c r="G781" s="24">
        <f t="shared" si="39"/>
        <v>17.78</v>
      </c>
      <c r="H781" s="24">
        <f t="shared" si="40"/>
        <v>77.843199999999996</v>
      </c>
    </row>
    <row r="782" spans="1:9" x14ac:dyDescent="0.25">
      <c r="A782" s="10">
        <v>6</v>
      </c>
      <c r="B782" s="9" t="s">
        <v>161</v>
      </c>
      <c r="C782" s="56">
        <v>1</v>
      </c>
      <c r="D782" s="7">
        <v>0</v>
      </c>
      <c r="E782" s="7">
        <v>0</v>
      </c>
      <c r="F782" s="7">
        <v>0</v>
      </c>
      <c r="G782" s="24">
        <f t="shared" si="39"/>
        <v>0</v>
      </c>
      <c r="H782" s="24">
        <f t="shared" si="40"/>
        <v>0</v>
      </c>
      <c r="I782" t="str">
        <f>VLOOKUP(B782,'[1]2 PIRKIMO OBJEKTO DALIS'!$L$984:$S$1067,8,FALSE)</f>
        <v>nebūna</v>
      </c>
    </row>
    <row r="783" spans="1:9" x14ac:dyDescent="0.25">
      <c r="A783" s="10">
        <v>7</v>
      </c>
      <c r="B783" s="9" t="s">
        <v>160</v>
      </c>
      <c r="C783" s="56">
        <v>1</v>
      </c>
      <c r="D783" s="7">
        <v>0</v>
      </c>
      <c r="E783" s="7">
        <v>0</v>
      </c>
      <c r="F783" s="7">
        <v>0</v>
      </c>
      <c r="G783" s="24">
        <f t="shared" si="39"/>
        <v>0</v>
      </c>
      <c r="H783" s="24">
        <f t="shared" si="40"/>
        <v>0</v>
      </c>
      <c r="I783" t="str">
        <f>VLOOKUP(B783,'[1]2 PIRKIMO OBJEKTO DALIS'!$L$984:$S$1067,8,FALSE)</f>
        <v>nebūna</v>
      </c>
    </row>
    <row r="784" spans="1:9" x14ac:dyDescent="0.25">
      <c r="A784" s="10">
        <v>8</v>
      </c>
      <c r="B784" s="9" t="s">
        <v>283</v>
      </c>
      <c r="C784" s="56">
        <v>1</v>
      </c>
      <c r="D784" s="7">
        <v>12</v>
      </c>
      <c r="E784" s="7">
        <v>14</v>
      </c>
      <c r="F784" s="7">
        <v>1</v>
      </c>
      <c r="G784" s="24">
        <f t="shared" si="39"/>
        <v>14</v>
      </c>
      <c r="H784" s="24">
        <f t="shared" si="40"/>
        <v>26</v>
      </c>
    </row>
    <row r="785" spans="1:8" x14ac:dyDescent="0.25">
      <c r="A785" s="10">
        <v>9</v>
      </c>
      <c r="B785" s="9" t="s">
        <v>162</v>
      </c>
      <c r="C785" s="56">
        <v>1</v>
      </c>
      <c r="D785" s="7">
        <v>16.513999999999999</v>
      </c>
      <c r="E785" s="7">
        <v>14</v>
      </c>
      <c r="F785" s="7">
        <v>0.68</v>
      </c>
      <c r="G785" s="24">
        <f t="shared" si="39"/>
        <v>9.5200000000000014</v>
      </c>
      <c r="H785" s="24">
        <f t="shared" si="40"/>
        <v>26.033999999999999</v>
      </c>
    </row>
    <row r="786" spans="1:8" x14ac:dyDescent="0.25">
      <c r="A786" s="10">
        <v>10</v>
      </c>
      <c r="B786" s="9" t="s">
        <v>59</v>
      </c>
      <c r="C786" s="56">
        <v>1</v>
      </c>
      <c r="D786" s="7">
        <v>14.315200000000001</v>
      </c>
      <c r="E786" s="7">
        <v>14</v>
      </c>
      <c r="F786" s="7">
        <v>0.68</v>
      </c>
      <c r="G786" s="24">
        <f t="shared" si="39"/>
        <v>9.5200000000000014</v>
      </c>
      <c r="H786" s="24">
        <f t="shared" si="40"/>
        <v>23.8352</v>
      </c>
    </row>
    <row r="787" spans="1:8" x14ac:dyDescent="0.25">
      <c r="A787" s="10">
        <v>11</v>
      </c>
      <c r="B787" s="9" t="s">
        <v>284</v>
      </c>
      <c r="C787" s="56">
        <v>1</v>
      </c>
      <c r="D787" s="7">
        <v>30</v>
      </c>
      <c r="E787" s="7">
        <v>14</v>
      </c>
      <c r="F787" s="7">
        <v>0.85</v>
      </c>
      <c r="G787" s="24">
        <f t="shared" si="39"/>
        <v>11.9</v>
      </c>
      <c r="H787" s="24">
        <f t="shared" si="40"/>
        <v>41.9</v>
      </c>
    </row>
    <row r="788" spans="1:8" x14ac:dyDescent="0.25">
      <c r="A788" s="10">
        <v>12</v>
      </c>
      <c r="B788" s="9" t="s">
        <v>154</v>
      </c>
      <c r="C788" s="56">
        <v>1</v>
      </c>
      <c r="D788" s="7">
        <v>15.198399999999999</v>
      </c>
      <c r="E788" s="7">
        <v>14</v>
      </c>
      <c r="F788" s="7">
        <v>1</v>
      </c>
      <c r="G788" s="24">
        <f t="shared" si="39"/>
        <v>14</v>
      </c>
      <c r="H788" s="24">
        <f t="shared" si="40"/>
        <v>29.198399999999999</v>
      </c>
    </row>
    <row r="789" spans="1:8" x14ac:dyDescent="0.25">
      <c r="A789" s="10">
        <v>13</v>
      </c>
      <c r="B789" s="9" t="s">
        <v>285</v>
      </c>
      <c r="C789" s="56">
        <v>1</v>
      </c>
      <c r="D789" s="7">
        <v>38.014400000000002</v>
      </c>
      <c r="E789" s="7">
        <v>14</v>
      </c>
      <c r="F789" s="7">
        <v>0.51</v>
      </c>
      <c r="G789" s="24">
        <f t="shared" si="39"/>
        <v>7.1400000000000006</v>
      </c>
      <c r="H789" s="24">
        <f t="shared" si="40"/>
        <v>45.154400000000003</v>
      </c>
    </row>
    <row r="790" spans="1:8" x14ac:dyDescent="0.25">
      <c r="A790" s="10">
        <v>14</v>
      </c>
      <c r="B790" s="9" t="s">
        <v>200</v>
      </c>
      <c r="C790" s="56">
        <v>1</v>
      </c>
      <c r="D790" s="7">
        <v>120.658</v>
      </c>
      <c r="E790" s="7">
        <v>14</v>
      </c>
      <c r="F790" s="7">
        <v>1</v>
      </c>
      <c r="G790" s="24">
        <f t="shared" si="39"/>
        <v>14</v>
      </c>
      <c r="H790" s="24">
        <f t="shared" si="40"/>
        <v>134.65800000000002</v>
      </c>
    </row>
    <row r="791" spans="1:8" x14ac:dyDescent="0.25">
      <c r="A791" s="10">
        <v>15</v>
      </c>
      <c r="B791" s="9" t="s">
        <v>302</v>
      </c>
      <c r="C791" s="56">
        <v>1</v>
      </c>
      <c r="D791" s="7">
        <v>13.2112</v>
      </c>
      <c r="E791" s="7">
        <v>14</v>
      </c>
      <c r="F791" s="7">
        <v>1.5</v>
      </c>
      <c r="G791" s="24">
        <f t="shared" si="39"/>
        <v>21</v>
      </c>
      <c r="H791" s="24">
        <f t="shared" si="40"/>
        <v>34.211199999999998</v>
      </c>
    </row>
    <row r="792" spans="1:8" x14ac:dyDescent="0.25">
      <c r="A792" s="8">
        <v>16</v>
      </c>
      <c r="B792" s="6" t="s">
        <v>163</v>
      </c>
      <c r="C792" s="58">
        <v>2</v>
      </c>
      <c r="D792" s="7">
        <v>31.933199999999999</v>
      </c>
      <c r="E792" s="7">
        <v>14</v>
      </c>
      <c r="F792" s="7">
        <v>1.5</v>
      </c>
      <c r="G792" s="24">
        <f t="shared" si="39"/>
        <v>21</v>
      </c>
      <c r="H792" s="24">
        <f t="shared" si="40"/>
        <v>105.8664</v>
      </c>
    </row>
    <row r="793" spans="1:8" x14ac:dyDescent="0.25">
      <c r="A793" s="92">
        <v>17</v>
      </c>
      <c r="B793" s="93" t="s">
        <v>254</v>
      </c>
      <c r="C793" s="94">
        <v>2</v>
      </c>
      <c r="D793" s="7">
        <v>72.836399999999998</v>
      </c>
      <c r="E793" s="7">
        <v>14</v>
      </c>
      <c r="F793" s="7">
        <v>2</v>
      </c>
      <c r="G793" s="24">
        <f t="shared" si="39"/>
        <v>28</v>
      </c>
      <c r="H793" s="24">
        <f t="shared" si="40"/>
        <v>201.6728</v>
      </c>
    </row>
    <row r="794" spans="1:8" x14ac:dyDescent="0.25">
      <c r="A794" s="39" t="s">
        <v>165</v>
      </c>
      <c r="B794" s="40"/>
      <c r="C794" s="40"/>
      <c r="D794" s="7"/>
      <c r="E794" s="7"/>
      <c r="F794" s="7"/>
      <c r="G794" s="24"/>
      <c r="H794" s="24"/>
    </row>
    <row r="795" spans="1:8" x14ac:dyDescent="0.25">
      <c r="A795" s="87">
        <v>1</v>
      </c>
      <c r="B795" s="71" t="s">
        <v>168</v>
      </c>
      <c r="C795" s="72">
        <v>2</v>
      </c>
      <c r="D795" s="7">
        <v>38.014400000000002</v>
      </c>
      <c r="E795" s="7">
        <v>14</v>
      </c>
      <c r="F795" s="7">
        <v>1.5</v>
      </c>
      <c r="G795" s="24">
        <f t="shared" si="39"/>
        <v>21</v>
      </c>
      <c r="H795" s="24">
        <f t="shared" si="40"/>
        <v>118.0288</v>
      </c>
    </row>
    <row r="796" spans="1:8" x14ac:dyDescent="0.25">
      <c r="A796" s="10">
        <v>2</v>
      </c>
      <c r="B796" s="9" t="s">
        <v>204</v>
      </c>
      <c r="C796" s="56">
        <v>2</v>
      </c>
      <c r="D796" s="7">
        <v>20</v>
      </c>
      <c r="E796" s="7">
        <v>14</v>
      </c>
      <c r="F796" s="7">
        <v>1</v>
      </c>
      <c r="G796" s="24">
        <f t="shared" si="39"/>
        <v>14</v>
      </c>
      <c r="H796" s="24">
        <f t="shared" si="40"/>
        <v>68</v>
      </c>
    </row>
    <row r="797" spans="1:8" x14ac:dyDescent="0.25">
      <c r="A797" s="10">
        <v>3</v>
      </c>
      <c r="B797" s="9" t="s">
        <v>313</v>
      </c>
      <c r="C797" s="56">
        <v>1</v>
      </c>
      <c r="D797" s="7">
        <v>11.012400000000001</v>
      </c>
      <c r="E797" s="7">
        <v>14</v>
      </c>
      <c r="F797" s="7">
        <v>1</v>
      </c>
      <c r="G797" s="24">
        <f t="shared" si="39"/>
        <v>14</v>
      </c>
      <c r="H797" s="24">
        <f t="shared" si="40"/>
        <v>25.0124</v>
      </c>
    </row>
    <row r="798" spans="1:8" x14ac:dyDescent="0.25">
      <c r="A798" s="10">
        <v>4</v>
      </c>
      <c r="B798" s="9" t="s">
        <v>287</v>
      </c>
      <c r="C798" s="56">
        <v>2</v>
      </c>
      <c r="D798" s="7">
        <v>15</v>
      </c>
      <c r="E798" s="7">
        <v>14</v>
      </c>
      <c r="F798" s="7">
        <v>1</v>
      </c>
      <c r="G798" s="24">
        <f t="shared" si="39"/>
        <v>14</v>
      </c>
      <c r="H798" s="24">
        <f t="shared" si="40"/>
        <v>58</v>
      </c>
    </row>
    <row r="799" spans="1:8" x14ac:dyDescent="0.25">
      <c r="A799" s="10">
        <v>5</v>
      </c>
      <c r="B799" s="9" t="s">
        <v>288</v>
      </c>
      <c r="C799" s="56">
        <v>2</v>
      </c>
      <c r="D799" s="7">
        <v>50</v>
      </c>
      <c r="E799" s="7">
        <v>14</v>
      </c>
      <c r="F799" s="7">
        <v>1.5</v>
      </c>
      <c r="G799" s="24">
        <f t="shared" si="39"/>
        <v>21</v>
      </c>
      <c r="H799" s="24">
        <f t="shared" si="40"/>
        <v>142</v>
      </c>
    </row>
    <row r="800" spans="1:8" x14ac:dyDescent="0.25">
      <c r="A800" s="10">
        <v>6</v>
      </c>
      <c r="B800" s="9" t="s">
        <v>289</v>
      </c>
      <c r="C800" s="56">
        <v>4</v>
      </c>
      <c r="D800" s="7">
        <v>15.419200000000002</v>
      </c>
      <c r="E800" s="7">
        <v>14</v>
      </c>
      <c r="F800" s="7">
        <v>1</v>
      </c>
      <c r="G800" s="24">
        <f t="shared" si="39"/>
        <v>14</v>
      </c>
      <c r="H800" s="24">
        <f t="shared" si="40"/>
        <v>117.67680000000001</v>
      </c>
    </row>
    <row r="801" spans="1:8" x14ac:dyDescent="0.25">
      <c r="A801" s="10">
        <v>7</v>
      </c>
      <c r="B801" s="9" t="s">
        <v>172</v>
      </c>
      <c r="C801" s="56">
        <v>2</v>
      </c>
      <c r="D801" s="7">
        <v>10</v>
      </c>
      <c r="E801" s="7">
        <v>14</v>
      </c>
      <c r="F801" s="7">
        <v>0.68</v>
      </c>
      <c r="G801" s="24">
        <f t="shared" si="39"/>
        <v>9.5200000000000014</v>
      </c>
      <c r="H801" s="24">
        <f t="shared" si="40"/>
        <v>39.040000000000006</v>
      </c>
    </row>
    <row r="802" spans="1:8" x14ac:dyDescent="0.25">
      <c r="A802" s="10">
        <v>8</v>
      </c>
      <c r="B802" s="9" t="s">
        <v>290</v>
      </c>
      <c r="C802" s="56">
        <v>2</v>
      </c>
      <c r="D802" s="7">
        <v>83.683199999999999</v>
      </c>
      <c r="E802" s="7">
        <v>14</v>
      </c>
      <c r="F802" s="7">
        <v>1</v>
      </c>
      <c r="G802" s="24">
        <f t="shared" si="39"/>
        <v>14</v>
      </c>
      <c r="H802" s="24">
        <f t="shared" si="40"/>
        <v>195.3664</v>
      </c>
    </row>
    <row r="803" spans="1:8" x14ac:dyDescent="0.25">
      <c r="A803" s="10">
        <v>9</v>
      </c>
      <c r="B803" s="9" t="s">
        <v>303</v>
      </c>
      <c r="C803" s="56">
        <v>2</v>
      </c>
      <c r="D803" s="7">
        <v>13.2112</v>
      </c>
      <c r="E803" s="7">
        <v>14</v>
      </c>
      <c r="F803" s="7">
        <v>2</v>
      </c>
      <c r="G803" s="24">
        <f t="shared" si="39"/>
        <v>28</v>
      </c>
      <c r="H803" s="24">
        <f t="shared" si="40"/>
        <v>82.422399999999996</v>
      </c>
    </row>
    <row r="804" spans="1:8" x14ac:dyDescent="0.25">
      <c r="A804" s="8">
        <v>10</v>
      </c>
      <c r="B804" s="6" t="s">
        <v>292</v>
      </c>
      <c r="C804" s="56">
        <v>4</v>
      </c>
      <c r="D804" s="7">
        <v>48.447199999999995</v>
      </c>
      <c r="E804" s="7">
        <v>14</v>
      </c>
      <c r="F804" s="7">
        <v>1.27</v>
      </c>
      <c r="G804" s="24">
        <f t="shared" si="39"/>
        <v>17.78</v>
      </c>
      <c r="H804" s="24">
        <f t="shared" si="40"/>
        <v>264.90879999999999</v>
      </c>
    </row>
    <row r="805" spans="1:8" x14ac:dyDescent="0.25">
      <c r="A805" s="92">
        <v>11</v>
      </c>
      <c r="B805" s="93" t="s">
        <v>171</v>
      </c>
      <c r="C805" s="94">
        <v>2</v>
      </c>
      <c r="D805" s="7">
        <v>26.606400000000001</v>
      </c>
      <c r="E805" s="7">
        <v>14</v>
      </c>
      <c r="F805" s="7">
        <v>0.8</v>
      </c>
      <c r="G805" s="24">
        <f t="shared" si="39"/>
        <v>11.200000000000001</v>
      </c>
      <c r="H805" s="24">
        <f t="shared" si="40"/>
        <v>75.612800000000007</v>
      </c>
    </row>
    <row r="806" spans="1:8" x14ac:dyDescent="0.25">
      <c r="A806" s="39" t="s">
        <v>173</v>
      </c>
      <c r="B806" s="40"/>
      <c r="C806" s="40"/>
      <c r="D806" s="7"/>
      <c r="E806" s="7"/>
      <c r="F806" s="7"/>
      <c r="G806" s="24"/>
      <c r="H806" s="24"/>
    </row>
    <row r="807" spans="1:8" x14ac:dyDescent="0.25">
      <c r="A807" s="87">
        <v>1</v>
      </c>
      <c r="B807" s="71" t="s">
        <v>46</v>
      </c>
      <c r="C807" s="72">
        <v>1</v>
      </c>
      <c r="D807" s="7">
        <v>70</v>
      </c>
      <c r="E807" s="7">
        <v>14</v>
      </c>
      <c r="F807" s="7">
        <v>1.5</v>
      </c>
      <c r="G807" s="24">
        <f t="shared" si="39"/>
        <v>21</v>
      </c>
      <c r="H807" s="24">
        <f t="shared" si="40"/>
        <v>91</v>
      </c>
    </row>
    <row r="808" spans="1:8" x14ac:dyDescent="0.25">
      <c r="A808" s="10">
        <v>2</v>
      </c>
      <c r="B808" s="9" t="s">
        <v>183</v>
      </c>
      <c r="C808" s="56">
        <v>1</v>
      </c>
      <c r="D808" s="7">
        <v>45.613599999999998</v>
      </c>
      <c r="E808" s="7">
        <v>14</v>
      </c>
      <c r="F808" s="7">
        <v>0.5</v>
      </c>
      <c r="G808" s="24">
        <f t="shared" si="39"/>
        <v>7</v>
      </c>
      <c r="H808" s="24">
        <f t="shared" si="40"/>
        <v>52.613599999999998</v>
      </c>
    </row>
    <row r="809" spans="1:8" x14ac:dyDescent="0.25">
      <c r="A809" s="10">
        <v>3</v>
      </c>
      <c r="B809" s="9" t="s">
        <v>48</v>
      </c>
      <c r="C809" s="56">
        <v>1</v>
      </c>
      <c r="D809" s="7">
        <v>98.835599999999999</v>
      </c>
      <c r="E809" s="7">
        <v>14</v>
      </c>
      <c r="F809" s="7">
        <v>1.5</v>
      </c>
      <c r="G809" s="24">
        <f t="shared" si="39"/>
        <v>21</v>
      </c>
      <c r="H809" s="24">
        <f t="shared" si="40"/>
        <v>119.8356</v>
      </c>
    </row>
    <row r="810" spans="1:8" x14ac:dyDescent="0.25">
      <c r="A810" s="10">
        <v>4</v>
      </c>
      <c r="B810" s="9" t="s">
        <v>293</v>
      </c>
      <c r="C810" s="56">
        <v>1</v>
      </c>
      <c r="D810" s="7">
        <v>15</v>
      </c>
      <c r="E810" s="7">
        <v>14</v>
      </c>
      <c r="F810" s="7">
        <v>1.5</v>
      </c>
      <c r="G810" s="24">
        <f t="shared" si="39"/>
        <v>21</v>
      </c>
      <c r="H810" s="24">
        <f t="shared" si="40"/>
        <v>36</v>
      </c>
    </row>
    <row r="811" spans="1:8" x14ac:dyDescent="0.25">
      <c r="A811" s="10">
        <v>5</v>
      </c>
      <c r="B811" s="9" t="s">
        <v>49</v>
      </c>
      <c r="C811" s="56">
        <v>1</v>
      </c>
      <c r="D811" s="7">
        <v>64.400000000000006</v>
      </c>
      <c r="E811" s="7">
        <v>14</v>
      </c>
      <c r="F811" s="7">
        <v>0.23</v>
      </c>
      <c r="G811" s="24">
        <f t="shared" si="39"/>
        <v>3.22</v>
      </c>
      <c r="H811" s="24">
        <f t="shared" si="40"/>
        <v>67.62</v>
      </c>
    </row>
    <row r="812" spans="1:8" x14ac:dyDescent="0.25">
      <c r="A812" s="10">
        <v>6</v>
      </c>
      <c r="B812" s="9" t="s">
        <v>294</v>
      </c>
      <c r="C812" s="56">
        <v>1</v>
      </c>
      <c r="D812" s="7">
        <v>15</v>
      </c>
      <c r="E812" s="7">
        <v>14</v>
      </c>
      <c r="F812" s="7">
        <v>0.3</v>
      </c>
      <c r="G812" s="24">
        <f t="shared" si="39"/>
        <v>4.2</v>
      </c>
      <c r="H812" s="24">
        <f t="shared" si="40"/>
        <v>19.2</v>
      </c>
    </row>
    <row r="813" spans="1:8" x14ac:dyDescent="0.25">
      <c r="A813" s="85">
        <v>7</v>
      </c>
      <c r="B813" s="69" t="s">
        <v>53</v>
      </c>
      <c r="C813" s="70">
        <v>1</v>
      </c>
      <c r="D813" s="7">
        <v>20</v>
      </c>
      <c r="E813" s="7">
        <v>14</v>
      </c>
      <c r="F813" s="7">
        <v>2</v>
      </c>
      <c r="G813" s="24">
        <f t="shared" si="39"/>
        <v>28</v>
      </c>
      <c r="H813" s="24">
        <f t="shared" si="40"/>
        <v>48</v>
      </c>
    </row>
    <row r="814" spans="1:8" x14ac:dyDescent="0.25">
      <c r="A814" s="39" t="s">
        <v>186</v>
      </c>
      <c r="B814" s="40"/>
      <c r="C814" s="40"/>
      <c r="D814" s="7"/>
      <c r="E814" s="7"/>
      <c r="F814" s="7"/>
      <c r="G814" s="24"/>
      <c r="H814" s="24"/>
    </row>
    <row r="815" spans="1:8" x14ac:dyDescent="0.25">
      <c r="A815" s="87">
        <v>1</v>
      </c>
      <c r="B815" s="71" t="s">
        <v>44</v>
      </c>
      <c r="C815" s="72">
        <v>1</v>
      </c>
      <c r="D815" s="7">
        <v>53.222000000000001</v>
      </c>
      <c r="E815" s="7">
        <v>14</v>
      </c>
      <c r="F815" s="7">
        <v>0.8</v>
      </c>
      <c r="G815" s="24">
        <f t="shared" si="39"/>
        <v>11.200000000000001</v>
      </c>
      <c r="H815" s="24">
        <f t="shared" si="40"/>
        <v>64.421999999999997</v>
      </c>
    </row>
    <row r="816" spans="1:8" x14ac:dyDescent="0.25">
      <c r="A816" s="10">
        <v>2</v>
      </c>
      <c r="B816" s="9" t="s">
        <v>187</v>
      </c>
      <c r="C816" s="56">
        <v>1</v>
      </c>
      <c r="D816" s="7">
        <v>10</v>
      </c>
      <c r="E816" s="7">
        <v>14</v>
      </c>
      <c r="F816" s="7">
        <v>1.5</v>
      </c>
      <c r="G816" s="24">
        <f t="shared" si="39"/>
        <v>21</v>
      </c>
      <c r="H816" s="24">
        <f t="shared" si="40"/>
        <v>31</v>
      </c>
    </row>
    <row r="817" spans="1:8" x14ac:dyDescent="0.25">
      <c r="A817" s="85">
        <v>3</v>
      </c>
      <c r="B817" s="69" t="s">
        <v>45</v>
      </c>
      <c r="C817" s="70">
        <v>1</v>
      </c>
      <c r="D817" s="7">
        <v>1.7664</v>
      </c>
      <c r="E817" s="7">
        <v>14</v>
      </c>
      <c r="F817" s="7">
        <v>0.17</v>
      </c>
      <c r="G817" s="24">
        <f t="shared" si="39"/>
        <v>2.3800000000000003</v>
      </c>
      <c r="H817" s="24">
        <f t="shared" si="40"/>
        <v>4.1463999999999999</v>
      </c>
    </row>
    <row r="818" spans="1:8" x14ac:dyDescent="0.25">
      <c r="A818" s="39" t="s">
        <v>189</v>
      </c>
      <c r="B818" s="40"/>
      <c r="C818" s="40"/>
      <c r="D818" s="7"/>
      <c r="E818" s="7"/>
      <c r="F818" s="7"/>
      <c r="G818" s="24"/>
      <c r="H818" s="24"/>
    </row>
    <row r="819" spans="1:8" x14ac:dyDescent="0.25">
      <c r="A819" s="87">
        <v>1</v>
      </c>
      <c r="B819" s="71" t="s">
        <v>56</v>
      </c>
      <c r="C819" s="72">
        <v>1</v>
      </c>
      <c r="D819" s="7">
        <v>322.20240000000001</v>
      </c>
      <c r="E819" s="7">
        <v>14</v>
      </c>
      <c r="F819" s="7">
        <v>4</v>
      </c>
      <c r="G819" s="24">
        <f t="shared" si="39"/>
        <v>56</v>
      </c>
      <c r="H819" s="24">
        <f t="shared" si="40"/>
        <v>378.20240000000001</v>
      </c>
    </row>
    <row r="820" spans="1:8" x14ac:dyDescent="0.25">
      <c r="A820" s="10">
        <v>2</v>
      </c>
      <c r="B820" s="9" t="s">
        <v>58</v>
      </c>
      <c r="C820" s="56">
        <v>1</v>
      </c>
      <c r="D820" s="7">
        <v>11.012400000000001</v>
      </c>
      <c r="E820" s="7">
        <v>14</v>
      </c>
      <c r="F820" s="7">
        <v>2.54</v>
      </c>
      <c r="G820" s="24">
        <f t="shared" si="39"/>
        <v>35.56</v>
      </c>
      <c r="H820" s="24">
        <f t="shared" si="40"/>
        <v>46.572400000000002</v>
      </c>
    </row>
    <row r="821" spans="1:8" x14ac:dyDescent="0.25">
      <c r="A821" s="85">
        <v>3</v>
      </c>
      <c r="B821" s="69" t="s">
        <v>57</v>
      </c>
      <c r="C821" s="70">
        <v>1</v>
      </c>
      <c r="D821" s="7">
        <v>99.221999999999994</v>
      </c>
      <c r="E821" s="7">
        <v>14</v>
      </c>
      <c r="F821" s="7">
        <v>1.7</v>
      </c>
      <c r="G821" s="24">
        <f t="shared" si="39"/>
        <v>23.8</v>
      </c>
      <c r="H821" s="24">
        <f t="shared" si="40"/>
        <v>123.02199999999999</v>
      </c>
    </row>
    <row r="822" spans="1:8" x14ac:dyDescent="0.25">
      <c r="A822" s="39" t="s">
        <v>238</v>
      </c>
      <c r="B822" s="40"/>
      <c r="C822" s="40"/>
      <c r="D822" s="7"/>
      <c r="E822" s="7"/>
      <c r="F822" s="7"/>
      <c r="G822" s="24"/>
      <c r="H822" s="24"/>
    </row>
    <row r="823" spans="1:8" x14ac:dyDescent="0.25">
      <c r="A823" s="87">
        <v>1</v>
      </c>
      <c r="B823" s="71" t="s">
        <v>66</v>
      </c>
      <c r="C823" s="72">
        <v>1</v>
      </c>
      <c r="D823" s="7">
        <v>126.54600000000001</v>
      </c>
      <c r="E823" s="7">
        <v>14</v>
      </c>
      <c r="F823" s="7">
        <v>1.85</v>
      </c>
      <c r="G823" s="24">
        <f t="shared" si="39"/>
        <v>25.900000000000002</v>
      </c>
      <c r="H823" s="24">
        <f t="shared" si="40"/>
        <v>152.446</v>
      </c>
    </row>
    <row r="824" spans="1:8" x14ac:dyDescent="0.25">
      <c r="A824" s="10">
        <v>2</v>
      </c>
      <c r="B824" s="9" t="s">
        <v>68</v>
      </c>
      <c r="C824" s="56">
        <v>1</v>
      </c>
      <c r="D824" s="7">
        <v>113.7212</v>
      </c>
      <c r="E824" s="7">
        <v>14</v>
      </c>
      <c r="F824" s="7">
        <v>1.39</v>
      </c>
      <c r="G824" s="24">
        <f t="shared" si="39"/>
        <v>19.459999999999997</v>
      </c>
      <c r="H824" s="24">
        <f t="shared" si="40"/>
        <v>133.18119999999999</v>
      </c>
    </row>
    <row r="825" spans="1:8" x14ac:dyDescent="0.25">
      <c r="A825" s="10">
        <v>3</v>
      </c>
      <c r="B825" s="9" t="s">
        <v>69</v>
      </c>
      <c r="C825" s="56">
        <v>1</v>
      </c>
      <c r="D825" s="7">
        <v>60.821199999999997</v>
      </c>
      <c r="E825" s="7">
        <v>14</v>
      </c>
      <c r="F825" s="7">
        <v>2.77</v>
      </c>
      <c r="G825" s="24">
        <f t="shared" ref="G825:G842" si="41">E825*F825</f>
        <v>38.78</v>
      </c>
      <c r="H825" s="24">
        <f t="shared" ref="H825:H837" si="42">(D825+G825)*C825</f>
        <v>99.601200000000006</v>
      </c>
    </row>
    <row r="826" spans="1:8" x14ac:dyDescent="0.25">
      <c r="A826" s="85">
        <v>4</v>
      </c>
      <c r="B826" s="69" t="s">
        <v>210</v>
      </c>
      <c r="C826" s="70">
        <v>1</v>
      </c>
      <c r="D826" s="7">
        <v>5.3223140495867769</v>
      </c>
      <c r="E826" s="7">
        <v>14</v>
      </c>
      <c r="F826" s="7">
        <v>0.1</v>
      </c>
      <c r="G826" s="24">
        <f t="shared" si="41"/>
        <v>1.4000000000000001</v>
      </c>
      <c r="H826" s="24">
        <f t="shared" si="42"/>
        <v>6.7223140495867773</v>
      </c>
    </row>
    <row r="827" spans="1:8" x14ac:dyDescent="0.25">
      <c r="A827" s="43" t="s">
        <v>295</v>
      </c>
      <c r="B827" s="44"/>
      <c r="C827" s="44"/>
      <c r="D827" s="7"/>
      <c r="E827" s="7"/>
      <c r="F827" s="7"/>
      <c r="G827" s="24"/>
      <c r="H827" s="24"/>
    </row>
    <row r="828" spans="1:8" x14ac:dyDescent="0.25">
      <c r="A828" s="95">
        <v>1</v>
      </c>
      <c r="B828" s="96" t="s">
        <v>75</v>
      </c>
      <c r="C828" s="72">
        <v>2</v>
      </c>
      <c r="D828" s="7" t="s">
        <v>337</v>
      </c>
      <c r="E828" s="7">
        <v>14</v>
      </c>
      <c r="F828" s="7">
        <v>1.3</v>
      </c>
      <c r="G828" s="24">
        <f t="shared" si="41"/>
        <v>18.2</v>
      </c>
      <c r="H828" s="24">
        <f>G828*C828</f>
        <v>36.4</v>
      </c>
    </row>
    <row r="829" spans="1:8" x14ac:dyDescent="0.25">
      <c r="A829" s="59">
        <v>2</v>
      </c>
      <c r="B829" s="52" t="s">
        <v>76</v>
      </c>
      <c r="C829" s="56">
        <v>2</v>
      </c>
      <c r="D829" s="7" t="s">
        <v>337</v>
      </c>
      <c r="E829" s="7">
        <v>14</v>
      </c>
      <c r="F829" s="7">
        <v>1.3</v>
      </c>
      <c r="G829" s="24">
        <f t="shared" si="41"/>
        <v>18.2</v>
      </c>
      <c r="H829" s="24">
        <f t="shared" ref="H829:H834" si="43">G829*C829</f>
        <v>36.4</v>
      </c>
    </row>
    <row r="830" spans="1:8" x14ac:dyDescent="0.25">
      <c r="A830" s="59">
        <v>3</v>
      </c>
      <c r="B830" s="52" t="s">
        <v>77</v>
      </c>
      <c r="C830" s="56">
        <v>1</v>
      </c>
      <c r="D830" s="7" t="s">
        <v>337</v>
      </c>
      <c r="E830" s="7">
        <v>14</v>
      </c>
      <c r="F830" s="7">
        <v>0.8</v>
      </c>
      <c r="G830" s="24">
        <f t="shared" si="41"/>
        <v>11.200000000000001</v>
      </c>
      <c r="H830" s="24">
        <f t="shared" si="43"/>
        <v>11.200000000000001</v>
      </c>
    </row>
    <row r="831" spans="1:8" x14ac:dyDescent="0.25">
      <c r="A831" s="59">
        <v>4</v>
      </c>
      <c r="B831" s="52" t="s">
        <v>216</v>
      </c>
      <c r="C831" s="56">
        <v>1</v>
      </c>
      <c r="D831" s="7" t="s">
        <v>337</v>
      </c>
      <c r="E831" s="7">
        <v>14</v>
      </c>
      <c r="F831" s="7">
        <v>0.8</v>
      </c>
      <c r="G831" s="24">
        <f t="shared" si="41"/>
        <v>11.200000000000001</v>
      </c>
      <c r="H831" s="24">
        <f t="shared" si="43"/>
        <v>11.200000000000001</v>
      </c>
    </row>
    <row r="832" spans="1:8" x14ac:dyDescent="0.25">
      <c r="A832" s="59">
        <v>5</v>
      </c>
      <c r="B832" s="52" t="s">
        <v>217</v>
      </c>
      <c r="C832" s="56">
        <v>1</v>
      </c>
      <c r="D832" s="7" t="s">
        <v>337</v>
      </c>
      <c r="E832" s="7">
        <v>14</v>
      </c>
      <c r="F832" s="7">
        <v>1</v>
      </c>
      <c r="G832" s="24">
        <f t="shared" si="41"/>
        <v>14</v>
      </c>
      <c r="H832" s="24">
        <f t="shared" si="43"/>
        <v>14</v>
      </c>
    </row>
    <row r="833" spans="1:8" x14ac:dyDescent="0.25">
      <c r="A833" s="59">
        <v>6</v>
      </c>
      <c r="B833" s="52" t="s">
        <v>78</v>
      </c>
      <c r="C833" s="56">
        <v>1</v>
      </c>
      <c r="D833" s="7" t="s">
        <v>337</v>
      </c>
      <c r="E833" s="7">
        <v>14</v>
      </c>
      <c r="F833" s="7">
        <v>0.17</v>
      </c>
      <c r="G833" s="24">
        <f t="shared" si="41"/>
        <v>2.3800000000000003</v>
      </c>
      <c r="H833" s="24">
        <f t="shared" si="43"/>
        <v>2.3800000000000003</v>
      </c>
    </row>
    <row r="834" spans="1:8" x14ac:dyDescent="0.25">
      <c r="A834" s="59">
        <v>7</v>
      </c>
      <c r="B834" s="52" t="s">
        <v>79</v>
      </c>
      <c r="C834" s="56">
        <v>1</v>
      </c>
      <c r="D834" s="7" t="s">
        <v>337</v>
      </c>
      <c r="E834" s="7">
        <v>14</v>
      </c>
      <c r="F834" s="7">
        <v>0.34</v>
      </c>
      <c r="G834" s="24">
        <f t="shared" si="41"/>
        <v>4.7600000000000007</v>
      </c>
      <c r="H834" s="24">
        <f t="shared" si="43"/>
        <v>4.7600000000000007</v>
      </c>
    </row>
    <row r="835" spans="1:8" x14ac:dyDescent="0.25">
      <c r="A835" s="59">
        <v>8</v>
      </c>
      <c r="B835" s="52" t="s">
        <v>218</v>
      </c>
      <c r="C835" s="56">
        <v>1</v>
      </c>
      <c r="D835" s="7">
        <v>0.46</v>
      </c>
      <c r="E835" s="7">
        <v>14</v>
      </c>
      <c r="F835" s="7">
        <v>0.4</v>
      </c>
      <c r="G835" s="24">
        <f t="shared" si="41"/>
        <v>5.6000000000000005</v>
      </c>
      <c r="H835" s="24">
        <f t="shared" si="42"/>
        <v>6.0600000000000005</v>
      </c>
    </row>
    <row r="836" spans="1:8" x14ac:dyDescent="0.25">
      <c r="A836" s="59">
        <v>9</v>
      </c>
      <c r="B836" s="52" t="s">
        <v>219</v>
      </c>
      <c r="C836" s="56">
        <v>1</v>
      </c>
      <c r="D836" s="7">
        <v>1.38</v>
      </c>
      <c r="E836" s="7">
        <v>14</v>
      </c>
      <c r="F836" s="7">
        <v>0.6</v>
      </c>
      <c r="G836" s="24">
        <f t="shared" si="41"/>
        <v>8.4</v>
      </c>
      <c r="H836" s="24">
        <f t="shared" si="42"/>
        <v>9.7800000000000011</v>
      </c>
    </row>
    <row r="837" spans="1:8" x14ac:dyDescent="0.25">
      <c r="A837" s="59">
        <v>10</v>
      </c>
      <c r="B837" s="52" t="s">
        <v>220</v>
      </c>
      <c r="C837" s="56">
        <v>1</v>
      </c>
      <c r="D837" s="7">
        <v>0.46</v>
      </c>
      <c r="E837" s="7">
        <v>14</v>
      </c>
      <c r="F837" s="7">
        <v>0.7</v>
      </c>
      <c r="G837" s="24">
        <f t="shared" si="41"/>
        <v>9.7999999999999989</v>
      </c>
      <c r="H837" s="24">
        <f t="shared" si="42"/>
        <v>10.26</v>
      </c>
    </row>
    <row r="838" spans="1:8" x14ac:dyDescent="0.25">
      <c r="A838" s="59">
        <v>11</v>
      </c>
      <c r="B838" s="25" t="s">
        <v>224</v>
      </c>
      <c r="C838" s="56">
        <v>2</v>
      </c>
      <c r="D838" s="7" t="s">
        <v>337</v>
      </c>
      <c r="E838" s="7">
        <v>14</v>
      </c>
      <c r="F838" s="7">
        <v>1</v>
      </c>
      <c r="G838" s="24">
        <f t="shared" si="41"/>
        <v>14</v>
      </c>
      <c r="H838" s="24">
        <f>G838*C838</f>
        <v>28</v>
      </c>
    </row>
    <row r="839" spans="1:8" x14ac:dyDescent="0.25">
      <c r="A839" s="59">
        <v>12</v>
      </c>
      <c r="B839" s="25" t="s">
        <v>225</v>
      </c>
      <c r="C839" s="60">
        <v>5</v>
      </c>
      <c r="D839" s="7" t="s">
        <v>337</v>
      </c>
      <c r="E839" s="7">
        <v>14</v>
      </c>
      <c r="F839" s="7">
        <v>1</v>
      </c>
      <c r="G839" s="24">
        <f t="shared" si="41"/>
        <v>14</v>
      </c>
      <c r="H839" s="24">
        <f t="shared" ref="H839:H842" si="44">G839*C839</f>
        <v>70</v>
      </c>
    </row>
    <row r="840" spans="1:8" x14ac:dyDescent="0.25">
      <c r="A840" s="59">
        <v>13</v>
      </c>
      <c r="B840" s="25" t="s">
        <v>226</v>
      </c>
      <c r="C840" s="60">
        <v>5</v>
      </c>
      <c r="D840" s="7" t="s">
        <v>337</v>
      </c>
      <c r="E840" s="7">
        <v>14</v>
      </c>
      <c r="F840" s="7">
        <v>1</v>
      </c>
      <c r="G840" s="24">
        <f t="shared" si="41"/>
        <v>14</v>
      </c>
      <c r="H840" s="24">
        <f t="shared" si="44"/>
        <v>70</v>
      </c>
    </row>
    <row r="841" spans="1:8" x14ac:dyDescent="0.25">
      <c r="A841" s="59">
        <v>14</v>
      </c>
      <c r="B841" s="25" t="s">
        <v>227</v>
      </c>
      <c r="C841" s="60">
        <v>5</v>
      </c>
      <c r="D841" s="7" t="s">
        <v>337</v>
      </c>
      <c r="E841" s="7">
        <v>14</v>
      </c>
      <c r="F841" s="7">
        <v>1</v>
      </c>
      <c r="G841" s="24">
        <f t="shared" si="41"/>
        <v>14</v>
      </c>
      <c r="H841" s="24">
        <f t="shared" si="44"/>
        <v>70</v>
      </c>
    </row>
    <row r="842" spans="1:8" x14ac:dyDescent="0.25">
      <c r="A842" s="59">
        <v>15</v>
      </c>
      <c r="B842" s="25" t="s">
        <v>228</v>
      </c>
      <c r="C842" s="60">
        <v>5</v>
      </c>
      <c r="D842" s="7" t="s">
        <v>337</v>
      </c>
      <c r="E842" s="7">
        <v>14</v>
      </c>
      <c r="F842" s="7">
        <v>1</v>
      </c>
      <c r="G842" s="24">
        <f t="shared" si="41"/>
        <v>14</v>
      </c>
      <c r="H842" s="24">
        <f t="shared" si="44"/>
        <v>70</v>
      </c>
    </row>
    <row r="843" spans="1:8" x14ac:dyDescent="0.25">
      <c r="G843" s="108" t="s">
        <v>80</v>
      </c>
      <c r="H843" s="109">
        <f>SUM(H760:H842)</f>
        <v>5883.2579540495863</v>
      </c>
    </row>
    <row r="847" spans="1:8" ht="15.75" x14ac:dyDescent="0.25">
      <c r="H847" s="111" t="s">
        <v>304</v>
      </c>
    </row>
    <row r="848" spans="1:8" ht="25.5" x14ac:dyDescent="0.25">
      <c r="A848" s="4" t="s">
        <v>0</v>
      </c>
      <c r="B848" s="4" t="s">
        <v>1</v>
      </c>
      <c r="C848" s="122" t="s">
        <v>2</v>
      </c>
      <c r="D848" s="123"/>
      <c r="E848" s="4" t="s">
        <v>3</v>
      </c>
      <c r="F848" s="122" t="s">
        <v>4</v>
      </c>
      <c r="G848" s="124"/>
      <c r="H848" s="123"/>
    </row>
    <row r="849" spans="1:8" x14ac:dyDescent="0.25">
      <c r="A849" s="47">
        <v>1</v>
      </c>
      <c r="B849" s="48" t="s">
        <v>315</v>
      </c>
      <c r="C849" s="49">
        <v>2015</v>
      </c>
      <c r="D849" s="50"/>
      <c r="E849" s="48">
        <v>1</v>
      </c>
      <c r="F849" s="49" t="s">
        <v>241</v>
      </c>
      <c r="G849" s="51"/>
      <c r="H849" s="50"/>
    </row>
    <row r="850" spans="1:8" ht="89.25" x14ac:dyDescent="0.25">
      <c r="A850" s="4" t="s">
        <v>0</v>
      </c>
      <c r="B850" s="4" t="s">
        <v>5</v>
      </c>
      <c r="C850" s="4" t="s">
        <v>6</v>
      </c>
      <c r="D850" s="4" t="s">
        <v>7</v>
      </c>
      <c r="E850" s="4" t="s">
        <v>8</v>
      </c>
      <c r="F850" s="4" t="s">
        <v>9</v>
      </c>
      <c r="G850" s="107" t="s">
        <v>10</v>
      </c>
      <c r="H850" s="107" t="s">
        <v>11</v>
      </c>
    </row>
    <row r="851" spans="1:8" x14ac:dyDescent="0.25">
      <c r="A851" s="4">
        <v>1</v>
      </c>
      <c r="B851" s="4">
        <v>2</v>
      </c>
      <c r="C851" s="4">
        <v>3</v>
      </c>
      <c r="D851" s="4">
        <v>4</v>
      </c>
      <c r="E851" s="4">
        <v>5</v>
      </c>
      <c r="F851" s="4">
        <v>6</v>
      </c>
      <c r="G851" s="107" t="s">
        <v>338</v>
      </c>
      <c r="H851" s="107" t="s">
        <v>339</v>
      </c>
    </row>
    <row r="852" spans="1:8" x14ac:dyDescent="0.25">
      <c r="A852" s="39" t="s">
        <v>12</v>
      </c>
      <c r="B852" s="40"/>
      <c r="C852" s="40"/>
      <c r="D852" s="40"/>
      <c r="E852" s="40"/>
      <c r="F852" s="40"/>
      <c r="G852" s="112"/>
      <c r="H852" s="113"/>
    </row>
    <row r="853" spans="1:8" x14ac:dyDescent="0.25">
      <c r="A853" s="10">
        <v>1</v>
      </c>
      <c r="B853" s="9" t="s">
        <v>242</v>
      </c>
      <c r="C853" s="45">
        <v>4</v>
      </c>
      <c r="D853" s="7">
        <v>182.47280000000001</v>
      </c>
      <c r="E853" s="7">
        <v>14</v>
      </c>
      <c r="F853" s="7">
        <v>1.28</v>
      </c>
      <c r="G853" s="24">
        <f>E853*F853</f>
        <v>17.920000000000002</v>
      </c>
      <c r="H853" s="24">
        <f>(D853+G853)*C853</f>
        <v>801.57120000000009</v>
      </c>
    </row>
    <row r="854" spans="1:8" x14ac:dyDescent="0.25">
      <c r="A854" s="10">
        <v>2</v>
      </c>
      <c r="B854" s="9" t="s">
        <v>17</v>
      </c>
      <c r="C854" s="45">
        <v>4</v>
      </c>
      <c r="D854" s="7">
        <v>9.0343999999999998</v>
      </c>
      <c r="E854" s="7">
        <v>14</v>
      </c>
      <c r="F854" s="7">
        <v>1</v>
      </c>
      <c r="G854" s="24">
        <f t="shared" ref="G854:G916" si="45">E854*F854</f>
        <v>14</v>
      </c>
      <c r="H854" s="24">
        <f t="shared" ref="H854:H916" si="46">(D854+G854)*C854</f>
        <v>92.137599999999992</v>
      </c>
    </row>
    <row r="855" spans="1:8" x14ac:dyDescent="0.25">
      <c r="A855" s="10">
        <v>3</v>
      </c>
      <c r="B855" s="9" t="s">
        <v>316</v>
      </c>
      <c r="C855" s="45">
        <v>1</v>
      </c>
      <c r="D855" s="7">
        <v>45.53</v>
      </c>
      <c r="E855" s="7">
        <v>14</v>
      </c>
      <c r="F855" s="7">
        <v>6</v>
      </c>
      <c r="G855" s="24">
        <f t="shared" si="45"/>
        <v>84</v>
      </c>
      <c r="H855" s="24">
        <f t="shared" si="46"/>
        <v>129.53</v>
      </c>
    </row>
    <row r="856" spans="1:8" x14ac:dyDescent="0.25">
      <c r="A856" s="10">
        <v>4</v>
      </c>
      <c r="B856" s="9" t="s">
        <v>19</v>
      </c>
      <c r="C856" s="45">
        <v>1</v>
      </c>
      <c r="D856" s="7">
        <v>5</v>
      </c>
      <c r="E856" s="7">
        <v>14</v>
      </c>
      <c r="F856" s="7">
        <v>0.37</v>
      </c>
      <c r="G856" s="24">
        <f t="shared" si="45"/>
        <v>5.18</v>
      </c>
      <c r="H856" s="24">
        <f t="shared" si="46"/>
        <v>10.18</v>
      </c>
    </row>
    <row r="857" spans="1:8" x14ac:dyDescent="0.25">
      <c r="A857" s="10">
        <v>5</v>
      </c>
      <c r="B857" s="9" t="s">
        <v>28</v>
      </c>
      <c r="C857" s="45">
        <v>1</v>
      </c>
      <c r="D857" s="7">
        <v>5</v>
      </c>
      <c r="E857" s="7">
        <v>14</v>
      </c>
      <c r="F857" s="7">
        <v>0.37</v>
      </c>
      <c r="G857" s="24">
        <f t="shared" si="45"/>
        <v>5.18</v>
      </c>
      <c r="H857" s="24">
        <f t="shared" si="46"/>
        <v>10.18</v>
      </c>
    </row>
    <row r="858" spans="1:8" x14ac:dyDescent="0.25">
      <c r="A858" s="10">
        <v>6</v>
      </c>
      <c r="B858" s="9" t="s">
        <v>22</v>
      </c>
      <c r="C858" s="45">
        <v>1</v>
      </c>
      <c r="D858" s="7">
        <v>6.6240000000000006</v>
      </c>
      <c r="E858" s="7">
        <v>14</v>
      </c>
      <c r="F858" s="7">
        <v>0.19</v>
      </c>
      <c r="G858" s="24">
        <f t="shared" si="45"/>
        <v>2.66</v>
      </c>
      <c r="H858" s="24">
        <f t="shared" si="46"/>
        <v>9.2840000000000007</v>
      </c>
    </row>
    <row r="859" spans="1:8" x14ac:dyDescent="0.25">
      <c r="A859" s="10">
        <v>7</v>
      </c>
      <c r="B859" s="9" t="s">
        <v>20</v>
      </c>
      <c r="C859" s="45">
        <v>1</v>
      </c>
      <c r="D859" s="7">
        <v>6</v>
      </c>
      <c r="E859" s="7">
        <v>14</v>
      </c>
      <c r="F859" s="7">
        <v>0.2</v>
      </c>
      <c r="G859" s="24">
        <f t="shared" si="45"/>
        <v>2.8000000000000003</v>
      </c>
      <c r="H859" s="24">
        <f t="shared" si="46"/>
        <v>8.8000000000000007</v>
      </c>
    </row>
    <row r="860" spans="1:8" x14ac:dyDescent="0.25">
      <c r="A860" s="10">
        <v>8</v>
      </c>
      <c r="B860" s="9" t="s">
        <v>18</v>
      </c>
      <c r="C860" s="45">
        <v>1</v>
      </c>
      <c r="D860" s="7">
        <v>7.5991999999999997</v>
      </c>
      <c r="E860" s="7">
        <v>14</v>
      </c>
      <c r="F860" s="7">
        <v>0.5</v>
      </c>
      <c r="G860" s="24">
        <f t="shared" si="45"/>
        <v>7</v>
      </c>
      <c r="H860" s="24">
        <f t="shared" si="46"/>
        <v>14.5992</v>
      </c>
    </row>
    <row r="861" spans="1:8" x14ac:dyDescent="0.25">
      <c r="A861" s="85">
        <v>9</v>
      </c>
      <c r="B861" s="99" t="s">
        <v>118</v>
      </c>
      <c r="C861" s="86">
        <v>1</v>
      </c>
      <c r="D861" s="7">
        <v>42.724799999999995</v>
      </c>
      <c r="E861" s="7">
        <v>14</v>
      </c>
      <c r="F861" s="7">
        <v>0.91</v>
      </c>
      <c r="G861" s="24">
        <f t="shared" si="45"/>
        <v>12.74</v>
      </c>
      <c r="H861" s="24">
        <f t="shared" si="46"/>
        <v>55.464799999999997</v>
      </c>
    </row>
    <row r="862" spans="1:8" x14ac:dyDescent="0.25">
      <c r="A862" s="39" t="s">
        <v>29</v>
      </c>
      <c r="B862" s="40"/>
      <c r="C862" s="40"/>
      <c r="D862" s="7"/>
      <c r="E862" s="7"/>
      <c r="F862" s="7"/>
      <c r="G862" s="24"/>
      <c r="H862" s="24"/>
    </row>
    <row r="863" spans="1:8" x14ac:dyDescent="0.25">
      <c r="A863" s="87">
        <v>1</v>
      </c>
      <c r="B863" s="71" t="s">
        <v>317</v>
      </c>
      <c r="C863" s="88">
        <v>1</v>
      </c>
      <c r="D863" s="7">
        <v>315.67959999999999</v>
      </c>
      <c r="E863" s="7">
        <v>14</v>
      </c>
      <c r="F863" s="7">
        <v>6.91</v>
      </c>
      <c r="G863" s="24">
        <f t="shared" si="45"/>
        <v>96.740000000000009</v>
      </c>
      <c r="H863" s="24">
        <f t="shared" si="46"/>
        <v>412.4196</v>
      </c>
    </row>
    <row r="864" spans="1:8" x14ac:dyDescent="0.25">
      <c r="A864" s="10">
        <v>2</v>
      </c>
      <c r="B864" s="9" t="s">
        <v>32</v>
      </c>
      <c r="C864" s="45">
        <v>1</v>
      </c>
      <c r="D864" s="7">
        <v>32.687600000000003</v>
      </c>
      <c r="E864" s="7">
        <v>14</v>
      </c>
      <c r="F864" s="7">
        <v>6.91</v>
      </c>
      <c r="G864" s="24">
        <f t="shared" si="45"/>
        <v>96.740000000000009</v>
      </c>
      <c r="H864" s="24">
        <f t="shared" si="46"/>
        <v>129.42760000000001</v>
      </c>
    </row>
    <row r="865" spans="1:8" x14ac:dyDescent="0.25">
      <c r="A865" s="85">
        <v>3</v>
      </c>
      <c r="B865" s="69" t="s">
        <v>145</v>
      </c>
      <c r="C865" s="86">
        <v>1</v>
      </c>
      <c r="D865" s="7">
        <v>51.694800000000001</v>
      </c>
      <c r="E865" s="7">
        <v>14</v>
      </c>
      <c r="F865" s="7">
        <v>2.37</v>
      </c>
      <c r="G865" s="24">
        <f t="shared" si="45"/>
        <v>33.18</v>
      </c>
      <c r="H865" s="24">
        <f t="shared" si="46"/>
        <v>84.874799999999993</v>
      </c>
    </row>
    <row r="866" spans="1:8" x14ac:dyDescent="0.25">
      <c r="A866" s="39" t="s">
        <v>34</v>
      </c>
      <c r="B866" s="40"/>
      <c r="C866" s="40"/>
      <c r="D866" s="7"/>
      <c r="E866" s="7"/>
      <c r="F866" s="7"/>
      <c r="G866" s="24"/>
      <c r="H866" s="24"/>
    </row>
    <row r="867" spans="1:8" x14ac:dyDescent="0.25">
      <c r="A867" s="87">
        <v>1</v>
      </c>
      <c r="B867" s="96" t="s">
        <v>149</v>
      </c>
      <c r="C867" s="88">
        <v>1</v>
      </c>
      <c r="D867" s="7">
        <v>27.37</v>
      </c>
      <c r="E867" s="7">
        <v>14</v>
      </c>
      <c r="F867" s="7">
        <v>1.5</v>
      </c>
      <c r="G867" s="24">
        <f t="shared" si="45"/>
        <v>21</v>
      </c>
      <c r="H867" s="24">
        <f t="shared" si="46"/>
        <v>48.370000000000005</v>
      </c>
    </row>
    <row r="868" spans="1:8" x14ac:dyDescent="0.25">
      <c r="A868" s="10">
        <v>2</v>
      </c>
      <c r="B868" s="52" t="s">
        <v>150</v>
      </c>
      <c r="C868" s="45">
        <v>1</v>
      </c>
      <c r="D868" s="7">
        <v>39.532399999999996</v>
      </c>
      <c r="E868" s="7">
        <v>14</v>
      </c>
      <c r="F868" s="7">
        <v>1.5</v>
      </c>
      <c r="G868" s="24">
        <f t="shared" si="45"/>
        <v>21</v>
      </c>
      <c r="H868" s="24">
        <f t="shared" si="46"/>
        <v>60.532399999999996</v>
      </c>
    </row>
    <row r="869" spans="1:8" x14ac:dyDescent="0.25">
      <c r="A869" s="10">
        <v>3</v>
      </c>
      <c r="B869" s="52" t="s">
        <v>151</v>
      </c>
      <c r="C869" s="45">
        <v>1</v>
      </c>
      <c r="D869" s="7">
        <v>26.606400000000001</v>
      </c>
      <c r="E869" s="7">
        <v>14</v>
      </c>
      <c r="F869" s="7">
        <v>1.5</v>
      </c>
      <c r="G869" s="24">
        <f t="shared" si="45"/>
        <v>21</v>
      </c>
      <c r="H869" s="24">
        <f t="shared" si="46"/>
        <v>47.606400000000001</v>
      </c>
    </row>
    <row r="870" spans="1:8" x14ac:dyDescent="0.25">
      <c r="A870" s="10">
        <v>4</v>
      </c>
      <c r="B870" s="52" t="s">
        <v>152</v>
      </c>
      <c r="C870" s="45">
        <v>1</v>
      </c>
      <c r="D870" s="7">
        <v>53.222000000000001</v>
      </c>
      <c r="E870" s="7">
        <v>14</v>
      </c>
      <c r="F870" s="7">
        <v>1.5</v>
      </c>
      <c r="G870" s="24">
        <f t="shared" si="45"/>
        <v>21</v>
      </c>
      <c r="H870" s="24">
        <f t="shared" si="46"/>
        <v>74.222000000000008</v>
      </c>
    </row>
    <row r="871" spans="1:8" x14ac:dyDescent="0.25">
      <c r="A871" s="10">
        <v>5</v>
      </c>
      <c r="B871" s="52" t="s">
        <v>153</v>
      </c>
      <c r="C871" s="45">
        <v>1</v>
      </c>
      <c r="D871" s="7">
        <v>8.3628</v>
      </c>
      <c r="E871" s="7">
        <v>14</v>
      </c>
      <c r="F871" s="7">
        <v>2</v>
      </c>
      <c r="G871" s="24">
        <f t="shared" si="45"/>
        <v>28</v>
      </c>
      <c r="H871" s="24">
        <f t="shared" si="46"/>
        <v>36.3628</v>
      </c>
    </row>
    <row r="872" spans="1:8" x14ac:dyDescent="0.25">
      <c r="A872" s="10">
        <v>6</v>
      </c>
      <c r="B872" s="52" t="s">
        <v>154</v>
      </c>
      <c r="C872" s="45">
        <v>1</v>
      </c>
      <c r="D872" s="7">
        <v>12.236000000000001</v>
      </c>
      <c r="E872" s="7">
        <v>14</v>
      </c>
      <c r="F872" s="7">
        <v>1</v>
      </c>
      <c r="G872" s="24">
        <f t="shared" si="45"/>
        <v>14</v>
      </c>
      <c r="H872" s="24">
        <f t="shared" si="46"/>
        <v>26.236000000000001</v>
      </c>
    </row>
    <row r="873" spans="1:8" x14ac:dyDescent="0.25">
      <c r="A873" s="10">
        <v>7</v>
      </c>
      <c r="B873" s="9" t="s">
        <v>161</v>
      </c>
      <c r="C873" s="45">
        <v>1</v>
      </c>
      <c r="D873" s="7">
        <v>45.613599999999998</v>
      </c>
      <c r="E873" s="7">
        <v>14</v>
      </c>
      <c r="F873" s="7">
        <v>1.5</v>
      </c>
      <c r="G873" s="24">
        <f t="shared" si="45"/>
        <v>21</v>
      </c>
      <c r="H873" s="24">
        <f t="shared" si="46"/>
        <v>66.613599999999991</v>
      </c>
    </row>
    <row r="874" spans="1:8" x14ac:dyDescent="0.25">
      <c r="A874" s="10">
        <v>8</v>
      </c>
      <c r="B874" s="9" t="s">
        <v>160</v>
      </c>
      <c r="C874" s="45">
        <v>1</v>
      </c>
      <c r="D874" s="7">
        <v>49.413200000000003</v>
      </c>
      <c r="E874" s="7">
        <v>14</v>
      </c>
      <c r="F874" s="7">
        <v>1.5</v>
      </c>
      <c r="G874" s="24">
        <f t="shared" si="45"/>
        <v>21</v>
      </c>
      <c r="H874" s="24">
        <f t="shared" si="46"/>
        <v>70.413200000000003</v>
      </c>
    </row>
    <row r="875" spans="1:8" x14ac:dyDescent="0.25">
      <c r="A875" s="10">
        <v>9</v>
      </c>
      <c r="B875" s="9" t="s">
        <v>162</v>
      </c>
      <c r="C875" s="45">
        <v>1</v>
      </c>
      <c r="D875" s="7">
        <v>12.116400000000001</v>
      </c>
      <c r="E875" s="7">
        <v>14</v>
      </c>
      <c r="F875" s="7">
        <v>0.73</v>
      </c>
      <c r="G875" s="24">
        <f t="shared" si="45"/>
        <v>10.219999999999999</v>
      </c>
      <c r="H875" s="24">
        <f t="shared" si="46"/>
        <v>22.336399999999998</v>
      </c>
    </row>
    <row r="876" spans="1:8" x14ac:dyDescent="0.25">
      <c r="A876" s="10">
        <v>10</v>
      </c>
      <c r="B876" s="9" t="s">
        <v>59</v>
      </c>
      <c r="C876" s="45">
        <v>1</v>
      </c>
      <c r="D876" s="7">
        <v>9.9084000000000003</v>
      </c>
      <c r="E876" s="7">
        <v>14</v>
      </c>
      <c r="F876" s="7">
        <v>0.73</v>
      </c>
      <c r="G876" s="24">
        <f t="shared" si="45"/>
        <v>10.219999999999999</v>
      </c>
      <c r="H876" s="24">
        <f t="shared" si="46"/>
        <v>20.128399999999999</v>
      </c>
    </row>
    <row r="877" spans="1:8" x14ac:dyDescent="0.25">
      <c r="A877" s="10">
        <v>11</v>
      </c>
      <c r="B877" s="26" t="s">
        <v>60</v>
      </c>
      <c r="C877" s="45">
        <v>2</v>
      </c>
      <c r="D877" s="7">
        <v>59.303199999999997</v>
      </c>
      <c r="E877" s="7">
        <v>14</v>
      </c>
      <c r="F877" s="7">
        <v>1.5</v>
      </c>
      <c r="G877" s="24">
        <f t="shared" si="45"/>
        <v>21</v>
      </c>
      <c r="H877" s="24">
        <f t="shared" si="46"/>
        <v>160.60640000000001</v>
      </c>
    </row>
    <row r="878" spans="1:8" x14ac:dyDescent="0.25">
      <c r="A878" s="85">
        <v>12</v>
      </c>
      <c r="B878" s="100" t="s">
        <v>38</v>
      </c>
      <c r="C878" s="86">
        <v>1</v>
      </c>
      <c r="D878" s="7">
        <v>7.5991999999999997</v>
      </c>
      <c r="E878" s="7">
        <v>14</v>
      </c>
      <c r="F878" s="7">
        <v>1.5</v>
      </c>
      <c r="G878" s="24">
        <f t="shared" si="45"/>
        <v>21</v>
      </c>
      <c r="H878" s="24">
        <f t="shared" si="46"/>
        <v>28.5992</v>
      </c>
    </row>
    <row r="879" spans="1:8" x14ac:dyDescent="0.25">
      <c r="A879" s="39" t="s">
        <v>39</v>
      </c>
      <c r="B879" s="40"/>
      <c r="C879" s="40"/>
      <c r="D879" s="7"/>
      <c r="E879" s="7"/>
      <c r="F879" s="7"/>
      <c r="G879" s="24"/>
      <c r="H879" s="24"/>
    </row>
    <row r="880" spans="1:8" x14ac:dyDescent="0.25">
      <c r="A880" s="87">
        <v>1</v>
      </c>
      <c r="B880" s="90" t="s">
        <v>248</v>
      </c>
      <c r="C880" s="88">
        <v>1</v>
      </c>
      <c r="D880" s="7">
        <v>10</v>
      </c>
      <c r="E880" s="7">
        <v>14</v>
      </c>
      <c r="F880" s="7">
        <v>0.5</v>
      </c>
      <c r="G880" s="24">
        <f t="shared" si="45"/>
        <v>7</v>
      </c>
      <c r="H880" s="24">
        <f t="shared" si="46"/>
        <v>17</v>
      </c>
    </row>
    <row r="881" spans="1:8" x14ac:dyDescent="0.25">
      <c r="A881" s="10">
        <v>2</v>
      </c>
      <c r="B881" s="33" t="s">
        <v>249</v>
      </c>
      <c r="C881" s="45">
        <v>2</v>
      </c>
      <c r="D881" s="7">
        <v>9.8808000000000007</v>
      </c>
      <c r="E881" s="7">
        <v>14</v>
      </c>
      <c r="F881" s="7">
        <v>0.5</v>
      </c>
      <c r="G881" s="24">
        <f t="shared" si="45"/>
        <v>7</v>
      </c>
      <c r="H881" s="24">
        <f t="shared" si="46"/>
        <v>33.761600000000001</v>
      </c>
    </row>
    <row r="882" spans="1:8" x14ac:dyDescent="0.25">
      <c r="A882" s="10">
        <v>3</v>
      </c>
      <c r="B882" s="33" t="s">
        <v>250</v>
      </c>
      <c r="C882" s="45">
        <v>2</v>
      </c>
      <c r="D882" s="7">
        <v>7.5991999999999997</v>
      </c>
      <c r="E882" s="7">
        <v>14</v>
      </c>
      <c r="F882" s="7">
        <v>0.5</v>
      </c>
      <c r="G882" s="24">
        <f t="shared" si="45"/>
        <v>7</v>
      </c>
      <c r="H882" s="24">
        <f t="shared" si="46"/>
        <v>29.198399999999999</v>
      </c>
    </row>
    <row r="883" spans="1:8" x14ac:dyDescent="0.25">
      <c r="A883" s="10">
        <v>4</v>
      </c>
      <c r="B883" s="9" t="s">
        <v>256</v>
      </c>
      <c r="C883" s="45">
        <v>1</v>
      </c>
      <c r="D883" s="7">
        <v>31.169600000000003</v>
      </c>
      <c r="E883" s="7">
        <v>14</v>
      </c>
      <c r="F883" s="7">
        <v>1</v>
      </c>
      <c r="G883" s="24">
        <f t="shared" si="45"/>
        <v>14</v>
      </c>
      <c r="H883" s="24">
        <f t="shared" si="46"/>
        <v>45.169600000000003</v>
      </c>
    </row>
    <row r="884" spans="1:8" x14ac:dyDescent="0.25">
      <c r="A884" s="10">
        <v>5</v>
      </c>
      <c r="B884" s="26" t="s">
        <v>63</v>
      </c>
      <c r="C884" s="45">
        <v>2</v>
      </c>
      <c r="D884" s="7">
        <v>76.028800000000004</v>
      </c>
      <c r="E884" s="7">
        <v>14</v>
      </c>
      <c r="F884" s="7">
        <v>1</v>
      </c>
      <c r="G884" s="24">
        <f t="shared" si="45"/>
        <v>14</v>
      </c>
      <c r="H884" s="24">
        <f t="shared" si="46"/>
        <v>180.05760000000001</v>
      </c>
    </row>
    <row r="885" spans="1:8" x14ac:dyDescent="0.25">
      <c r="A885" s="10">
        <v>6</v>
      </c>
      <c r="B885" s="54" t="s">
        <v>258</v>
      </c>
      <c r="C885" s="45">
        <v>2</v>
      </c>
      <c r="D885" s="7">
        <v>15.198399999999999</v>
      </c>
      <c r="E885" s="7">
        <v>14</v>
      </c>
      <c r="F885" s="7">
        <v>1.5</v>
      </c>
      <c r="G885" s="24">
        <f t="shared" si="45"/>
        <v>21</v>
      </c>
      <c r="H885" s="24">
        <f t="shared" si="46"/>
        <v>72.396799999999999</v>
      </c>
    </row>
    <row r="886" spans="1:8" x14ac:dyDescent="0.25">
      <c r="A886" s="85">
        <v>7</v>
      </c>
      <c r="B886" s="77" t="s">
        <v>62</v>
      </c>
      <c r="C886" s="86">
        <v>2</v>
      </c>
      <c r="D886" s="7">
        <v>27.37</v>
      </c>
      <c r="E886" s="7">
        <v>14</v>
      </c>
      <c r="F886" s="7">
        <v>1</v>
      </c>
      <c r="G886" s="24">
        <f t="shared" si="45"/>
        <v>14</v>
      </c>
      <c r="H886" s="24">
        <f t="shared" si="46"/>
        <v>82.740000000000009</v>
      </c>
    </row>
    <row r="887" spans="1:8" x14ac:dyDescent="0.25">
      <c r="A887" s="39" t="s">
        <v>173</v>
      </c>
      <c r="B887" s="40"/>
      <c r="C887" s="40"/>
      <c r="D887" s="7"/>
      <c r="E887" s="7"/>
      <c r="F887" s="7"/>
      <c r="G887" s="24"/>
      <c r="H887" s="24"/>
    </row>
    <row r="888" spans="1:8" x14ac:dyDescent="0.25">
      <c r="A888" s="87">
        <v>1</v>
      </c>
      <c r="B888" s="71" t="s">
        <v>46</v>
      </c>
      <c r="C888" s="88">
        <v>1</v>
      </c>
      <c r="D888" s="7">
        <v>102.64439999999999</v>
      </c>
      <c r="E888" s="7">
        <v>14</v>
      </c>
      <c r="F888" s="7">
        <v>1.5</v>
      </c>
      <c r="G888" s="24">
        <f t="shared" si="45"/>
        <v>21</v>
      </c>
      <c r="H888" s="24">
        <f t="shared" si="46"/>
        <v>123.64439999999999</v>
      </c>
    </row>
    <row r="889" spans="1:8" x14ac:dyDescent="0.25">
      <c r="A889" s="10">
        <v>2</v>
      </c>
      <c r="B889" s="9" t="s">
        <v>48</v>
      </c>
      <c r="C889" s="45">
        <v>1</v>
      </c>
      <c r="D889" s="7">
        <v>114.0432</v>
      </c>
      <c r="E889" s="7">
        <v>14</v>
      </c>
      <c r="F889" s="7">
        <v>1.5</v>
      </c>
      <c r="G889" s="24">
        <f t="shared" si="45"/>
        <v>21</v>
      </c>
      <c r="H889" s="24">
        <f t="shared" si="46"/>
        <v>135.04320000000001</v>
      </c>
    </row>
    <row r="890" spans="1:8" x14ac:dyDescent="0.25">
      <c r="A890" s="10">
        <v>3</v>
      </c>
      <c r="B890" s="26" t="s">
        <v>293</v>
      </c>
      <c r="C890" s="45">
        <v>1</v>
      </c>
      <c r="D890" s="7">
        <v>38.014400000000002</v>
      </c>
      <c r="E890" s="7">
        <v>14</v>
      </c>
      <c r="F890" s="7">
        <v>2</v>
      </c>
      <c r="G890" s="24">
        <f t="shared" si="45"/>
        <v>28</v>
      </c>
      <c r="H890" s="24">
        <f t="shared" si="46"/>
        <v>66.014399999999995</v>
      </c>
    </row>
    <row r="891" spans="1:8" x14ac:dyDescent="0.25">
      <c r="A891" s="10">
        <v>4</v>
      </c>
      <c r="B891" s="26" t="s">
        <v>49</v>
      </c>
      <c r="C891" s="45">
        <v>1</v>
      </c>
      <c r="D891" s="7">
        <v>55.2</v>
      </c>
      <c r="E891" s="7">
        <v>14</v>
      </c>
      <c r="F891" s="7">
        <v>0.5</v>
      </c>
      <c r="G891" s="24">
        <f t="shared" si="45"/>
        <v>7</v>
      </c>
      <c r="H891" s="24">
        <f t="shared" si="46"/>
        <v>62.2</v>
      </c>
    </row>
    <row r="892" spans="1:8" x14ac:dyDescent="0.25">
      <c r="A892" s="10">
        <v>5</v>
      </c>
      <c r="B892" s="9" t="s">
        <v>236</v>
      </c>
      <c r="C892" s="45">
        <v>1</v>
      </c>
      <c r="D892" s="7">
        <v>38.014400000000002</v>
      </c>
      <c r="E892" s="7">
        <v>14</v>
      </c>
      <c r="F892" s="7">
        <v>2</v>
      </c>
      <c r="G892" s="24">
        <f t="shared" si="45"/>
        <v>28</v>
      </c>
      <c r="H892" s="24">
        <f t="shared" si="46"/>
        <v>66.014399999999995</v>
      </c>
    </row>
    <row r="893" spans="1:8" x14ac:dyDescent="0.25">
      <c r="A893" s="10">
        <v>6</v>
      </c>
      <c r="B893" s="26" t="s">
        <v>237</v>
      </c>
      <c r="C893" s="45">
        <v>1</v>
      </c>
      <c r="D893" s="7">
        <v>26.606400000000001</v>
      </c>
      <c r="E893" s="7">
        <v>14</v>
      </c>
      <c r="F893" s="7">
        <v>1.5</v>
      </c>
      <c r="G893" s="24">
        <f t="shared" si="45"/>
        <v>21</v>
      </c>
      <c r="H893" s="24">
        <f t="shared" si="46"/>
        <v>47.606400000000001</v>
      </c>
    </row>
    <row r="894" spans="1:8" x14ac:dyDescent="0.25">
      <c r="A894" s="85">
        <v>7</v>
      </c>
      <c r="B894" s="69" t="s">
        <v>54</v>
      </c>
      <c r="C894" s="86">
        <v>1</v>
      </c>
      <c r="D894" s="7">
        <v>33.027999999999999</v>
      </c>
      <c r="E894" s="7">
        <v>14</v>
      </c>
      <c r="F894" s="7">
        <v>0.47</v>
      </c>
      <c r="G894" s="24">
        <f t="shared" si="45"/>
        <v>6.58</v>
      </c>
      <c r="H894" s="24">
        <f t="shared" si="46"/>
        <v>39.607999999999997</v>
      </c>
    </row>
    <row r="895" spans="1:8" x14ac:dyDescent="0.25">
      <c r="A895" s="39" t="s">
        <v>186</v>
      </c>
      <c r="B895" s="40"/>
      <c r="C895" s="40"/>
      <c r="D895" s="7"/>
      <c r="E895" s="7"/>
      <c r="F895" s="7"/>
      <c r="G895" s="24"/>
      <c r="H895" s="24"/>
    </row>
    <row r="896" spans="1:8" x14ac:dyDescent="0.25">
      <c r="A896" s="87">
        <v>1</v>
      </c>
      <c r="B896" s="71" t="s">
        <v>44</v>
      </c>
      <c r="C896" s="88">
        <v>1</v>
      </c>
      <c r="D896" s="7">
        <v>38.014400000000002</v>
      </c>
      <c r="E896" s="7">
        <v>14</v>
      </c>
      <c r="F896" s="7">
        <v>1</v>
      </c>
      <c r="G896" s="24">
        <f t="shared" si="45"/>
        <v>14</v>
      </c>
      <c r="H896" s="24">
        <f t="shared" si="46"/>
        <v>52.014400000000002</v>
      </c>
    </row>
    <row r="897" spans="1:8" x14ac:dyDescent="0.25">
      <c r="A897" s="10">
        <v>2</v>
      </c>
      <c r="B897" s="9" t="s">
        <v>187</v>
      </c>
      <c r="C897" s="45">
        <v>1</v>
      </c>
      <c r="D897" s="7">
        <v>8.8044000000000011</v>
      </c>
      <c r="E897" s="7">
        <v>14</v>
      </c>
      <c r="F897" s="7">
        <v>1.5</v>
      </c>
      <c r="G897" s="24">
        <f t="shared" si="45"/>
        <v>21</v>
      </c>
      <c r="H897" s="24">
        <f t="shared" si="46"/>
        <v>29.804400000000001</v>
      </c>
    </row>
    <row r="898" spans="1:8" x14ac:dyDescent="0.25">
      <c r="A898" s="85">
        <v>3</v>
      </c>
      <c r="B898" s="69" t="s">
        <v>45</v>
      </c>
      <c r="C898" s="86">
        <v>1</v>
      </c>
      <c r="D898" s="7">
        <v>1.1039999999999999</v>
      </c>
      <c r="E898" s="7">
        <v>14</v>
      </c>
      <c r="F898" s="7">
        <v>0.1</v>
      </c>
      <c r="G898" s="24">
        <f t="shared" si="45"/>
        <v>1.4000000000000001</v>
      </c>
      <c r="H898" s="24">
        <f t="shared" si="46"/>
        <v>2.504</v>
      </c>
    </row>
    <row r="899" spans="1:8" x14ac:dyDescent="0.25">
      <c r="A899" s="39" t="s">
        <v>189</v>
      </c>
      <c r="B899" s="40"/>
      <c r="C899" s="40"/>
      <c r="D899" s="7"/>
      <c r="E899" s="7"/>
      <c r="F899" s="7"/>
      <c r="G899" s="24"/>
      <c r="H899" s="24"/>
    </row>
    <row r="900" spans="1:8" x14ac:dyDescent="0.25">
      <c r="A900" s="71">
        <v>1</v>
      </c>
      <c r="B900" s="78" t="s">
        <v>58</v>
      </c>
      <c r="C900" s="88">
        <v>1</v>
      </c>
      <c r="D900" s="7">
        <v>19.007200000000001</v>
      </c>
      <c r="E900" s="7">
        <v>14</v>
      </c>
      <c r="F900" s="7">
        <v>1.5</v>
      </c>
      <c r="G900" s="24">
        <f t="shared" si="45"/>
        <v>21</v>
      </c>
      <c r="H900" s="24">
        <f t="shared" si="46"/>
        <v>40.007199999999997</v>
      </c>
    </row>
    <row r="901" spans="1:8" x14ac:dyDescent="0.25">
      <c r="A901" s="9">
        <v>2</v>
      </c>
      <c r="B901" s="9" t="s">
        <v>56</v>
      </c>
      <c r="C901" s="45">
        <v>1</v>
      </c>
      <c r="D901" s="7">
        <v>342.14799999999997</v>
      </c>
      <c r="E901" s="7">
        <v>14</v>
      </c>
      <c r="F901" s="7">
        <v>4.8</v>
      </c>
      <c r="G901" s="24">
        <f t="shared" si="45"/>
        <v>67.2</v>
      </c>
      <c r="H901" s="24">
        <f t="shared" si="46"/>
        <v>409.34799999999996</v>
      </c>
    </row>
    <row r="902" spans="1:8" x14ac:dyDescent="0.25">
      <c r="A902" s="69">
        <v>3</v>
      </c>
      <c r="B902" s="69" t="s">
        <v>57</v>
      </c>
      <c r="C902" s="86">
        <v>1</v>
      </c>
      <c r="D902" s="7">
        <v>91.236400000000003</v>
      </c>
      <c r="E902" s="7">
        <v>14</v>
      </c>
      <c r="F902" s="7">
        <v>2.37</v>
      </c>
      <c r="G902" s="24">
        <f t="shared" si="45"/>
        <v>33.18</v>
      </c>
      <c r="H902" s="24">
        <f t="shared" si="46"/>
        <v>124.41640000000001</v>
      </c>
    </row>
    <row r="903" spans="1:8" x14ac:dyDescent="0.25">
      <c r="A903" s="39" t="s">
        <v>261</v>
      </c>
      <c r="B903" s="40"/>
      <c r="C903" s="40"/>
      <c r="D903" s="7"/>
      <c r="E903" s="7"/>
      <c r="F903" s="7"/>
      <c r="G903" s="24"/>
      <c r="H903" s="24"/>
    </row>
    <row r="904" spans="1:8" x14ac:dyDescent="0.25">
      <c r="A904" s="87">
        <v>1</v>
      </c>
      <c r="B904" s="75" t="s">
        <v>194</v>
      </c>
      <c r="C904" s="88">
        <v>1</v>
      </c>
      <c r="D904" s="7">
        <v>15</v>
      </c>
      <c r="E904" s="7">
        <v>14</v>
      </c>
      <c r="F904" s="7">
        <v>1</v>
      </c>
      <c r="G904" s="24">
        <f t="shared" si="45"/>
        <v>14</v>
      </c>
      <c r="H904" s="24">
        <f t="shared" si="46"/>
        <v>29</v>
      </c>
    </row>
    <row r="905" spans="1:8" x14ac:dyDescent="0.25">
      <c r="A905" s="10">
        <v>2</v>
      </c>
      <c r="B905" s="23" t="s">
        <v>195</v>
      </c>
      <c r="C905" s="45">
        <v>1</v>
      </c>
      <c r="D905" s="7">
        <v>15.206611570247935</v>
      </c>
      <c r="E905" s="7">
        <v>14</v>
      </c>
      <c r="F905" s="7">
        <v>1</v>
      </c>
      <c r="G905" s="24">
        <f t="shared" si="45"/>
        <v>14</v>
      </c>
      <c r="H905" s="24">
        <f t="shared" si="46"/>
        <v>29.206611570247937</v>
      </c>
    </row>
    <row r="906" spans="1:8" x14ac:dyDescent="0.25">
      <c r="A906" s="10">
        <v>3</v>
      </c>
      <c r="B906" s="23" t="s">
        <v>37</v>
      </c>
      <c r="C906" s="45">
        <v>1</v>
      </c>
      <c r="D906" s="7">
        <v>6.6055999999999999</v>
      </c>
      <c r="E906" s="7">
        <v>14</v>
      </c>
      <c r="F906" s="7">
        <v>1</v>
      </c>
      <c r="G906" s="24">
        <f t="shared" si="45"/>
        <v>14</v>
      </c>
      <c r="H906" s="24">
        <f t="shared" si="46"/>
        <v>20.605599999999999</v>
      </c>
    </row>
    <row r="907" spans="1:8" x14ac:dyDescent="0.25">
      <c r="A907" s="10">
        <v>4</v>
      </c>
      <c r="B907" s="23" t="s">
        <v>196</v>
      </c>
      <c r="C907" s="45">
        <v>1</v>
      </c>
      <c r="D907" s="7">
        <v>11.012400000000001</v>
      </c>
      <c r="E907" s="7">
        <v>14</v>
      </c>
      <c r="F907" s="7">
        <v>1.5</v>
      </c>
      <c r="G907" s="24">
        <f t="shared" si="45"/>
        <v>21</v>
      </c>
      <c r="H907" s="24">
        <f t="shared" si="46"/>
        <v>32.0124</v>
      </c>
    </row>
    <row r="908" spans="1:8" x14ac:dyDescent="0.25">
      <c r="A908" s="10">
        <v>5</v>
      </c>
      <c r="B908" s="26" t="s">
        <v>200</v>
      </c>
      <c r="C908" s="45">
        <v>2</v>
      </c>
      <c r="D908" s="7">
        <v>82.11</v>
      </c>
      <c r="E908" s="7">
        <v>14</v>
      </c>
      <c r="F908" s="7">
        <v>1.5</v>
      </c>
      <c r="G908" s="24">
        <f t="shared" si="45"/>
        <v>21</v>
      </c>
      <c r="H908" s="24">
        <f t="shared" si="46"/>
        <v>206.22</v>
      </c>
    </row>
    <row r="909" spans="1:8" x14ac:dyDescent="0.25">
      <c r="A909" s="10">
        <v>7</v>
      </c>
      <c r="B909" s="26" t="s">
        <v>202</v>
      </c>
      <c r="C909" s="45">
        <v>2</v>
      </c>
      <c r="D909" s="7">
        <v>9.1172000000000004</v>
      </c>
      <c r="E909" s="7">
        <v>14</v>
      </c>
      <c r="F909" s="7">
        <v>2</v>
      </c>
      <c r="G909" s="24">
        <f t="shared" si="45"/>
        <v>28</v>
      </c>
      <c r="H909" s="24">
        <f t="shared" si="46"/>
        <v>74.234399999999994</v>
      </c>
    </row>
    <row r="910" spans="1:8" x14ac:dyDescent="0.25">
      <c r="A910" s="10">
        <v>8</v>
      </c>
      <c r="B910" s="23" t="s">
        <v>203</v>
      </c>
      <c r="C910" s="45">
        <v>2</v>
      </c>
      <c r="D910" s="7">
        <v>26.606400000000001</v>
      </c>
      <c r="E910" s="7">
        <v>14</v>
      </c>
      <c r="F910" s="7">
        <v>1.3</v>
      </c>
      <c r="G910" s="24">
        <f t="shared" si="45"/>
        <v>18.2</v>
      </c>
      <c r="H910" s="24">
        <f t="shared" si="46"/>
        <v>89.612799999999993</v>
      </c>
    </row>
    <row r="911" spans="1:8" x14ac:dyDescent="0.25">
      <c r="A911" s="10">
        <v>9</v>
      </c>
      <c r="B911" s="23" t="s">
        <v>204</v>
      </c>
      <c r="C911" s="45">
        <v>2</v>
      </c>
      <c r="D911" s="7">
        <v>24.223599999999998</v>
      </c>
      <c r="E911" s="7">
        <v>14</v>
      </c>
      <c r="F911" s="7">
        <v>1.3</v>
      </c>
      <c r="G911" s="24">
        <f t="shared" si="45"/>
        <v>18.2</v>
      </c>
      <c r="H911" s="24">
        <f t="shared" si="46"/>
        <v>84.847199999999987</v>
      </c>
    </row>
    <row r="912" spans="1:8" x14ac:dyDescent="0.25">
      <c r="A912" s="10">
        <v>10</v>
      </c>
      <c r="B912" s="23" t="s">
        <v>205</v>
      </c>
      <c r="C912" s="45">
        <v>1</v>
      </c>
      <c r="D912" s="7">
        <v>82.11</v>
      </c>
      <c r="E912" s="7">
        <v>14</v>
      </c>
      <c r="F912" s="7">
        <v>1</v>
      </c>
      <c r="G912" s="24">
        <f t="shared" si="45"/>
        <v>14</v>
      </c>
      <c r="H912" s="24">
        <f t="shared" si="46"/>
        <v>96.11</v>
      </c>
    </row>
    <row r="913" spans="1:8" x14ac:dyDescent="0.25">
      <c r="A913" s="85">
        <v>11</v>
      </c>
      <c r="B913" s="73" t="s">
        <v>206</v>
      </c>
      <c r="C913" s="86">
        <v>2</v>
      </c>
      <c r="D913" s="7">
        <v>11.012400000000001</v>
      </c>
      <c r="E913" s="7">
        <v>14</v>
      </c>
      <c r="F913" s="7">
        <v>0.91</v>
      </c>
      <c r="G913" s="24">
        <f t="shared" si="45"/>
        <v>12.74</v>
      </c>
      <c r="H913" s="24">
        <f t="shared" si="46"/>
        <v>47.504800000000003</v>
      </c>
    </row>
    <row r="914" spans="1:8" x14ac:dyDescent="0.25">
      <c r="A914" s="39" t="s">
        <v>207</v>
      </c>
      <c r="B914" s="28"/>
      <c r="C914" s="63"/>
      <c r="D914" s="7"/>
      <c r="E914" s="7"/>
      <c r="F914" s="7"/>
      <c r="G914" s="24"/>
      <c r="H914" s="24"/>
    </row>
    <row r="915" spans="1:8" x14ac:dyDescent="0.25">
      <c r="A915" s="71">
        <v>1</v>
      </c>
      <c r="B915" s="75" t="s">
        <v>210</v>
      </c>
      <c r="C915" s="88">
        <v>2</v>
      </c>
      <c r="D915" s="7">
        <v>4.561983471074381</v>
      </c>
      <c r="E915" s="7">
        <v>14</v>
      </c>
      <c r="F915" s="7">
        <v>0.1</v>
      </c>
      <c r="G915" s="24">
        <f t="shared" si="45"/>
        <v>1.4000000000000001</v>
      </c>
      <c r="H915" s="24">
        <f t="shared" si="46"/>
        <v>11.923966942148763</v>
      </c>
    </row>
    <row r="916" spans="1:8" x14ac:dyDescent="0.25">
      <c r="A916" s="69">
        <v>2</v>
      </c>
      <c r="B916" s="73" t="s">
        <v>69</v>
      </c>
      <c r="C916" s="86">
        <v>1</v>
      </c>
      <c r="D916" s="7">
        <v>91.236400000000003</v>
      </c>
      <c r="E916" s="7">
        <v>14</v>
      </c>
      <c r="F916" s="7">
        <v>2</v>
      </c>
      <c r="G916" s="24">
        <f t="shared" si="45"/>
        <v>28</v>
      </c>
      <c r="H916" s="24">
        <f t="shared" si="46"/>
        <v>119.2364</v>
      </c>
    </row>
    <row r="917" spans="1:8" x14ac:dyDescent="0.25">
      <c r="A917" s="43" t="s">
        <v>215</v>
      </c>
      <c r="B917" s="44"/>
      <c r="C917" s="44"/>
      <c r="D917" s="7"/>
      <c r="E917" s="7"/>
      <c r="F917" s="7"/>
      <c r="G917" s="24"/>
      <c r="H917" s="24"/>
    </row>
    <row r="918" spans="1:8" x14ac:dyDescent="0.25">
      <c r="A918" s="87">
        <v>1</v>
      </c>
      <c r="B918" s="71" t="s">
        <v>75</v>
      </c>
      <c r="C918" s="88">
        <v>1</v>
      </c>
      <c r="D918" s="7" t="s">
        <v>337</v>
      </c>
      <c r="E918" s="7">
        <v>14</v>
      </c>
      <c r="F918" s="7">
        <v>1.5</v>
      </c>
      <c r="G918" s="24">
        <f t="shared" ref="G918:G932" si="47">E918*F918</f>
        <v>21</v>
      </c>
      <c r="H918" s="24">
        <f>G918*C918</f>
        <v>21</v>
      </c>
    </row>
    <row r="919" spans="1:8" x14ac:dyDescent="0.25">
      <c r="A919" s="10">
        <v>2</v>
      </c>
      <c r="B919" s="9" t="s">
        <v>76</v>
      </c>
      <c r="C919" s="45">
        <v>1</v>
      </c>
      <c r="D919" s="7" t="s">
        <v>337</v>
      </c>
      <c r="E919" s="7">
        <v>14</v>
      </c>
      <c r="F919" s="7">
        <v>1.5</v>
      </c>
      <c r="G919" s="24">
        <f t="shared" si="47"/>
        <v>21</v>
      </c>
      <c r="H919" s="24">
        <f t="shared" ref="H919:H923" si="48">G919*C919</f>
        <v>21</v>
      </c>
    </row>
    <row r="920" spans="1:8" x14ac:dyDescent="0.25">
      <c r="A920" s="10">
        <v>3</v>
      </c>
      <c r="B920" s="9" t="s">
        <v>77</v>
      </c>
      <c r="C920" s="45">
        <v>1</v>
      </c>
      <c r="D920" s="7" t="s">
        <v>337</v>
      </c>
      <c r="E920" s="7">
        <v>14</v>
      </c>
      <c r="F920" s="7">
        <v>0.8</v>
      </c>
      <c r="G920" s="24">
        <f t="shared" si="47"/>
        <v>11.200000000000001</v>
      </c>
      <c r="H920" s="24">
        <f t="shared" si="48"/>
        <v>11.200000000000001</v>
      </c>
    </row>
    <row r="921" spans="1:8" x14ac:dyDescent="0.25">
      <c r="A921" s="10">
        <v>4</v>
      </c>
      <c r="B921" s="9" t="s">
        <v>216</v>
      </c>
      <c r="C921" s="45">
        <v>1</v>
      </c>
      <c r="D921" s="7" t="s">
        <v>337</v>
      </c>
      <c r="E921" s="7">
        <v>14</v>
      </c>
      <c r="F921" s="7">
        <v>0.8</v>
      </c>
      <c r="G921" s="24">
        <f t="shared" si="47"/>
        <v>11.200000000000001</v>
      </c>
      <c r="H921" s="24">
        <f t="shared" si="48"/>
        <v>11.200000000000001</v>
      </c>
    </row>
    <row r="922" spans="1:8" x14ac:dyDescent="0.25">
      <c r="A922" s="10">
        <v>5</v>
      </c>
      <c r="B922" s="9" t="s">
        <v>78</v>
      </c>
      <c r="C922" s="45">
        <v>1</v>
      </c>
      <c r="D922" s="7" t="s">
        <v>337</v>
      </c>
      <c r="E922" s="7">
        <v>14</v>
      </c>
      <c r="F922" s="7">
        <v>0.17</v>
      </c>
      <c r="G922" s="24">
        <f t="shared" si="47"/>
        <v>2.3800000000000003</v>
      </c>
      <c r="H922" s="24">
        <f t="shared" si="48"/>
        <v>2.3800000000000003</v>
      </c>
    </row>
    <row r="923" spans="1:8" x14ac:dyDescent="0.25">
      <c r="A923" s="10">
        <v>6</v>
      </c>
      <c r="B923" s="9" t="s">
        <v>79</v>
      </c>
      <c r="C923" s="45">
        <v>2</v>
      </c>
      <c r="D923" s="7" t="s">
        <v>337</v>
      </c>
      <c r="E923" s="7">
        <v>14</v>
      </c>
      <c r="F923" s="7">
        <v>0.34</v>
      </c>
      <c r="G923" s="24">
        <f t="shared" si="47"/>
        <v>4.7600000000000007</v>
      </c>
      <c r="H923" s="24">
        <f t="shared" si="48"/>
        <v>9.5200000000000014</v>
      </c>
    </row>
    <row r="924" spans="1:8" x14ac:dyDescent="0.25">
      <c r="A924" s="10">
        <v>7</v>
      </c>
      <c r="B924" s="9" t="s">
        <v>218</v>
      </c>
      <c r="C924" s="45">
        <v>8</v>
      </c>
      <c r="D924" s="7">
        <v>0.46</v>
      </c>
      <c r="E924" s="7">
        <v>14</v>
      </c>
      <c r="F924" s="7">
        <v>0.4</v>
      </c>
      <c r="G924" s="24">
        <f t="shared" si="47"/>
        <v>5.6000000000000005</v>
      </c>
      <c r="H924" s="24">
        <f t="shared" ref="H924:H928" si="49">(D924+G924)*C924</f>
        <v>48.480000000000004</v>
      </c>
    </row>
    <row r="925" spans="1:8" x14ac:dyDescent="0.25">
      <c r="A925" s="10">
        <v>8</v>
      </c>
      <c r="B925" s="9" t="s">
        <v>219</v>
      </c>
      <c r="C925" s="45">
        <v>1</v>
      </c>
      <c r="D925" s="7">
        <v>1.38</v>
      </c>
      <c r="E925" s="7">
        <v>14</v>
      </c>
      <c r="F925" s="7">
        <v>0.6</v>
      </c>
      <c r="G925" s="24">
        <f t="shared" si="47"/>
        <v>8.4</v>
      </c>
      <c r="H925" s="24">
        <f t="shared" si="49"/>
        <v>9.7800000000000011</v>
      </c>
    </row>
    <row r="926" spans="1:8" x14ac:dyDescent="0.25">
      <c r="A926" s="10">
        <v>9</v>
      </c>
      <c r="B926" s="9" t="s">
        <v>220</v>
      </c>
      <c r="C926" s="45">
        <v>1</v>
      </c>
      <c r="D926" s="7">
        <v>1.38</v>
      </c>
      <c r="E926" s="7">
        <v>14</v>
      </c>
      <c r="F926" s="7">
        <v>0.7</v>
      </c>
      <c r="G926" s="24">
        <f t="shared" si="47"/>
        <v>9.7999999999999989</v>
      </c>
      <c r="H926" s="24">
        <f t="shared" si="49"/>
        <v>11.18</v>
      </c>
    </row>
    <row r="927" spans="1:8" x14ac:dyDescent="0.25">
      <c r="A927" s="10">
        <v>10</v>
      </c>
      <c r="B927" s="46" t="s">
        <v>221</v>
      </c>
      <c r="C927" s="45">
        <v>1</v>
      </c>
      <c r="D927" s="7">
        <v>0.46</v>
      </c>
      <c r="E927" s="7">
        <v>35</v>
      </c>
      <c r="F927" s="7">
        <v>1</v>
      </c>
      <c r="G927" s="24">
        <f t="shared" si="47"/>
        <v>35</v>
      </c>
      <c r="H927" s="24">
        <f t="shared" si="49"/>
        <v>35.46</v>
      </c>
    </row>
    <row r="928" spans="1:8" x14ac:dyDescent="0.25">
      <c r="A928" s="10">
        <v>11</v>
      </c>
      <c r="B928" s="46" t="s">
        <v>222</v>
      </c>
      <c r="C928" s="45">
        <v>1</v>
      </c>
      <c r="D928" s="7">
        <v>9.1999999999999993</v>
      </c>
      <c r="E928" s="7">
        <v>35</v>
      </c>
      <c r="F928" s="7">
        <v>3</v>
      </c>
      <c r="G928" s="24">
        <f t="shared" si="47"/>
        <v>105</v>
      </c>
      <c r="H928" s="24">
        <f t="shared" si="49"/>
        <v>114.2</v>
      </c>
    </row>
    <row r="929" spans="1:8" x14ac:dyDescent="0.25">
      <c r="A929" s="10">
        <v>13</v>
      </c>
      <c r="B929" s="25" t="s">
        <v>224</v>
      </c>
      <c r="C929" s="45">
        <v>5</v>
      </c>
      <c r="D929" s="7" t="s">
        <v>337</v>
      </c>
      <c r="E929" s="7">
        <v>14</v>
      </c>
      <c r="F929" s="7">
        <v>1</v>
      </c>
      <c r="G929" s="24">
        <f t="shared" si="47"/>
        <v>14</v>
      </c>
      <c r="H929" s="24">
        <f>G929*C929</f>
        <v>70</v>
      </c>
    </row>
    <row r="930" spans="1:8" x14ac:dyDescent="0.25">
      <c r="A930" s="10">
        <v>14</v>
      </c>
      <c r="B930" s="25" t="s">
        <v>225</v>
      </c>
      <c r="C930" s="45">
        <v>5</v>
      </c>
      <c r="D930" s="7" t="s">
        <v>337</v>
      </c>
      <c r="E930" s="7">
        <v>14</v>
      </c>
      <c r="F930" s="7">
        <v>1</v>
      </c>
      <c r="G930" s="24">
        <f t="shared" si="47"/>
        <v>14</v>
      </c>
      <c r="H930" s="24">
        <f t="shared" ref="H930:H932" si="50">G930*C930</f>
        <v>70</v>
      </c>
    </row>
    <row r="931" spans="1:8" x14ac:dyDescent="0.25">
      <c r="A931" s="10">
        <v>15</v>
      </c>
      <c r="B931" s="25" t="s">
        <v>226</v>
      </c>
      <c r="C931" s="45">
        <v>5</v>
      </c>
      <c r="D931" s="7" t="s">
        <v>337</v>
      </c>
      <c r="E931" s="7">
        <v>14</v>
      </c>
      <c r="F931" s="7">
        <v>1</v>
      </c>
      <c r="G931" s="24">
        <f t="shared" si="47"/>
        <v>14</v>
      </c>
      <c r="H931" s="24">
        <f t="shared" si="50"/>
        <v>70</v>
      </c>
    </row>
    <row r="932" spans="1:8" x14ac:dyDescent="0.25">
      <c r="A932" s="10">
        <v>16</v>
      </c>
      <c r="B932" s="25" t="s">
        <v>227</v>
      </c>
      <c r="C932" s="45">
        <v>5</v>
      </c>
      <c r="D932" s="7" t="s">
        <v>337</v>
      </c>
      <c r="E932" s="7">
        <v>14</v>
      </c>
      <c r="F932" s="7">
        <v>1</v>
      </c>
      <c r="G932" s="24">
        <f t="shared" si="47"/>
        <v>14</v>
      </c>
      <c r="H932" s="24">
        <f t="shared" si="50"/>
        <v>70</v>
      </c>
    </row>
    <row r="933" spans="1:8" x14ac:dyDescent="0.25">
      <c r="G933" s="108" t="s">
        <v>80</v>
      </c>
      <c r="H933" s="109">
        <f>SUM(H853:H932)</f>
        <v>5494.9589785123972</v>
      </c>
    </row>
    <row r="937" spans="1:8" ht="15.75" x14ac:dyDescent="0.25">
      <c r="H937" s="111" t="s">
        <v>310</v>
      </c>
    </row>
    <row r="938" spans="1:8" ht="25.5" x14ac:dyDescent="0.25">
      <c r="A938" s="4" t="s">
        <v>0</v>
      </c>
      <c r="B938" s="4" t="s">
        <v>94</v>
      </c>
      <c r="C938" s="122" t="s">
        <v>95</v>
      </c>
      <c r="D938" s="123"/>
      <c r="E938" s="122" t="s">
        <v>96</v>
      </c>
      <c r="F938" s="123"/>
      <c r="G938" s="135" t="s">
        <v>97</v>
      </c>
      <c r="H938" s="136"/>
    </row>
    <row r="939" spans="1:8" x14ac:dyDescent="0.25">
      <c r="A939" s="17">
        <v>1</v>
      </c>
      <c r="B939" s="4">
        <v>2</v>
      </c>
      <c r="C939" s="122">
        <v>3</v>
      </c>
      <c r="D939" s="123"/>
      <c r="E939" s="122">
        <v>4</v>
      </c>
      <c r="F939" s="123"/>
      <c r="G939" s="135">
        <v>5</v>
      </c>
      <c r="H939" s="136"/>
    </row>
    <row r="940" spans="1:8" x14ac:dyDescent="0.25">
      <c r="A940" s="10">
        <v>1</v>
      </c>
      <c r="B940" s="9" t="s">
        <v>98</v>
      </c>
      <c r="C940" s="141">
        <v>5</v>
      </c>
      <c r="D940" s="142"/>
      <c r="E940" s="137">
        <v>6.9</v>
      </c>
      <c r="F940" s="138"/>
      <c r="G940" s="139">
        <f>C940*E940</f>
        <v>34.5</v>
      </c>
      <c r="H940" s="140"/>
    </row>
    <row r="941" spans="1:8" x14ac:dyDescent="0.25">
      <c r="A941" s="10">
        <v>2</v>
      </c>
      <c r="B941" s="9" t="s">
        <v>318</v>
      </c>
      <c r="C941" s="141">
        <v>5</v>
      </c>
      <c r="D941" s="142"/>
      <c r="E941" s="137">
        <v>6.4399999999999995</v>
      </c>
      <c r="F941" s="138"/>
      <c r="G941" s="139">
        <f t="shared" ref="G941:G967" si="51">C941*E941</f>
        <v>32.199999999999996</v>
      </c>
      <c r="H941" s="140"/>
    </row>
    <row r="942" spans="1:8" x14ac:dyDescent="0.25">
      <c r="A942" s="10">
        <v>3</v>
      </c>
      <c r="B942" s="14" t="s">
        <v>319</v>
      </c>
      <c r="C942" s="141">
        <v>5</v>
      </c>
      <c r="D942" s="142"/>
      <c r="E942" s="137">
        <v>4.5999999999999996</v>
      </c>
      <c r="F942" s="138"/>
      <c r="G942" s="139">
        <f t="shared" si="51"/>
        <v>23</v>
      </c>
      <c r="H942" s="140"/>
    </row>
    <row r="943" spans="1:8" x14ac:dyDescent="0.25">
      <c r="A943" s="10">
        <v>4</v>
      </c>
      <c r="B943" s="9" t="s">
        <v>99</v>
      </c>
      <c r="C943" s="141">
        <v>5</v>
      </c>
      <c r="D943" s="142"/>
      <c r="E943" s="137">
        <v>0.92</v>
      </c>
      <c r="F943" s="138"/>
      <c r="G943" s="139">
        <f t="shared" si="51"/>
        <v>4.6000000000000005</v>
      </c>
      <c r="H943" s="140"/>
    </row>
    <row r="944" spans="1:8" x14ac:dyDescent="0.25">
      <c r="A944" s="10">
        <v>5</v>
      </c>
      <c r="B944" s="9" t="s">
        <v>100</v>
      </c>
      <c r="C944" s="141">
        <v>5</v>
      </c>
      <c r="D944" s="142"/>
      <c r="E944" s="137">
        <v>0.76359999999999995</v>
      </c>
      <c r="F944" s="138"/>
      <c r="G944" s="139">
        <f t="shared" si="51"/>
        <v>3.8179999999999996</v>
      </c>
      <c r="H944" s="140"/>
    </row>
    <row r="945" spans="1:8" x14ac:dyDescent="0.25">
      <c r="A945" s="10">
        <v>6</v>
      </c>
      <c r="B945" s="9" t="s">
        <v>320</v>
      </c>
      <c r="C945" s="141">
        <v>10</v>
      </c>
      <c r="D945" s="142"/>
      <c r="E945" s="137">
        <v>0.93840000000000001</v>
      </c>
      <c r="F945" s="138"/>
      <c r="G945" s="139">
        <f t="shared" si="51"/>
        <v>9.3840000000000003</v>
      </c>
      <c r="H945" s="140"/>
    </row>
    <row r="946" spans="1:8" x14ac:dyDescent="0.25">
      <c r="A946" s="10">
        <v>7</v>
      </c>
      <c r="B946" s="9" t="s">
        <v>321</v>
      </c>
      <c r="C946" s="141">
        <v>10</v>
      </c>
      <c r="D946" s="142"/>
      <c r="E946" s="137">
        <v>1.84</v>
      </c>
      <c r="F946" s="138"/>
      <c r="G946" s="139">
        <f t="shared" si="51"/>
        <v>18.400000000000002</v>
      </c>
      <c r="H946" s="140"/>
    </row>
    <row r="947" spans="1:8" x14ac:dyDescent="0.25">
      <c r="A947" s="10">
        <v>8</v>
      </c>
      <c r="B947" s="9" t="s">
        <v>322</v>
      </c>
      <c r="C947" s="141">
        <v>10</v>
      </c>
      <c r="D947" s="142"/>
      <c r="E947" s="137">
        <v>4.2319999999999993</v>
      </c>
      <c r="F947" s="138"/>
      <c r="G947" s="139">
        <f t="shared" si="51"/>
        <v>42.319999999999993</v>
      </c>
      <c r="H947" s="140"/>
    </row>
    <row r="948" spans="1:8" x14ac:dyDescent="0.25">
      <c r="A948" s="10">
        <v>9</v>
      </c>
      <c r="B948" s="9" t="s">
        <v>323</v>
      </c>
      <c r="C948" s="141">
        <v>10</v>
      </c>
      <c r="D948" s="142"/>
      <c r="E948" s="137">
        <v>4.2319999999999993</v>
      </c>
      <c r="F948" s="138"/>
      <c r="G948" s="139">
        <f t="shared" si="51"/>
        <v>42.319999999999993</v>
      </c>
      <c r="H948" s="140"/>
    </row>
    <row r="949" spans="1:8" x14ac:dyDescent="0.25">
      <c r="A949" s="10">
        <v>10</v>
      </c>
      <c r="B949" s="9" t="s">
        <v>324</v>
      </c>
      <c r="C949" s="141">
        <v>10</v>
      </c>
      <c r="D949" s="142"/>
      <c r="E949" s="137">
        <v>4.2319999999999993</v>
      </c>
      <c r="F949" s="138"/>
      <c r="G949" s="139">
        <f t="shared" si="51"/>
        <v>42.319999999999993</v>
      </c>
      <c r="H949" s="140"/>
    </row>
    <row r="950" spans="1:8" x14ac:dyDescent="0.25">
      <c r="A950" s="10">
        <v>11</v>
      </c>
      <c r="B950" s="9" t="s">
        <v>102</v>
      </c>
      <c r="C950" s="141">
        <v>10</v>
      </c>
      <c r="D950" s="142"/>
      <c r="E950" s="137">
        <v>0.27599999999999997</v>
      </c>
      <c r="F950" s="138"/>
      <c r="G950" s="139">
        <f t="shared" si="51"/>
        <v>2.76</v>
      </c>
      <c r="H950" s="140"/>
    </row>
    <row r="951" spans="1:8" x14ac:dyDescent="0.25">
      <c r="A951" s="10">
        <v>12</v>
      </c>
      <c r="B951" s="9" t="s">
        <v>101</v>
      </c>
      <c r="C951" s="141">
        <v>10</v>
      </c>
      <c r="D951" s="142"/>
      <c r="E951" s="137">
        <v>0.27599999999999997</v>
      </c>
      <c r="F951" s="138"/>
      <c r="G951" s="139">
        <f t="shared" si="51"/>
        <v>2.76</v>
      </c>
      <c r="H951" s="140"/>
    </row>
    <row r="952" spans="1:8" x14ac:dyDescent="0.25">
      <c r="A952" s="10">
        <v>13</v>
      </c>
      <c r="B952" s="9" t="s">
        <v>325</v>
      </c>
      <c r="C952" s="141">
        <v>10</v>
      </c>
      <c r="D952" s="142"/>
      <c r="E952" s="137">
        <v>0.55199999999999994</v>
      </c>
      <c r="F952" s="138"/>
      <c r="G952" s="139">
        <f t="shared" si="51"/>
        <v>5.52</v>
      </c>
      <c r="H952" s="140"/>
    </row>
    <row r="953" spans="1:8" x14ac:dyDescent="0.25">
      <c r="A953" s="10">
        <v>14</v>
      </c>
      <c r="B953" s="9" t="s">
        <v>103</v>
      </c>
      <c r="C953" s="141">
        <v>50</v>
      </c>
      <c r="D953" s="142"/>
      <c r="E953" s="137">
        <v>3.68</v>
      </c>
      <c r="F953" s="138"/>
      <c r="G953" s="139">
        <f t="shared" si="51"/>
        <v>184</v>
      </c>
      <c r="H953" s="140"/>
    </row>
    <row r="954" spans="1:8" x14ac:dyDescent="0.25">
      <c r="A954" s="10">
        <v>15</v>
      </c>
      <c r="B954" s="9" t="s">
        <v>104</v>
      </c>
      <c r="C954" s="141">
        <v>50</v>
      </c>
      <c r="D954" s="142"/>
      <c r="E954" s="137">
        <v>2.944</v>
      </c>
      <c r="F954" s="138"/>
      <c r="G954" s="139">
        <f t="shared" si="51"/>
        <v>147.19999999999999</v>
      </c>
      <c r="H954" s="140"/>
    </row>
    <row r="955" spans="1:8" x14ac:dyDescent="0.25">
      <c r="A955" s="10">
        <v>16</v>
      </c>
      <c r="B955" s="9" t="s">
        <v>105</v>
      </c>
      <c r="C955" s="141">
        <v>5</v>
      </c>
      <c r="D955" s="142"/>
      <c r="E955" s="137">
        <v>2.76</v>
      </c>
      <c r="F955" s="138"/>
      <c r="G955" s="139">
        <f t="shared" si="51"/>
        <v>13.799999999999999</v>
      </c>
      <c r="H955" s="140"/>
    </row>
    <row r="956" spans="1:8" x14ac:dyDescent="0.25">
      <c r="A956" s="10">
        <v>17</v>
      </c>
      <c r="B956" s="9" t="s">
        <v>106</v>
      </c>
      <c r="C956" s="141">
        <v>5</v>
      </c>
      <c r="D956" s="142"/>
      <c r="E956" s="137">
        <v>2.76</v>
      </c>
      <c r="F956" s="138"/>
      <c r="G956" s="139">
        <f t="shared" si="51"/>
        <v>13.799999999999999</v>
      </c>
      <c r="H956" s="140"/>
    </row>
    <row r="957" spans="1:8" x14ac:dyDescent="0.25">
      <c r="A957" s="10">
        <v>18</v>
      </c>
      <c r="B957" s="9" t="s">
        <v>107</v>
      </c>
      <c r="C957" s="141">
        <v>10</v>
      </c>
      <c r="D957" s="142"/>
      <c r="E957" s="137">
        <v>2.2999999999999998</v>
      </c>
      <c r="F957" s="138"/>
      <c r="G957" s="139">
        <f t="shared" si="51"/>
        <v>23</v>
      </c>
      <c r="H957" s="140"/>
    </row>
    <row r="958" spans="1:8" x14ac:dyDescent="0.25">
      <c r="A958" s="10">
        <v>19</v>
      </c>
      <c r="B958" s="9" t="s">
        <v>108</v>
      </c>
      <c r="C958" s="141">
        <v>10</v>
      </c>
      <c r="D958" s="142"/>
      <c r="E958" s="137">
        <v>2.2999999999999998</v>
      </c>
      <c r="F958" s="138"/>
      <c r="G958" s="139">
        <f t="shared" si="51"/>
        <v>23</v>
      </c>
      <c r="H958" s="140"/>
    </row>
    <row r="959" spans="1:8" x14ac:dyDescent="0.25">
      <c r="A959" s="10">
        <v>20</v>
      </c>
      <c r="B959" s="9" t="s">
        <v>326</v>
      </c>
      <c r="C959" s="141">
        <v>10</v>
      </c>
      <c r="D959" s="142"/>
      <c r="E959" s="137">
        <v>10.119999999999999</v>
      </c>
      <c r="F959" s="138"/>
      <c r="G959" s="139">
        <f t="shared" si="51"/>
        <v>101.19999999999999</v>
      </c>
      <c r="H959" s="140"/>
    </row>
    <row r="960" spans="1:8" x14ac:dyDescent="0.25">
      <c r="A960" s="10">
        <v>21</v>
      </c>
      <c r="B960" s="9" t="s">
        <v>327</v>
      </c>
      <c r="C960" s="141">
        <v>10</v>
      </c>
      <c r="D960" s="142"/>
      <c r="E960" s="137">
        <v>8.2799999999999994</v>
      </c>
      <c r="F960" s="138"/>
      <c r="G960" s="139">
        <f t="shared" si="51"/>
        <v>82.8</v>
      </c>
      <c r="H960" s="140"/>
    </row>
    <row r="961" spans="1:9" x14ac:dyDescent="0.25">
      <c r="A961" s="10">
        <v>22</v>
      </c>
      <c r="B961" s="9" t="s">
        <v>328</v>
      </c>
      <c r="C961" s="141">
        <v>5</v>
      </c>
      <c r="D961" s="142"/>
      <c r="E961" s="137">
        <v>5.52</v>
      </c>
      <c r="F961" s="138"/>
      <c r="G961" s="139">
        <f t="shared" si="51"/>
        <v>27.599999999999998</v>
      </c>
      <c r="H961" s="140"/>
    </row>
    <row r="962" spans="1:9" x14ac:dyDescent="0.25">
      <c r="A962" s="10">
        <v>23</v>
      </c>
      <c r="B962" s="9" t="s">
        <v>329</v>
      </c>
      <c r="C962" s="141">
        <v>5</v>
      </c>
      <c r="D962" s="142"/>
      <c r="E962" s="137">
        <v>5.52</v>
      </c>
      <c r="F962" s="138"/>
      <c r="G962" s="139">
        <f t="shared" si="51"/>
        <v>27.599999999999998</v>
      </c>
      <c r="H962" s="140"/>
    </row>
    <row r="963" spans="1:9" x14ac:dyDescent="0.25">
      <c r="A963" s="10">
        <v>24</v>
      </c>
      <c r="B963" s="9" t="s">
        <v>330</v>
      </c>
      <c r="C963" s="141">
        <v>5</v>
      </c>
      <c r="D963" s="142"/>
      <c r="E963" s="137">
        <v>7.82</v>
      </c>
      <c r="F963" s="138"/>
      <c r="G963" s="139">
        <f t="shared" si="51"/>
        <v>39.1</v>
      </c>
      <c r="H963" s="140"/>
    </row>
    <row r="964" spans="1:9" x14ac:dyDescent="0.25">
      <c r="A964" s="10">
        <v>25</v>
      </c>
      <c r="B964" s="9" t="s">
        <v>331</v>
      </c>
      <c r="C964" s="141">
        <v>5</v>
      </c>
      <c r="D964" s="142"/>
      <c r="E964" s="137">
        <v>15.814800000000002</v>
      </c>
      <c r="F964" s="138"/>
      <c r="G964" s="139">
        <f t="shared" si="51"/>
        <v>79.074000000000012</v>
      </c>
      <c r="H964" s="140"/>
    </row>
    <row r="965" spans="1:9" x14ac:dyDescent="0.25">
      <c r="A965" s="10">
        <v>26</v>
      </c>
      <c r="B965" s="9" t="s">
        <v>332</v>
      </c>
      <c r="C965" s="141">
        <v>5</v>
      </c>
      <c r="D965" s="142"/>
      <c r="E965" s="137">
        <v>3.7995999999999999</v>
      </c>
      <c r="F965" s="138"/>
      <c r="G965" s="139">
        <f t="shared" si="51"/>
        <v>18.997999999999998</v>
      </c>
      <c r="H965" s="140"/>
    </row>
    <row r="966" spans="1:9" x14ac:dyDescent="0.25">
      <c r="A966" s="10">
        <v>27</v>
      </c>
      <c r="B966" s="9" t="s">
        <v>333</v>
      </c>
      <c r="C966" s="141">
        <v>5</v>
      </c>
      <c r="D966" s="142"/>
      <c r="E966" s="137">
        <v>2.5024000000000002</v>
      </c>
      <c r="F966" s="138"/>
      <c r="G966" s="139">
        <f t="shared" si="51"/>
        <v>12.512</v>
      </c>
      <c r="H966" s="140"/>
    </row>
    <row r="967" spans="1:9" x14ac:dyDescent="0.25">
      <c r="A967" s="10">
        <v>28</v>
      </c>
      <c r="B967" s="9" t="s">
        <v>334</v>
      </c>
      <c r="C967" s="141">
        <v>10</v>
      </c>
      <c r="D967" s="142"/>
      <c r="E967" s="137">
        <v>1.8952</v>
      </c>
      <c r="F967" s="138"/>
      <c r="G967" s="139">
        <f t="shared" si="51"/>
        <v>18.951999999999998</v>
      </c>
      <c r="H967" s="140"/>
    </row>
    <row r="968" spans="1:9" x14ac:dyDescent="0.25">
      <c r="A968" s="3"/>
      <c r="B968" s="3"/>
      <c r="C968" s="3"/>
      <c r="F968" s="64"/>
      <c r="G968" s="108" t="s">
        <v>80</v>
      </c>
      <c r="H968" s="109">
        <f>SUM(G940:H967)</f>
        <v>1076.5379999999998</v>
      </c>
    </row>
    <row r="969" spans="1:9" ht="15.75" thickBot="1" x14ac:dyDescent="0.3"/>
    <row r="970" spans="1:9" ht="19.5" thickBot="1" x14ac:dyDescent="0.35">
      <c r="A970" s="145" t="s">
        <v>335</v>
      </c>
      <c r="B970" s="146"/>
      <c r="C970" s="146"/>
      <c r="D970" s="146"/>
      <c r="E970" s="146"/>
      <c r="F970" s="147"/>
      <c r="G970" s="143">
        <f>H176+H319+H449+H548+H647+H750+H843+H933+H968</f>
        <v>67988.624225123975</v>
      </c>
      <c r="H970" s="144"/>
      <c r="I970" s="65"/>
    </row>
    <row r="972" spans="1:9" ht="15.75" x14ac:dyDescent="0.25">
      <c r="H972" s="111" t="s">
        <v>314</v>
      </c>
    </row>
    <row r="973" spans="1:9" x14ac:dyDescent="0.25">
      <c r="B973" s="116" t="s">
        <v>81</v>
      </c>
      <c r="C973" s="117"/>
      <c r="H973" s="114"/>
    </row>
    <row r="974" spans="1:9" x14ac:dyDescent="0.25">
      <c r="B974" s="66" t="s">
        <v>82</v>
      </c>
      <c r="C974" s="11">
        <v>14</v>
      </c>
    </row>
    <row r="975" spans="1:9" x14ac:dyDescent="0.25">
      <c r="B975" s="66" t="s">
        <v>83</v>
      </c>
      <c r="C975" s="11">
        <v>14</v>
      </c>
    </row>
    <row r="976" spans="1:9" x14ac:dyDescent="0.25">
      <c r="B976" s="66" t="s">
        <v>84</v>
      </c>
      <c r="C976" s="11">
        <v>14</v>
      </c>
    </row>
    <row r="977" spans="1:9" x14ac:dyDescent="0.25">
      <c r="B977" s="66" t="s">
        <v>85</v>
      </c>
      <c r="C977" s="11">
        <v>14</v>
      </c>
    </row>
    <row r="978" spans="1:9" x14ac:dyDescent="0.25">
      <c r="B978" s="66" t="s">
        <v>86</v>
      </c>
      <c r="C978" s="11">
        <v>14</v>
      </c>
    </row>
    <row r="982" spans="1:9" ht="15.75" x14ac:dyDescent="0.25">
      <c r="B982" s="12" t="s">
        <v>87</v>
      </c>
    </row>
    <row r="983" spans="1:9" ht="15.75" x14ac:dyDescent="0.25">
      <c r="B983" s="13" t="s">
        <v>88</v>
      </c>
    </row>
    <row r="984" spans="1:9" ht="15.75" x14ac:dyDescent="0.25">
      <c r="B984" s="13" t="s">
        <v>89</v>
      </c>
    </row>
    <row r="985" spans="1:9" ht="15.75" x14ac:dyDescent="0.25">
      <c r="B985" s="68" t="s">
        <v>340</v>
      </c>
    </row>
    <row r="987" spans="1:9" ht="46.5" customHeight="1" x14ac:dyDescent="0.25">
      <c r="A987" s="118" t="s">
        <v>342</v>
      </c>
      <c r="B987" s="118"/>
      <c r="C987" s="118"/>
      <c r="D987" s="118"/>
      <c r="E987" s="118"/>
      <c r="F987" s="118"/>
      <c r="G987" s="118"/>
      <c r="H987" s="118"/>
      <c r="I987" s="67"/>
    </row>
    <row r="988" spans="1:9" ht="15" customHeight="1" x14ac:dyDescent="0.25">
      <c r="B988" s="67"/>
    </row>
  </sheetData>
  <mergeCells count="122">
    <mergeCell ref="G970:H970"/>
    <mergeCell ref="G965:H965"/>
    <mergeCell ref="G966:H966"/>
    <mergeCell ref="G967:H967"/>
    <mergeCell ref="G962:H962"/>
    <mergeCell ref="G963:H963"/>
    <mergeCell ref="G964:H964"/>
    <mergeCell ref="E962:F962"/>
    <mergeCell ref="E963:F963"/>
    <mergeCell ref="E964:F964"/>
    <mergeCell ref="E965:F965"/>
    <mergeCell ref="E966:F966"/>
    <mergeCell ref="E967:F967"/>
    <mergeCell ref="A970:F970"/>
    <mergeCell ref="C962:D962"/>
    <mergeCell ref="C963:D963"/>
    <mergeCell ref="C964:D964"/>
    <mergeCell ref="C965:D965"/>
    <mergeCell ref="C966:D966"/>
    <mergeCell ref="C967:D967"/>
    <mergeCell ref="G961:H961"/>
    <mergeCell ref="E960:F960"/>
    <mergeCell ref="E961:F961"/>
    <mergeCell ref="C949:D949"/>
    <mergeCell ref="C950:D950"/>
    <mergeCell ref="C951:D951"/>
    <mergeCell ref="C952:D952"/>
    <mergeCell ref="C953:D953"/>
    <mergeCell ref="C954:D954"/>
    <mergeCell ref="C955:D955"/>
    <mergeCell ref="C956:D956"/>
    <mergeCell ref="C957:D957"/>
    <mergeCell ref="C961:D961"/>
    <mergeCell ref="G955:H955"/>
    <mergeCell ref="E955:F955"/>
    <mergeCell ref="G946:H946"/>
    <mergeCell ref="G947:H947"/>
    <mergeCell ref="G948:H948"/>
    <mergeCell ref="C958:D958"/>
    <mergeCell ref="C959:D959"/>
    <mergeCell ref="C960:D960"/>
    <mergeCell ref="G956:H956"/>
    <mergeCell ref="G957:H957"/>
    <mergeCell ref="G958:H958"/>
    <mergeCell ref="G959:H959"/>
    <mergeCell ref="G960:H960"/>
    <mergeCell ref="C946:D946"/>
    <mergeCell ref="C947:D947"/>
    <mergeCell ref="C948:D948"/>
    <mergeCell ref="E956:F956"/>
    <mergeCell ref="E957:F957"/>
    <mergeCell ref="E958:F958"/>
    <mergeCell ref="E959:F959"/>
    <mergeCell ref="G949:H949"/>
    <mergeCell ref="G950:H950"/>
    <mergeCell ref="G951:H951"/>
    <mergeCell ref="G952:H952"/>
    <mergeCell ref="G953:H953"/>
    <mergeCell ref="G954:H954"/>
    <mergeCell ref="C939:D939"/>
    <mergeCell ref="E939:F939"/>
    <mergeCell ref="G939:H939"/>
    <mergeCell ref="G940:H940"/>
    <mergeCell ref="G941:H941"/>
    <mergeCell ref="G942:H942"/>
    <mergeCell ref="G943:H943"/>
    <mergeCell ref="G944:H944"/>
    <mergeCell ref="G945:H945"/>
    <mergeCell ref="C940:D940"/>
    <mergeCell ref="C941:D941"/>
    <mergeCell ref="C942:D942"/>
    <mergeCell ref="C943:D943"/>
    <mergeCell ref="C944:D944"/>
    <mergeCell ref="C945:D945"/>
    <mergeCell ref="E940:F940"/>
    <mergeCell ref="E941:F941"/>
    <mergeCell ref="E942:F942"/>
    <mergeCell ref="E943:F943"/>
    <mergeCell ref="E944:F944"/>
    <mergeCell ref="E945:F945"/>
    <mergeCell ref="E946:F946"/>
    <mergeCell ref="E947:F947"/>
    <mergeCell ref="E948:F948"/>
    <mergeCell ref="E949:F949"/>
    <mergeCell ref="E950:F950"/>
    <mergeCell ref="E951:F951"/>
    <mergeCell ref="E952:F952"/>
    <mergeCell ref="E953:F953"/>
    <mergeCell ref="E954:F954"/>
    <mergeCell ref="C653:D653"/>
    <mergeCell ref="F653:H653"/>
    <mergeCell ref="C755:D755"/>
    <mergeCell ref="F755:H755"/>
    <mergeCell ref="C848:D848"/>
    <mergeCell ref="F848:H848"/>
    <mergeCell ref="C938:D938"/>
    <mergeCell ref="E938:F938"/>
    <mergeCell ref="G938:H938"/>
    <mergeCell ref="B973:C973"/>
    <mergeCell ref="A987:H987"/>
    <mergeCell ref="E1:H1"/>
    <mergeCell ref="C11:D11"/>
    <mergeCell ref="C12:D12"/>
    <mergeCell ref="C324:D324"/>
    <mergeCell ref="F324:H324"/>
    <mergeCell ref="C182:D182"/>
    <mergeCell ref="A3:H3"/>
    <mergeCell ref="A5:H5"/>
    <mergeCell ref="A7:H7"/>
    <mergeCell ref="C10:D10"/>
    <mergeCell ref="F10:H10"/>
    <mergeCell ref="C181:D181"/>
    <mergeCell ref="F181:H181"/>
    <mergeCell ref="C453:D453"/>
    <mergeCell ref="F453:H453"/>
    <mergeCell ref="F454:H454"/>
    <mergeCell ref="C553:D553"/>
    <mergeCell ref="F553:H553"/>
    <mergeCell ref="C554:D554"/>
    <mergeCell ref="F554:H554"/>
    <mergeCell ref="C652:D652"/>
    <mergeCell ref="F652:H652"/>
  </mergeCells>
  <pageMargins left="0.70866141732283472" right="0.5118110236220472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PIRKIMO OBJEKTO DALIS</vt:lpstr>
      <vt:lpstr>'2 PIRKIMO OBJEKTO DALIS'!Print_Area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Budrys</dc:creator>
  <cp:lastModifiedBy>Anželita Pajaujienė</cp:lastModifiedBy>
  <cp:lastPrinted>2020-02-20T07:16:23Z</cp:lastPrinted>
  <dcterms:created xsi:type="dcterms:W3CDTF">2014-10-22T05:16:27Z</dcterms:created>
  <dcterms:modified xsi:type="dcterms:W3CDTF">2020-02-21T11:14:34Z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Owner">
    <vt:lpwstr>andrius.budrys@litrail.lt</vt:lpwstr>
  </property>
  <property fmtid="{D5CDD505-2E9C-101B-9397-08002B2CF9AE}" pid="5" name="MSIP_Label_cfcb905c-755b-4fd4-bd20-0d682d4f1d27_SetDate">
    <vt:lpwstr>2020-01-13T09:35:09.4128303Z</vt:lpwstr>
  </property>
  <property fmtid="{D5CDD505-2E9C-101B-9397-08002B2CF9AE}" pid="6" name="MSIP_Label_cfcb905c-755b-4fd4-bd20-0d682d4f1d27_Name">
    <vt:lpwstr>General</vt:lpwstr>
  </property>
  <property fmtid="{D5CDD505-2E9C-101B-9397-08002B2CF9AE}" pid="7" name="MSIP_Label_cfcb905c-755b-4fd4-bd20-0d682d4f1d27_Application">
    <vt:lpwstr>Microsoft Azure Information Protection</vt:lpwstr>
  </property>
  <property fmtid="{D5CDD505-2E9C-101B-9397-08002B2CF9AE}" pid="8" name="MSIP_Label_cfcb905c-755b-4fd4-bd20-0d682d4f1d27_ActionId">
    <vt:lpwstr>7bafbaaa-bd3c-45ae-a6db-0f778f9c319d</vt:lpwstr>
  </property>
  <property fmtid="{D5CDD505-2E9C-101B-9397-08002B2CF9AE}" pid="9" name="MSIP_Label_cfcb905c-755b-4fd4-bd20-0d682d4f1d27_Extended_MSFT_Method">
    <vt:lpwstr>Automatic</vt:lpwstr>
  </property>
  <property fmtid="{D5CDD505-2E9C-101B-9397-08002B2CF9AE}" pid="10" name="Sensitivity">
    <vt:lpwstr>General</vt:lpwstr>
  </property>
</Properties>
</file>