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\Documents\Laimeje pasiulymai ir sutartys\Kavita\"/>
    </mc:Choice>
  </mc:AlternateContent>
  <xr:revisionPtr revIDLastSave="0" documentId="8_{486557A2-7CF0-4E60-89BB-7D8279A75D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7" i="1"/>
</calcChain>
</file>

<file path=xl/sharedStrings.xml><?xml version="1.0" encoding="utf-8"?>
<sst xmlns="http://schemas.openxmlformats.org/spreadsheetml/2006/main" count="103" uniqueCount="71">
  <si>
    <t>Medicinos įrangos techninės priežiūros ir remonto paslaugų specifikacija</t>
  </si>
  <si>
    <t>Pirki-mo dalies Nr.</t>
  </si>
  <si>
    <t>Numeris</t>
  </si>
  <si>
    <t>Metai</t>
  </si>
  <si>
    <t>Medicinos įrangos techninė priežiūra ir remontas</t>
  </si>
  <si>
    <t>Pirkimo dalies (medicinos įrangos) pavadinimas</t>
  </si>
  <si>
    <t>Modelis</t>
  </si>
  <si>
    <t xml:space="preserve">Gaminto-jo įgalioji-mas vykdyti įrangos techninę priežiūrą ir remontą
</t>
  </si>
  <si>
    <t>Poliklinika</t>
  </si>
  <si>
    <t>Taip</t>
  </si>
  <si>
    <t>Ne</t>
  </si>
  <si>
    <t xml:space="preserve">Ligonių priėmimo </t>
  </si>
  <si>
    <t>Audiometras</t>
  </si>
  <si>
    <t>Maico MA42</t>
  </si>
  <si>
    <t>MA90003072</t>
  </si>
  <si>
    <t>Binokuliarinis oftalmoskopas Heine</t>
  </si>
  <si>
    <t>Omega 200</t>
  </si>
  <si>
    <t>Dioptrimetras automatinis</t>
  </si>
  <si>
    <t>SLM-5000</t>
  </si>
  <si>
    <t>552120N</t>
  </si>
  <si>
    <t>Kompiuterinis perimetras</t>
  </si>
  <si>
    <t>PTS-910</t>
  </si>
  <si>
    <t>Oftalmologinė darbo vieta</t>
  </si>
  <si>
    <t>Tulip   840</t>
  </si>
  <si>
    <t>Oftalmoskopas Heine</t>
  </si>
  <si>
    <t>Beta NT200</t>
  </si>
  <si>
    <t>K03</t>
  </si>
  <si>
    <t>Autorefraktokeratometras</t>
  </si>
  <si>
    <t>KR 8900</t>
  </si>
  <si>
    <t>TPK-1P</t>
  </si>
  <si>
    <t>64N0138</t>
  </si>
  <si>
    <t>Perimetras kompiuterinis</t>
  </si>
  <si>
    <t>Plyšinė lempa su aplanaciniu tonometru</t>
  </si>
  <si>
    <t>SL-203</t>
  </si>
  <si>
    <t>2038050     2808</t>
  </si>
  <si>
    <t>Projektorius testų</t>
  </si>
  <si>
    <t>CP500</t>
  </si>
  <si>
    <t>CP-500</t>
  </si>
  <si>
    <t>Lempa  plyšinė</t>
  </si>
  <si>
    <t>S20380502806</t>
  </si>
  <si>
    <t>Ligonių priėmimo</t>
  </si>
  <si>
    <t>Timpanometras su baze</t>
  </si>
  <si>
    <t>Maico easy tymp</t>
  </si>
  <si>
    <t>MA9000530</t>
  </si>
  <si>
    <t xml:space="preserve"> Nvision-K 5001</t>
  </si>
  <si>
    <t>Oftalmoskopas binokulinis</t>
  </si>
  <si>
    <t>HEINE OMEGA 200</t>
  </si>
  <si>
    <t>VšĮ Vilniaus  miesto klinikinė ligoninė, Antakalnio g. 124  Vilnius</t>
  </si>
  <si>
    <t>Skyrius / Tarnyba</t>
  </si>
  <si>
    <t>3 (trijų) metų suma Eur be PVM</t>
  </si>
  <si>
    <t>3 (trijų) metų suma Eur su PVM</t>
  </si>
  <si>
    <t>Maksimali suma detalėms, Eur su PVM</t>
  </si>
  <si>
    <t>448.</t>
  </si>
  <si>
    <t>452.</t>
  </si>
  <si>
    <t>453.</t>
  </si>
  <si>
    <t>454.</t>
  </si>
  <si>
    <t>455.</t>
  </si>
  <si>
    <t>473.</t>
  </si>
  <si>
    <t>496.</t>
  </si>
  <si>
    <t>506.</t>
  </si>
  <si>
    <t>527.</t>
  </si>
  <si>
    <t>528.</t>
  </si>
  <si>
    <t>529.</t>
  </si>
  <si>
    <t>535.</t>
  </si>
  <si>
    <t>536.</t>
  </si>
  <si>
    <t>537.</t>
  </si>
  <si>
    <t>538.</t>
  </si>
  <si>
    <t>564.</t>
  </si>
  <si>
    <t>Atviro konkurso sąlygų 2 priedas</t>
  </si>
  <si>
    <t>1 vnt kaina Eur be PVM  1-am  pusmečiui</t>
  </si>
  <si>
    <t>1 vnt kaina Eur su PVM  1-am pusmečiui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</si>
</sst>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 Baltic"/>
      <family val="1"/>
      <charset val="186"/>
    </font>
    <font>
      <b/>
      <sz val="11"/>
      <name val="Times New Roman Baltic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name val="Times New Roman Baltic"/>
      <charset val="186"/>
    </font>
    <font>
      <b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0" fillId="0" borderId="0"/>
  </cellStyleXfs>
  <cellXfs count="36">
    <xf numFmtId="0" fontId="0" fillId="0" borderId="0" xfId="0"/>
    <xf numFmtId="0" fontId="3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left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Alignment="1">
      <alignment horizontal="center"/>
    </xf>
    <xf numFmtId="49" fontId="3" fillId="2" borderId="1" xfId="1" applyNumberFormat="1" applyFont="1" applyFill="1" applyBorder="1" applyAlignment="1">
      <alignment horizontal="center" vertical="top" wrapText="1"/>
    </xf>
    <xf numFmtId="49" fontId="7" fillId="2" borderId="1" xfId="1" applyNumberFormat="1" applyFont="1" applyFill="1" applyBorder="1" applyAlignment="1">
      <alignment horizontal="center" vertical="center"/>
    </xf>
    <xf numFmtId="49" fontId="0" fillId="0" borderId="0" xfId="0" applyNumberFormat="1"/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/>
    </xf>
    <xf numFmtId="0" fontId="11" fillId="0" borderId="0" xfId="0" applyFont="1"/>
    <xf numFmtId="2" fontId="3" fillId="2" borderId="1" xfId="1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14" fillId="2" borderId="1" xfId="1" applyNumberFormat="1" applyFont="1" applyFill="1" applyBorder="1" applyAlignment="1">
      <alignment horizontal="center"/>
    </xf>
    <xf numFmtId="2" fontId="14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/>
    <xf numFmtId="0" fontId="12" fillId="2" borderId="1" xfId="1" applyNumberFormat="1" applyFont="1" applyFill="1" applyBorder="1" applyAlignment="1">
      <alignment horizontal="center" vertical="top" wrapText="1"/>
    </xf>
    <xf numFmtId="2" fontId="15" fillId="2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wrapText="1"/>
    </xf>
    <xf numFmtId="2" fontId="17" fillId="2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</cellXfs>
  <cellStyles count="4">
    <cellStyle name="Normal" xfId="0" builtinId="0"/>
    <cellStyle name="Normal 2" xfId="3" xr:uid="{00000000-0005-0000-0000-000000000000}"/>
    <cellStyle name="Normal 3" xfId="1" xr:uid="{00000000-0005-0000-0000-000001000000}"/>
    <cellStyle name="Обычный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I7" sqref="I7"/>
    </sheetView>
  </sheetViews>
  <sheetFormatPr defaultRowHeight="15" x14ac:dyDescent="0.25"/>
  <cols>
    <col min="1" max="1" width="7.5703125" style="9" customWidth="1"/>
    <col min="2" max="2" width="25.85546875" customWidth="1"/>
    <col min="3" max="3" width="19" customWidth="1"/>
    <col min="4" max="4" width="16" customWidth="1"/>
    <col min="5" max="5" width="7.42578125" customWidth="1"/>
    <col min="6" max="6" width="18.28515625" customWidth="1"/>
    <col min="7" max="7" width="8.42578125" customWidth="1"/>
    <col min="8" max="8" width="11.42578125" customWidth="1"/>
    <col min="9" max="9" width="10.5703125" customWidth="1"/>
    <col min="10" max="10" width="11.7109375" customWidth="1"/>
    <col min="12" max="12" width="9.5703125" bestFit="1" customWidth="1"/>
  </cols>
  <sheetData>
    <row r="1" spans="1:12" ht="15.75" x14ac:dyDescent="0.25">
      <c r="A1" s="6"/>
      <c r="B1" s="26"/>
      <c r="C1" s="26"/>
      <c r="D1" s="26"/>
      <c r="E1" s="26"/>
      <c r="F1" s="26"/>
      <c r="G1" s="26"/>
      <c r="H1" s="32" t="s">
        <v>68</v>
      </c>
      <c r="I1" s="32"/>
      <c r="J1" s="32"/>
      <c r="K1" s="32"/>
      <c r="L1" s="32"/>
    </row>
    <row r="2" spans="1:12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4" spans="1:12" ht="15.75" x14ac:dyDescent="0.25">
      <c r="A4" s="34" t="s">
        <v>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5.75" x14ac:dyDescent="0.25">
      <c r="A5" s="33" t="s">
        <v>47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29.75" customHeight="1" x14ac:dyDescent="0.25">
      <c r="A6" s="7" t="s">
        <v>1</v>
      </c>
      <c r="B6" s="2" t="s">
        <v>5</v>
      </c>
      <c r="C6" s="2" t="s">
        <v>6</v>
      </c>
      <c r="D6" s="2" t="s">
        <v>2</v>
      </c>
      <c r="E6" s="2" t="s">
        <v>3</v>
      </c>
      <c r="F6" s="2" t="s">
        <v>48</v>
      </c>
      <c r="G6" s="1" t="s">
        <v>7</v>
      </c>
      <c r="H6" s="5" t="s">
        <v>51</v>
      </c>
      <c r="I6" s="13" t="s">
        <v>69</v>
      </c>
      <c r="J6" s="27" t="s">
        <v>70</v>
      </c>
      <c r="K6" s="14" t="s">
        <v>49</v>
      </c>
      <c r="L6" s="14" t="s">
        <v>50</v>
      </c>
    </row>
    <row r="7" spans="1:12" s="22" customFormat="1" x14ac:dyDescent="0.25">
      <c r="A7" s="21" t="s">
        <v>52</v>
      </c>
      <c r="B7" s="4" t="s">
        <v>12</v>
      </c>
      <c r="C7" s="10" t="s">
        <v>13</v>
      </c>
      <c r="D7" s="10" t="s">
        <v>14</v>
      </c>
      <c r="E7" s="10">
        <v>2014</v>
      </c>
      <c r="F7" s="10" t="s">
        <v>8</v>
      </c>
      <c r="G7" s="10" t="s">
        <v>9</v>
      </c>
      <c r="H7" s="24">
        <v>5000</v>
      </c>
      <c r="I7" s="28">
        <v>85</v>
      </c>
      <c r="J7" s="29">
        <f>SUM(I7*1.21)</f>
        <v>102.85</v>
      </c>
      <c r="K7" s="30">
        <f>SUM(I7*6)</f>
        <v>510</v>
      </c>
      <c r="L7" s="30">
        <f>SUM(K7*1.21)</f>
        <v>617.1</v>
      </c>
    </row>
    <row r="8" spans="1:12" s="22" customFormat="1" ht="18.75" customHeight="1" x14ac:dyDescent="0.25">
      <c r="A8" s="21" t="s">
        <v>53</v>
      </c>
      <c r="B8" s="4" t="s">
        <v>27</v>
      </c>
      <c r="C8" s="10" t="s">
        <v>29</v>
      </c>
      <c r="D8" s="10">
        <v>5005520</v>
      </c>
      <c r="E8" s="10">
        <v>2011</v>
      </c>
      <c r="F8" s="3" t="s">
        <v>8</v>
      </c>
      <c r="G8" s="10" t="s">
        <v>9</v>
      </c>
      <c r="H8" s="24">
        <v>6000</v>
      </c>
      <c r="I8" s="28">
        <v>185</v>
      </c>
      <c r="J8" s="29">
        <f t="shared" ref="J8:J22" si="0">SUM(I8*1.21)</f>
        <v>223.85</v>
      </c>
      <c r="K8" s="30">
        <f t="shared" ref="K8:K22" si="1">SUM(I8*6)</f>
        <v>1110</v>
      </c>
      <c r="L8" s="30">
        <f t="shared" ref="L8:L22" si="2">SUM(K8*1.21)</f>
        <v>1343.1</v>
      </c>
    </row>
    <row r="9" spans="1:12" s="22" customFormat="1" ht="17.25" customHeight="1" x14ac:dyDescent="0.25">
      <c r="A9" s="21" t="s">
        <v>54</v>
      </c>
      <c r="B9" s="4" t="s">
        <v>27</v>
      </c>
      <c r="C9" s="10" t="s">
        <v>44</v>
      </c>
      <c r="D9" s="10" t="s">
        <v>30</v>
      </c>
      <c r="E9" s="10">
        <v>2005</v>
      </c>
      <c r="F9" s="10" t="s">
        <v>40</v>
      </c>
      <c r="G9" s="10" t="s">
        <v>9</v>
      </c>
      <c r="H9" s="24">
        <v>5000</v>
      </c>
      <c r="I9" s="28">
        <v>85</v>
      </c>
      <c r="J9" s="29">
        <f t="shared" si="0"/>
        <v>102.85</v>
      </c>
      <c r="K9" s="30">
        <f t="shared" si="1"/>
        <v>510</v>
      </c>
      <c r="L9" s="30">
        <f t="shared" si="2"/>
        <v>617.1</v>
      </c>
    </row>
    <row r="10" spans="1:12" s="22" customFormat="1" ht="18" customHeight="1" x14ac:dyDescent="0.25">
      <c r="A10" s="21" t="s">
        <v>55</v>
      </c>
      <c r="B10" s="4" t="s">
        <v>27</v>
      </c>
      <c r="C10" s="10" t="s">
        <v>28</v>
      </c>
      <c r="D10" s="10">
        <v>4351413</v>
      </c>
      <c r="E10" s="10">
        <v>2008</v>
      </c>
      <c r="F10" s="10" t="s">
        <v>40</v>
      </c>
      <c r="G10" s="10" t="s">
        <v>9</v>
      </c>
      <c r="H10" s="24">
        <v>5000</v>
      </c>
      <c r="I10" s="28">
        <v>85</v>
      </c>
      <c r="J10" s="29">
        <f t="shared" si="0"/>
        <v>102.85</v>
      </c>
      <c r="K10" s="30">
        <f t="shared" si="1"/>
        <v>510</v>
      </c>
      <c r="L10" s="30">
        <f t="shared" si="2"/>
        <v>617.1</v>
      </c>
    </row>
    <row r="11" spans="1:12" s="22" customFormat="1" ht="28.5" x14ac:dyDescent="0.25">
      <c r="A11" s="21" t="s">
        <v>56</v>
      </c>
      <c r="B11" s="4" t="s">
        <v>15</v>
      </c>
      <c r="C11" s="10" t="s">
        <v>16</v>
      </c>
      <c r="D11" s="10">
        <v>3643</v>
      </c>
      <c r="E11" s="10">
        <v>1998</v>
      </c>
      <c r="F11" s="10" t="s">
        <v>8</v>
      </c>
      <c r="G11" s="10" t="s">
        <v>10</v>
      </c>
      <c r="H11" s="24">
        <v>200</v>
      </c>
      <c r="I11" s="28">
        <v>16</v>
      </c>
      <c r="J11" s="29">
        <f t="shared" si="0"/>
        <v>19.36</v>
      </c>
      <c r="K11" s="30">
        <f t="shared" si="1"/>
        <v>96</v>
      </c>
      <c r="L11" s="30">
        <f t="shared" si="2"/>
        <v>116.16</v>
      </c>
    </row>
    <row r="12" spans="1:12" ht="17.25" customHeight="1" x14ac:dyDescent="0.25">
      <c r="A12" s="15" t="s">
        <v>57</v>
      </c>
      <c r="B12" s="4" t="s">
        <v>17</v>
      </c>
      <c r="C12" s="10" t="s">
        <v>18</v>
      </c>
      <c r="D12" s="10" t="s">
        <v>19</v>
      </c>
      <c r="E12" s="11">
        <v>2005</v>
      </c>
      <c r="F12" s="10" t="s">
        <v>8</v>
      </c>
      <c r="G12" s="10" t="s">
        <v>10</v>
      </c>
      <c r="H12" s="24">
        <v>1000</v>
      </c>
      <c r="I12" s="28">
        <v>85</v>
      </c>
      <c r="J12" s="29">
        <f t="shared" si="0"/>
        <v>102.85</v>
      </c>
      <c r="K12" s="30">
        <f t="shared" si="1"/>
        <v>510</v>
      </c>
      <c r="L12" s="30">
        <f t="shared" si="2"/>
        <v>617.1</v>
      </c>
    </row>
    <row r="13" spans="1:12" ht="18.75" customHeight="1" x14ac:dyDescent="0.25">
      <c r="A13" s="8" t="s">
        <v>58</v>
      </c>
      <c r="B13" s="19" t="s">
        <v>20</v>
      </c>
      <c r="C13" s="3" t="s">
        <v>21</v>
      </c>
      <c r="D13" s="10">
        <v>387</v>
      </c>
      <c r="E13" s="11">
        <v>2005</v>
      </c>
      <c r="F13" s="10" t="s">
        <v>11</v>
      </c>
      <c r="G13" s="3" t="s">
        <v>9</v>
      </c>
      <c r="H13" s="24">
        <v>5000</v>
      </c>
      <c r="I13" s="28">
        <v>85</v>
      </c>
      <c r="J13" s="29">
        <f t="shared" si="0"/>
        <v>102.85</v>
      </c>
      <c r="K13" s="30">
        <f t="shared" si="1"/>
        <v>510</v>
      </c>
      <c r="L13" s="30">
        <f t="shared" si="2"/>
        <v>617.1</v>
      </c>
    </row>
    <row r="14" spans="1:12" x14ac:dyDescent="0.25">
      <c r="A14" s="23" t="s">
        <v>59</v>
      </c>
      <c r="B14" s="4" t="s">
        <v>38</v>
      </c>
      <c r="C14" s="10" t="s">
        <v>33</v>
      </c>
      <c r="D14" s="10" t="s">
        <v>39</v>
      </c>
      <c r="E14" s="11">
        <v>2005</v>
      </c>
      <c r="F14" s="10" t="s">
        <v>40</v>
      </c>
      <c r="G14" s="10" t="s">
        <v>10</v>
      </c>
      <c r="H14" s="25">
        <v>300</v>
      </c>
      <c r="I14" s="31">
        <v>85</v>
      </c>
      <c r="J14" s="29">
        <f t="shared" si="0"/>
        <v>102.85</v>
      </c>
      <c r="K14" s="30">
        <f t="shared" si="1"/>
        <v>510</v>
      </c>
      <c r="L14" s="30">
        <f t="shared" si="2"/>
        <v>617.1</v>
      </c>
    </row>
    <row r="15" spans="1:12" s="12" customFormat="1" x14ac:dyDescent="0.25">
      <c r="A15" s="15" t="s">
        <v>60</v>
      </c>
      <c r="B15" s="4" t="s">
        <v>22</v>
      </c>
      <c r="C15" s="10" t="s">
        <v>23</v>
      </c>
      <c r="D15" s="10">
        <v>1013</v>
      </c>
      <c r="E15" s="11">
        <v>2005</v>
      </c>
      <c r="F15" s="3" t="s">
        <v>8</v>
      </c>
      <c r="G15" s="10" t="s">
        <v>10</v>
      </c>
      <c r="H15" s="24">
        <v>1000</v>
      </c>
      <c r="I15" s="28">
        <v>85</v>
      </c>
      <c r="J15" s="29">
        <f t="shared" si="0"/>
        <v>102.85</v>
      </c>
      <c r="K15" s="30">
        <f t="shared" si="1"/>
        <v>510</v>
      </c>
      <c r="L15" s="30">
        <f t="shared" si="2"/>
        <v>617.1</v>
      </c>
    </row>
    <row r="16" spans="1:12" s="12" customFormat="1" ht="26.25" customHeight="1" x14ac:dyDescent="0.25">
      <c r="A16" s="15" t="s">
        <v>61</v>
      </c>
      <c r="B16" s="4" t="s">
        <v>45</v>
      </c>
      <c r="C16" s="10" t="s">
        <v>46</v>
      </c>
      <c r="D16" s="10">
        <v>3643</v>
      </c>
      <c r="E16" s="11">
        <v>1998</v>
      </c>
      <c r="F16" s="3" t="s">
        <v>8</v>
      </c>
      <c r="G16" s="10" t="s">
        <v>10</v>
      </c>
      <c r="H16" s="24">
        <v>200</v>
      </c>
      <c r="I16" s="28">
        <v>16</v>
      </c>
      <c r="J16" s="29">
        <f t="shared" si="0"/>
        <v>19.36</v>
      </c>
      <c r="K16" s="30">
        <f t="shared" si="1"/>
        <v>96</v>
      </c>
      <c r="L16" s="30">
        <f t="shared" si="2"/>
        <v>116.16</v>
      </c>
    </row>
    <row r="17" spans="1:12" s="12" customFormat="1" x14ac:dyDescent="0.25">
      <c r="A17" s="15" t="s">
        <v>62</v>
      </c>
      <c r="B17" s="4" t="s">
        <v>24</v>
      </c>
      <c r="C17" s="10" t="s">
        <v>25</v>
      </c>
      <c r="D17" s="10" t="s">
        <v>26</v>
      </c>
      <c r="E17" s="11">
        <v>1997</v>
      </c>
      <c r="F17" s="10" t="s">
        <v>8</v>
      </c>
      <c r="G17" s="10" t="s">
        <v>10</v>
      </c>
      <c r="H17" s="24">
        <v>200</v>
      </c>
      <c r="I17" s="28">
        <v>16</v>
      </c>
      <c r="J17" s="29">
        <f t="shared" si="0"/>
        <v>19.36</v>
      </c>
      <c r="K17" s="30">
        <f t="shared" si="1"/>
        <v>96</v>
      </c>
      <c r="L17" s="30">
        <f t="shared" si="2"/>
        <v>116.16</v>
      </c>
    </row>
    <row r="18" spans="1:12" s="12" customFormat="1" x14ac:dyDescent="0.25">
      <c r="A18" s="15" t="s">
        <v>63</v>
      </c>
      <c r="B18" s="4" t="s">
        <v>31</v>
      </c>
      <c r="C18" s="10" t="s">
        <v>21</v>
      </c>
      <c r="D18" s="10">
        <v>387</v>
      </c>
      <c r="E18" s="11">
        <v>2005</v>
      </c>
      <c r="F18" s="10" t="s">
        <v>40</v>
      </c>
      <c r="G18" s="10" t="s">
        <v>9</v>
      </c>
      <c r="H18" s="24">
        <v>5000</v>
      </c>
      <c r="I18" s="28">
        <v>85</v>
      </c>
      <c r="J18" s="29">
        <f t="shared" si="0"/>
        <v>102.85</v>
      </c>
      <c r="K18" s="30">
        <f t="shared" si="1"/>
        <v>510</v>
      </c>
      <c r="L18" s="30">
        <f t="shared" si="2"/>
        <v>617.1</v>
      </c>
    </row>
    <row r="19" spans="1:12" s="12" customFormat="1" ht="27.75" customHeight="1" x14ac:dyDescent="0.25">
      <c r="A19" s="15" t="s">
        <v>64</v>
      </c>
      <c r="B19" s="4" t="s">
        <v>32</v>
      </c>
      <c r="C19" s="10" t="s">
        <v>33</v>
      </c>
      <c r="D19" s="10" t="s">
        <v>34</v>
      </c>
      <c r="E19" s="11">
        <v>2005</v>
      </c>
      <c r="F19" s="10" t="s">
        <v>8</v>
      </c>
      <c r="G19" s="10" t="s">
        <v>10</v>
      </c>
      <c r="H19" s="24">
        <v>500</v>
      </c>
      <c r="I19" s="28">
        <v>85</v>
      </c>
      <c r="J19" s="29">
        <f t="shared" si="0"/>
        <v>102.85</v>
      </c>
      <c r="K19" s="30">
        <f t="shared" si="1"/>
        <v>510</v>
      </c>
      <c r="L19" s="30">
        <f t="shared" si="2"/>
        <v>617.1</v>
      </c>
    </row>
    <row r="20" spans="1:12" s="12" customFormat="1" x14ac:dyDescent="0.25">
      <c r="A20" s="8" t="s">
        <v>65</v>
      </c>
      <c r="B20" s="19" t="s">
        <v>35</v>
      </c>
      <c r="C20" s="3" t="s">
        <v>36</v>
      </c>
      <c r="D20" s="3">
        <v>523508</v>
      </c>
      <c r="E20" s="20">
        <v>2005</v>
      </c>
      <c r="F20" s="3" t="s">
        <v>8</v>
      </c>
      <c r="G20" s="10" t="s">
        <v>10</v>
      </c>
      <c r="H20" s="24">
        <v>300</v>
      </c>
      <c r="I20" s="28">
        <v>85</v>
      </c>
      <c r="J20" s="29">
        <f t="shared" si="0"/>
        <v>102.85</v>
      </c>
      <c r="K20" s="30">
        <f t="shared" si="1"/>
        <v>510</v>
      </c>
      <c r="L20" s="30">
        <f t="shared" si="2"/>
        <v>617.1</v>
      </c>
    </row>
    <row r="21" spans="1:12" s="12" customFormat="1" x14ac:dyDescent="0.25">
      <c r="A21" s="8" t="s">
        <v>66</v>
      </c>
      <c r="B21" s="19" t="s">
        <v>35</v>
      </c>
      <c r="C21" s="3" t="s">
        <v>37</v>
      </c>
      <c r="D21" s="3">
        <v>401510</v>
      </c>
      <c r="E21" s="20">
        <v>2005</v>
      </c>
      <c r="F21" s="10" t="s">
        <v>40</v>
      </c>
      <c r="G21" s="10" t="s">
        <v>10</v>
      </c>
      <c r="H21" s="24">
        <v>300</v>
      </c>
      <c r="I21" s="28">
        <v>85</v>
      </c>
      <c r="J21" s="29">
        <f t="shared" si="0"/>
        <v>102.85</v>
      </c>
      <c r="K21" s="30">
        <f t="shared" si="1"/>
        <v>510</v>
      </c>
      <c r="L21" s="30">
        <f t="shared" si="2"/>
        <v>617.1</v>
      </c>
    </row>
    <row r="22" spans="1:12" s="12" customFormat="1" ht="18" customHeight="1" x14ac:dyDescent="0.25">
      <c r="A22" s="15" t="s">
        <v>67</v>
      </c>
      <c r="B22" s="16" t="s">
        <v>41</v>
      </c>
      <c r="C22" s="17" t="s">
        <v>42</v>
      </c>
      <c r="D22" s="18" t="s">
        <v>43</v>
      </c>
      <c r="E22" s="18">
        <v>2014</v>
      </c>
      <c r="F22" s="18" t="s">
        <v>8</v>
      </c>
      <c r="G22" s="10" t="s">
        <v>9</v>
      </c>
      <c r="H22" s="24">
        <v>5000</v>
      </c>
      <c r="I22" s="28">
        <v>85</v>
      </c>
      <c r="J22" s="29">
        <f t="shared" si="0"/>
        <v>102.85</v>
      </c>
      <c r="K22" s="30">
        <f t="shared" si="1"/>
        <v>510</v>
      </c>
      <c r="L22" s="30">
        <f t="shared" si="2"/>
        <v>617.1</v>
      </c>
    </row>
  </sheetData>
  <mergeCells count="4">
    <mergeCell ref="H1:L1"/>
    <mergeCell ref="A5:L5"/>
    <mergeCell ref="A4:L4"/>
    <mergeCell ref="A2:L2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123</cp:lastModifiedBy>
  <cp:lastPrinted>2019-11-12T14:11:14Z</cp:lastPrinted>
  <dcterms:created xsi:type="dcterms:W3CDTF">2019-09-30T06:50:13Z</dcterms:created>
  <dcterms:modified xsi:type="dcterms:W3CDTF">2020-03-25T09:24:46Z</dcterms:modified>
</cp:coreProperties>
</file>