
<file path=[Content_Types].xml><?xml version="1.0" encoding="utf-8"?>
<Types xmlns="http://schemas.openxmlformats.org/package/2006/content-types">
  <Default Extension="xml" ContentType="application/xml"/>
  <Default Extension="png" ContentType="image/png"/>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7" rupBuild="22905"/>
  <workbookPr autoCompressPictures="0"/>
  <bookViews>
    <workbookView xWindow="1340" yWindow="460" windowWidth="39680" windowHeight="25100"/>
  </bookViews>
  <sheets>
    <sheet name="Sheet1" sheetId="1" r:id="rId1"/>
  </sheets>
  <calcPr calcId="140001" concurrentCalc="0"/>
  <extLst>
    <ext xmlns:mx="http://schemas.microsoft.com/office/mac/excel/2008/main" uri="{7523E5D3-25F3-A5E0-1632-64F254C22452}">
      <mx:ArchID Flags="2"/>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14" i="1" l="1"/>
  <c r="H14" i="1"/>
  <c r="G15" i="1"/>
  <c r="H15" i="1"/>
  <c r="H16" i="1"/>
  <c r="G3" i="1"/>
  <c r="H3" i="1"/>
  <c r="G4" i="1"/>
  <c r="H4" i="1"/>
  <c r="G5" i="1"/>
  <c r="H5" i="1"/>
  <c r="H6" i="1"/>
  <c r="G23" i="1"/>
  <c r="H23" i="1"/>
  <c r="G22" i="1"/>
  <c r="H22" i="1"/>
  <c r="G21" i="1"/>
  <c r="H21" i="1"/>
  <c r="G20" i="1"/>
  <c r="H20" i="1"/>
  <c r="G19" i="1"/>
  <c r="H19" i="1"/>
  <c r="G18" i="1"/>
  <c r="H18" i="1"/>
  <c r="G17" i="1"/>
  <c r="H17" i="1"/>
  <c r="G12" i="1"/>
  <c r="H12" i="1"/>
  <c r="G11" i="1"/>
  <c r="H11" i="1"/>
  <c r="G10" i="1"/>
  <c r="H10" i="1"/>
  <c r="G9" i="1"/>
  <c r="H9" i="1"/>
  <c r="G8" i="1"/>
  <c r="H8" i="1"/>
  <c r="G7" i="1"/>
  <c r="H7" i="1"/>
</calcChain>
</file>

<file path=xl/sharedStrings.xml><?xml version="1.0" encoding="utf-8"?>
<sst xmlns="http://schemas.openxmlformats.org/spreadsheetml/2006/main" count="72" uniqueCount="42">
  <si>
    <t xml:space="preserve">Eil. Nr. </t>
  </si>
  <si>
    <t xml:space="preserve">Pavadinimas, aprašymas </t>
  </si>
  <si>
    <t xml:space="preserve">Siūlomo parametro atitikimas, konkreti parametro reikšmė ir atitikimo patvirtinimas (psl. pasiūlyme, puslapyje pabraukiant kiekvienos pozicijos kiekvieną atitikimą, nurodant pozicijos numerį pagal prašomas specifikacijas) </t>
  </si>
  <si>
    <r>
      <t xml:space="preserve">PVM tarifas </t>
    </r>
    <r>
      <rPr>
        <sz val="8"/>
        <color theme="1"/>
        <rFont val="SymbolMT"/>
      </rPr>
      <t xml:space="preserve">% </t>
    </r>
  </si>
  <si>
    <t xml:space="preserve">Vnt. kaina EUR su PVM </t>
  </si>
  <si>
    <t xml:space="preserve">Viso kaina EUR su PVM </t>
  </si>
  <si>
    <t xml:space="preserve">Gamintojas </t>
  </si>
  <si>
    <t xml:space="preserve">1.1 </t>
  </si>
  <si>
    <t xml:space="preserve">Priemonės endoskopinei mukozektomijai (submukozinei disekcijai): Elektropeilis endoskopinei gleivinės rezekcijai ilgas. Vienkartinis, lenktos formos (“s” formos). Vieno iš peiliukų galas bukas (“L” formos) apsaugai nuo gleivinės perforacijos. Peiliukai pagaminti iš plastiko, kurio vidiniame paviršiuje yra metalinis elektrodas, koaguliuoti audiniams. Darbinis ilgis 1800 mm. Peiliukų ilgis 7 mm, maksimalus atsidarymas 8 mm, apsukamas 180 laipsnių. Minimalus endoskopo kanalo diametras 2,8 mm. </t>
  </si>
  <si>
    <t xml:space="preserve">1.2 </t>
  </si>
  <si>
    <t xml:space="preserve">Elektropeilis endoskopinei gleivinės rezekcijai. Vidutinio ilgio. Vienkartinis, lenktos formos (“s” formos). Vieno iš peiliukų galas bukas (“L” formos) apsaugai nuo gleivinės perforacijos. Peiliukai pagaminti iš plastiko, kurio vidiniame paviršiuje yra metalinis elektrodas, koaguliuoti audiniams. Darbinis ilgis 1800 mm. Peiliukų ilgis 6 mm, maksimalus atsidarymas 6 mm, apsukamas 180 laipsnių. Minimalus endoskopo kanalo diametras 2,8 mm. </t>
  </si>
  <si>
    <t xml:space="preserve">Elektropeilis endoskopinei gleivinės rezekcijai. Trumpas. Vienkartinis, lenktos formos (“J” formos). Peiliukai pagaminti iš plastiko, kurio vidiniame paviršiuje yra metalinis elektrodas, koaguliuoti audiniams. Darbinis ilgis 195 mm ir 230 mm. Peiliukų ilgis 3,5 mm, maksimalus atsidarymas 4,5 mm, apsukamas 180 laipsnių. Minimalus endoskopo kanalo diametras 2,8 mm. </t>
  </si>
  <si>
    <t xml:space="preserve">1.3 </t>
  </si>
  <si>
    <t xml:space="preserve">Viso 1 pozicija </t>
  </si>
  <si>
    <t xml:space="preserve">Endoskopiniai tulžies takų metaliniai išsiplečiantys, specialios konstrukcijos dalinai ir pilnai dengti stentai pagerinantys tulžies pratekėjimą. Pagamintas iš nitinolio (nikelio- titano lydinio). Dvigubo pynimo, stento akučių dydis ne daugiau 2mm. Stentas turi buti dalinai dengtas arba pilnai dengtas pagal poreikį. Dalinai arba pilnai dengti stentai turi būti padengti silikono ir politetrafluoroetileno plėvelių kombinacija. Stentas turi turėti 6 išilginius griovelius per visą stento ilgį. Stento stabilumui užtikrinti abiejuose galuose stentas išplatėja. Pilnai dengtas stentas distaliniame gale stentui pašalinti turi turėti ant trikampio karkaso pritvirtinta “laso siūlą”. Stentas komplektuojamas su 8 F įvedimo sistema, kurios darbinis ilgis 50 ir 180 cm, bendras ilgis 850 mm ir 2150 mm atitinkamai. Stento diametrai 8 mm ir 10 mm. Stento ilgiai 40 mm, 50 mm, 60 mm, 70 mm, 80 mm, 90 mm, 100 mm, 120 mm. 6 rentgenokontrastiniai žymekliai, po 3 abiejuose galuose. </t>
  </si>
  <si>
    <t xml:space="preserve">Endoskopinės submukozinės rezekcijos (ESD) peiliai </t>
  </si>
  <si>
    <t xml:space="preserve">Transanalinis žarnų nepraeinamumo gydymo rinkinys. Rinkinį sudaro dekompresinis kateteris su integruotu balionėliu, 22 F, 1200 mm ilgio, atviru galiuku, keturios šoninės skylės, balionėlio tūris 30 ml. 0,052” viela pravedėja, 3000 mm ilgio, dilatatorius atverti striktūrai 8 F, 2000 mm ilgio. Dilatatorius striktūros išplėtimui 26 F, 1000 mm ilgio su rentgenokontrastiniu galiuku. </t>
  </si>
  <si>
    <t xml:space="preserve">Antgaliai endoskopams gleivinės rezekcijai. Minkštos ir kietos modifikacijų. Įvairių formų (nupjovimo kampo). Angalio galiukas iš endoskopo išsikiša 12 mm, 4 mm kieto tipo antgaliams. 6 mm, 6 mm viršutinė dalis, 3.5 mm apatinė dalis minkšto tipo angaliams. Su “top” “bottom” šoninėmis angomis. </t>
  </si>
  <si>
    <t xml:space="preserve">Plastikiniai kandikliai. Skirtingų dydžių-universalus suderinamas su 8.0-12.0 mm endoskopu, angos skersmuo 18 mm, vidutinio- suderinamas su 4.9-8.0 mm endoskopu, angos skersmuo 13.0 mm, mažas-suderinamas su 4.9-6.0 mm dydžio endoskopu, angos skersmuo 11 mm. Turi integruotą liežuvio supresorių, kurio apatinis paviršius distaliniame gale yra su pakilimu, kad būtų lengviau įvesti endoskopą, ilgis nuo kandiklio priekinės dalies iki galo ne mažiau 6.0 mm. Dantims sukasti paviršius dengtas silikonu, kad tvirtai fiksuoti kandiklį. Priekiniame paviršiuje turi dvi šonines ertmes seilėms ištraukti. Tvirtinimo juostelė permatoma, su skylutėmis tiksliam fiksavimui ant kandiklio esančių tvirtinimo kabliukų. </t>
  </si>
  <si>
    <t xml:space="preserve">Žarnų nepraeinamumo gydymo rinkinys. Vienkartinis. Rinkinį sudaro dekompresinis kateteris su vienu arba dviem balionėliais. Kateteris su vienu balionėliu turi vieną rentgenokontrastinį žymeklį, su dviem balionėliais du rentgenokontrastinius žymeklius. Tarp balionėlių esanti kateterio dalis su aspiracinėmis skylėmis. Distalinis kateterio galas su aspiracinėmis skylėmis. Kateterio diametrai 12 F, 14 F, 16 F, 18 F, 20 F, ilgiai 1800mm, 2400mm, 3000mm, balionėlių pripildymo tūris 15mm, 30mm, 60mm. Kateterio įvedimo rankenoje yra 3 portai (balionėliams užpildyti su ventiliu, orui išeiti, žarnų turiniui ištraukti) </t>
  </si>
  <si>
    <t xml:space="preserve">Balionėlių akmenims šalinti iš tulžies latakų komplektas. Specialios “P” formos 200 cm ilgio, tinka endoskopui 3,7/3,2 mm kanalu, 3-jų spindžių, distalinio galiuko diametras 6,5 Fr, proksimalinio-7Fr. (“High flow” tipas) ir 6,5 Fr, proksimalinio-7Fr. Balionelis išpučiamas 11 mm/15 mm/18,0 mm diametrų, vienu rinkinyje esančiu švirkštu, sugraduotu pagal išpučiamo balionėlio diametrą. Balionėlis su dviem rentgenokontrastinėm žymėm, skopuojant, naudojamas su styga-pravedikliu, 0,035“ įleidžiamu per pravedėjo kanalą instrumento distaliniame gale. </t>
  </si>
  <si>
    <t xml:space="preserve">Endoskopiniai audinių pakėlimo klipai su rankena </t>
  </si>
  <si>
    <t xml:space="preserve">14.1 </t>
  </si>
  <si>
    <t>Endoskopinės gleivinės rezekcijos ir audinių pakėlimo klipais rinkinys. Rankena. Valdymo mechanizmas daugkartinio naudojimo, jo ilgis 2300 mm; 1950 mm; 1650 mm ± 5 mm (rankena). Galima rotuoti 360 laipsnių kampu aplink savo ašį. Galima kontroliuoti klipo užsidarymo kampą, prieš jį pilnai uždarant (atverti/priverti). Maksimalus išorinis diametras 2,6 mm, tinka endoskopams 2,8 mm kanalu.</t>
  </si>
  <si>
    <t xml:space="preserve">14.2 </t>
  </si>
  <si>
    <t xml:space="preserve">Vienkartiniai klipai su tempimo spyruokle, endoskopinei gleivinės rezekcijai atlikti. Klipai naudojami su daugkartinio naudojimo rankena. Klipo kojelės skirtingo ilgio, atsidarymo diametras 10 mm; 11 mm; 6 mm. Spyruoklės ilgis 5 mm, kilpelės jungiančios klipą su spyruokle diametras 4 mm. Klipai paruošti uždėjimui „konteineriuke“. Klipai supakuoti dėžutėse po 10 vnt. </t>
  </si>
  <si>
    <t xml:space="preserve">Viso 14 pozicija </t>
  </si>
  <si>
    <t xml:space="preserve">Sterili, vienkartinė viela. Pagaminta iš nitinolio (nikelio-titano lydinio) 0,025 “ ir 0,035 ̈ skersmens, 450 (±2)cm ilgio, įvairaus stangrumo- standartinė, kieta (“Hard”), ypatingai kieta (“ultrahard”). Galiukas labai minkštas, pagamintas iš uretano ar analogiškos medžiagos, jame integruotas wolframo ar analogiško lydinio 3 mm ilgio rentgenokontrastinis žymeklis. Vielos paviršius cirkuliariai padengtas teflonine vija ir sudaro “W” formos vielos paviršių, dėl to sumažinama trintis su endoskopo paviršiumi. Hidrofilinė danga 50 mm ir 70 mm, atsparus užlenkimams, tiesiu arba “J” tipo galiuku. pakuotėje. </t>
  </si>
  <si>
    <t xml:space="preserve">Endoskopiniai storųjų žarnų išsiplečiantys metaliniai stentai. Pagamintas iš nitinolio (nikelio-titano lydinio). Stento ilgiai nuo 60 mm iki 140 mm. Stento diametrai nuo 18 iki 24 mm. Stentas komplektuojamas su vienkartine įvedimo sistema, kurios darbinis ilgis 80 cm, 150 cm ir 220 cm, diametras 10 F ir 12 F . Stentas abiejuose galuose išplatėjantis. Stentas turi būti įvairių modifikacijų. 1- Nedengtas, ne mažiau 14 rentgenožymeklių, po 7 abiejuose galuose. 2- nedengtas dviejų tinklo sluoksnių, ne mažiau 6 rentgenožymeklių po 3 abiejuose galuose. 3- vienguba silikonine plėvele dengtas, ne mažiau 14 rentgenožymeklių, po 7 abiejuose galuose, galai nedengti. 4- tarp dviejų stento tinklo sluoksnių integruota silikono plėvelė, ne mažiau 6 rentgenožymeklių po 3 abiejuose galuose, galai nedengti. </t>
  </si>
  <si>
    <t xml:space="preserve">Endoskopiniai prievarčio-dvylikapirštės žarnos stentai storųjų žarnų išsiplečiantys metaliniai stentai. Pagamintas iš nitinolio (nikelio-titano lydinio). Stento ilgiai nuo 60 mm iki 140 mm. Stento diametrai nuo 18 iki 30 mm. Stentas komplektuojamas su vienkartine įvedimo sistema, kurios darbinis ilgis 80 cm ir 150 cm, diametras 10 F. Stentas abiejuose galuose išplatėjantis. Stentas turi būti įvairių modifikacijų.1- Nedengtas, ne mažiau 14 rentgenožymeklių, po 7 abiejuose galuose. 2- nedengtas dviejų tinklo sluoksnių, ne mažiau 6 rentgenožymeklių po 3 abiejuose galuose. 3- vienguba silikonine plėvele dengtas, ne mažiau 14 rentgenožymeklių, po 7 abiejuose galuose, galai nedengti. 4- tarp dviejų stento tinklo sluoksnių integruota silikono plėvelė, ne mažiau 6 rentgenožymeklių po 3 abiejuose galuose, galai nedengti. </t>
  </si>
  <si>
    <t>Endoskopiniai tulžies takų metaliniai išsiplečiantys nedengti stentai. Pagamintas iš nitinolio (nikelio-titano lydinio). Dvigubo pynimo. Stento akučių dydis ne daugiau 2 mm, sumažinant audinių peraugimo galimybes. Stentas komplektuojamas su 8 F įvedimo sistema, kurios darbinis ilgis 50 cm, 70 cm ir 180 cm, bendras ilgis 850 mm ir 2150 mm atitinkamai. Stento diametrai 8 mm, 10 mm ir 12 mm. Stento ilgiai 40 mm, 50 mm, 60 mm, 70 mm, 80 mm, 90 mm, 100 mm, 120 mm. 6 rentgenokontrastiniai žymekliai, po 2 abiejuose galuose ir viduryje.</t>
  </si>
  <si>
    <t xml:space="preserve">Kraujavimo stabdymo hemostatiniais klipais rinkinys. Rankena. Valdymo mechanizmas daugkartinio naudojimo, jo ilgis 2300 mm; 1950 mm; 1650 mm ± 5 mm (rankena). Galima rotuoti 360 laipsnių kampu aplink savo ašį. Galima kontroliuoti klipo </t>
  </si>
  <si>
    <t xml:space="preserve">Vienkartiniai klipai kraujavimo stabdymui. Klipai naudojami su daugkartinio naudojimo rankena. Klipo kojelės skirtingo ilgio, atsidarymo diametras 10 mm; 11 mm; 6 mm. Klipai paruošti uždėjimui „konteineriuke“. </t>
  </si>
  <si>
    <t xml:space="preserve">Endoskopiniai tulžies takų metaliniai išsiplečiantys, specialios konstrukcijos pilnai dengti stentai, atsparūs persilenkimui ir pasižymintys antimigracinėm savybėm. Pagamintas iš nitinolio (nikelio-titano lydinio). Specialaus “gofruoto” pynimo, kuris užtikrina stento elastingumą. Pilnai padengtas silikono plėvele. Stentas distaliniame ir proksimaliniame galuose, stentui pašalinti turi turėti “laso siūlą”. Stentas komplektuojamas su 8 F įvedimo sistema, kurios darbinis ilgis 50 cm ir 180 cm, bendras ilgis 850 mm ir 2150 mm atitinkamai. Stento diametrai 8 mm ir 10 mm. Stento ilgiai 40 mm, 50 mm, 60 mm, 70 mm, 80 mm, 90 mm, 100 mm, 120 mm. 6 rentgenokontrastiniai žymekliai, po 2 abiejuose galuose ir viduryje. </t>
  </si>
  <si>
    <t>Info kataloge</t>
  </si>
  <si>
    <t xml:space="preserve">Orientacinis perkamas kiekis (Vnt. Iki) </t>
  </si>
  <si>
    <t>Sumitomo Bakelite Co., Ltd (Japonija)</t>
  </si>
  <si>
    <t>S&amp;G Biotech (Pietų Korėja)</t>
  </si>
  <si>
    <t>Create Medic (Japonija)</t>
  </si>
  <si>
    <t>TOP Corporation (Japonija)</t>
  </si>
  <si>
    <t>Zeon Medical (Japonija)</t>
  </si>
  <si>
    <t>Piolax Medical (Japonija)</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</si>
</sst>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2"/>
      <color theme="1"/>
      <name val="Calibri"/>
      <family val="2"/>
      <scheme val="minor"/>
    </font>
    <font>
      <sz val="10"/>
      <color theme="1"/>
      <name val="TimesNewRomanPSMT"/>
    </font>
    <font>
      <sz val="8"/>
      <color theme="1"/>
      <name val="TimesNewRomanPSMT"/>
    </font>
    <font>
      <sz val="8"/>
      <color theme="1"/>
      <name val="SymbolMT"/>
    </font>
    <font>
      <b/>
      <sz val="10"/>
      <color theme="1"/>
      <name val="TimesNewRomanPS"/>
    </font>
    <font>
      <b/>
      <sz val="10"/>
      <color theme="1"/>
      <name val="TimesNewRomanPSMT"/>
    </font>
    <font>
      <sz val="10"/>
      <color theme="1"/>
      <name val="Calibri"/>
      <family val="2"/>
      <scheme val="minor"/>
    </font>
    <font>
      <b/>
      <sz val="10"/>
      <color theme="1"/>
      <name val="Calibri"/>
      <family val="2"/>
      <scheme val="minor"/>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33">
    <xf numFmtId="0" fontId="0" fillId="0" borderId="0" xfId="0"/>
    <xf numFmtId="0" fontId="0" fillId="0" borderId="0" xfId="0" applyAlignment="1">
      <alignment wrapText="1"/>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1" fillId="0" borderId="1" xfId="0" applyFont="1" applyBorder="1" applyAlignment="1">
      <alignment wrapText="1"/>
    </xf>
    <xf numFmtId="0" fontId="0" fillId="0" borderId="1" xfId="0" applyBorder="1" applyAlignment="1">
      <alignment wrapText="1"/>
    </xf>
    <xf numFmtId="0" fontId="4" fillId="0" borderId="1" xfId="0" applyFont="1" applyBorder="1" applyAlignment="1">
      <alignment horizontal="right"/>
    </xf>
    <xf numFmtId="0" fontId="1" fillId="0" borderId="1" xfId="0" applyFont="1" applyBorder="1" applyAlignment="1">
      <alignment vertical="center" wrapText="1"/>
    </xf>
    <xf numFmtId="0" fontId="4" fillId="0" borderId="0" xfId="0" applyFont="1" applyAlignment="1">
      <alignment horizontal="center" vertical="center"/>
    </xf>
    <xf numFmtId="0" fontId="5" fillId="0" borderId="1" xfId="0" applyFont="1" applyBorder="1" applyAlignment="1">
      <alignment horizontal="center" vertical="center"/>
    </xf>
    <xf numFmtId="0" fontId="4" fillId="0" borderId="1" xfId="0" applyFont="1" applyBorder="1" applyAlignment="1">
      <alignment horizontal="center" vertical="center"/>
    </xf>
    <xf numFmtId="0" fontId="0" fillId="0" borderId="1" xfId="0" applyBorder="1" applyAlignment="1">
      <alignment horizontal="center" vertical="center" wrapText="1"/>
    </xf>
    <xf numFmtId="0" fontId="0" fillId="0" borderId="1" xfId="0" applyBorder="1"/>
    <xf numFmtId="0" fontId="0" fillId="0" borderId="0" xfId="0" applyAlignment="1"/>
    <xf numFmtId="0" fontId="1" fillId="0" borderId="1" xfId="0" applyFont="1" applyFill="1" applyBorder="1" applyAlignment="1">
      <alignment wrapText="1"/>
    </xf>
    <xf numFmtId="2" fontId="2" fillId="0" borderId="1" xfId="0" applyNumberFormat="1" applyFont="1" applyBorder="1" applyAlignment="1">
      <alignment horizontal="center" vertical="center" wrapText="1"/>
    </xf>
    <xf numFmtId="2" fontId="0" fillId="0" borderId="0" xfId="0" applyNumberFormat="1" applyAlignment="1">
      <alignment wrapText="1"/>
    </xf>
    <xf numFmtId="2" fontId="0" fillId="0" borderId="0" xfId="0" applyNumberFormat="1"/>
    <xf numFmtId="0" fontId="6" fillId="0" borderId="1" xfId="0" applyFont="1" applyBorder="1" applyAlignment="1">
      <alignment horizontal="center" vertical="center" wrapText="1"/>
    </xf>
    <xf numFmtId="0" fontId="6" fillId="0" borderId="1" xfId="0" applyFont="1" applyBorder="1" applyAlignment="1">
      <alignment vertical="center" wrapText="1"/>
    </xf>
    <xf numFmtId="2" fontId="6" fillId="0" borderId="1" xfId="0" applyNumberFormat="1" applyFont="1" applyBorder="1" applyAlignment="1">
      <alignment horizontal="center" vertical="center" wrapText="1"/>
    </xf>
    <xf numFmtId="0" fontId="6" fillId="0" borderId="1" xfId="0" applyFont="1" applyBorder="1" applyAlignment="1">
      <alignment wrapText="1"/>
    </xf>
    <xf numFmtId="2" fontId="6" fillId="0" borderId="1" xfId="0" applyNumberFormat="1" applyFont="1" applyBorder="1" applyAlignment="1">
      <alignment wrapText="1"/>
    </xf>
    <xf numFmtId="0" fontId="6" fillId="0" borderId="1" xfId="0" applyFont="1" applyBorder="1"/>
    <xf numFmtId="2" fontId="6" fillId="0" borderId="1" xfId="0" applyNumberFormat="1" applyFont="1" applyBorder="1"/>
    <xf numFmtId="2" fontId="6" fillId="0" borderId="1" xfId="0" applyNumberFormat="1" applyFont="1" applyBorder="1" applyAlignment="1">
      <alignment horizontal="center" vertical="center"/>
    </xf>
    <xf numFmtId="2" fontId="1" fillId="0" borderId="1" xfId="0" applyNumberFormat="1" applyFont="1" applyBorder="1" applyAlignment="1">
      <alignment horizontal="center" vertical="center" wrapText="1"/>
    </xf>
    <xf numFmtId="2" fontId="6" fillId="0" borderId="0" xfId="0" applyNumberFormat="1" applyFont="1" applyAlignment="1">
      <alignment wrapText="1"/>
    </xf>
    <xf numFmtId="2" fontId="6" fillId="0" borderId="0" xfId="0" applyNumberFormat="1" applyFont="1"/>
    <xf numFmtId="2" fontId="7" fillId="0" borderId="1" xfId="0" applyNumberFormat="1" applyFont="1" applyBorder="1" applyAlignment="1">
      <alignment horizontal="center" vertical="center" wrapText="1"/>
    </xf>
    <xf numFmtId="2" fontId="7" fillId="0" borderId="1" xfId="0" applyNumberFormat="1" applyFont="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4" Type="http://schemas.openxmlformats.org/officeDocument/2006/relationships/sharedStrings" Target="sharedStrings.xml"/><Relationship Id="rId5"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0</xdr:colOff>
      <xdr:row>11</xdr:row>
      <xdr:rowOff>0</xdr:rowOff>
    </xdr:from>
    <xdr:to>
      <xdr:col>4</xdr:col>
      <xdr:colOff>12700</xdr:colOff>
      <xdr:row>11</xdr:row>
      <xdr:rowOff>12700</xdr:rowOff>
    </xdr:to>
    <xdr:pic>
      <xdr:nvPicPr>
        <xdr:cNvPr id="2" name="Picture 1" descr="page2image60203072">
          <a:extLst>
            <a:ext uri="{FF2B5EF4-FFF2-40B4-BE49-F238E27FC236}">
              <a16:creationId xmlns="" xmlns:a16="http://schemas.microsoft.com/office/drawing/2014/main" id="{DBF9B365-423B-B642-B4F0-E0F7DAE0020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315200" y="9817100"/>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0</xdr:colOff>
      <xdr:row>9</xdr:row>
      <xdr:rowOff>0</xdr:rowOff>
    </xdr:from>
    <xdr:to>
      <xdr:col>7</xdr:col>
      <xdr:colOff>12700</xdr:colOff>
      <xdr:row>9</xdr:row>
      <xdr:rowOff>12700</xdr:rowOff>
    </xdr:to>
    <xdr:pic>
      <xdr:nvPicPr>
        <xdr:cNvPr id="3" name="Picture 2" descr="page2image60206336">
          <a:extLst>
            <a:ext uri="{FF2B5EF4-FFF2-40B4-BE49-F238E27FC236}">
              <a16:creationId xmlns="" xmlns:a16="http://schemas.microsoft.com/office/drawing/2014/main" id="{1C0FAFE1-2650-9C4F-96DE-5DEBD33E4BA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07400" y="9410700"/>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11</xdr:row>
      <xdr:rowOff>0</xdr:rowOff>
    </xdr:from>
    <xdr:to>
      <xdr:col>4</xdr:col>
      <xdr:colOff>12700</xdr:colOff>
      <xdr:row>11</xdr:row>
      <xdr:rowOff>12700</xdr:rowOff>
    </xdr:to>
    <xdr:pic>
      <xdr:nvPicPr>
        <xdr:cNvPr id="4" name="Picture 3" descr="page2image60203072">
          <a:extLst>
            <a:ext uri="{FF2B5EF4-FFF2-40B4-BE49-F238E27FC236}">
              <a16:creationId xmlns="" xmlns:a16="http://schemas.microsoft.com/office/drawing/2014/main" id="{D16E3F5B-B8B0-734F-8CF1-2AADE18D0E1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315200" y="9817100"/>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0</xdr:colOff>
      <xdr:row>9</xdr:row>
      <xdr:rowOff>0</xdr:rowOff>
    </xdr:from>
    <xdr:to>
      <xdr:col>7</xdr:col>
      <xdr:colOff>12700</xdr:colOff>
      <xdr:row>9</xdr:row>
      <xdr:rowOff>12700</xdr:rowOff>
    </xdr:to>
    <xdr:pic>
      <xdr:nvPicPr>
        <xdr:cNvPr id="5" name="Picture 4" descr="page2image60206336">
          <a:extLst>
            <a:ext uri="{FF2B5EF4-FFF2-40B4-BE49-F238E27FC236}">
              <a16:creationId xmlns="" xmlns:a16="http://schemas.microsoft.com/office/drawing/2014/main" id="{F1A1262B-BA5E-9E46-AFD8-B8049D61A2D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07400" y="9410700"/>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11</xdr:row>
      <xdr:rowOff>0</xdr:rowOff>
    </xdr:from>
    <xdr:to>
      <xdr:col>4</xdr:col>
      <xdr:colOff>12700</xdr:colOff>
      <xdr:row>11</xdr:row>
      <xdr:rowOff>12700</xdr:rowOff>
    </xdr:to>
    <xdr:pic>
      <xdr:nvPicPr>
        <xdr:cNvPr id="6" name="Picture 5" descr="page2image60203072">
          <a:extLst>
            <a:ext uri="{FF2B5EF4-FFF2-40B4-BE49-F238E27FC236}">
              <a16:creationId xmlns="" xmlns:a16="http://schemas.microsoft.com/office/drawing/2014/main" id="{32A1D128-0891-DB4F-89F9-650B829860B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315200" y="9817100"/>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0</xdr:colOff>
      <xdr:row>9</xdr:row>
      <xdr:rowOff>0</xdr:rowOff>
    </xdr:from>
    <xdr:to>
      <xdr:col>7</xdr:col>
      <xdr:colOff>12700</xdr:colOff>
      <xdr:row>9</xdr:row>
      <xdr:rowOff>12700</xdr:rowOff>
    </xdr:to>
    <xdr:pic>
      <xdr:nvPicPr>
        <xdr:cNvPr id="7" name="Picture 6" descr="page2image60206336">
          <a:extLst>
            <a:ext uri="{FF2B5EF4-FFF2-40B4-BE49-F238E27FC236}">
              <a16:creationId xmlns="" xmlns:a16="http://schemas.microsoft.com/office/drawing/2014/main" id="{787545FE-D415-6448-9393-5A76B26EB76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07400" y="9410700"/>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4</xdr:col>
      <xdr:colOff>0</xdr:colOff>
      <xdr:row>13</xdr:row>
      <xdr:rowOff>0</xdr:rowOff>
    </xdr:from>
    <xdr:ext cx="12700" cy="12700"/>
    <xdr:pic>
      <xdr:nvPicPr>
        <xdr:cNvPr id="8" name="Picture 7" descr="page2image60203072">
          <a:extLst>
            <a:ext uri="{FF2B5EF4-FFF2-40B4-BE49-F238E27FC236}">
              <a16:creationId xmlns="" xmlns:a16="http://schemas.microsoft.com/office/drawing/2014/main" id="{71FA19FD-E646-5047-A1D2-B1B9E964DF8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315200" y="12598400"/>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13</xdr:row>
      <xdr:rowOff>0</xdr:rowOff>
    </xdr:from>
    <xdr:ext cx="12700" cy="12700"/>
    <xdr:pic>
      <xdr:nvPicPr>
        <xdr:cNvPr id="9" name="Picture 8" descr="page2image60203072">
          <a:extLst>
            <a:ext uri="{FF2B5EF4-FFF2-40B4-BE49-F238E27FC236}">
              <a16:creationId xmlns="" xmlns:a16="http://schemas.microsoft.com/office/drawing/2014/main" id="{F7611EF2-DC5E-AF47-9B00-F8479B65606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315200" y="12598400"/>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13</xdr:row>
      <xdr:rowOff>0</xdr:rowOff>
    </xdr:from>
    <xdr:ext cx="12700" cy="12700"/>
    <xdr:pic>
      <xdr:nvPicPr>
        <xdr:cNvPr id="10" name="Picture 9" descr="page2image60203072">
          <a:extLst>
            <a:ext uri="{FF2B5EF4-FFF2-40B4-BE49-F238E27FC236}">
              <a16:creationId xmlns="" xmlns:a16="http://schemas.microsoft.com/office/drawing/2014/main" id="{814D2F99-8D97-F54F-BCA9-D5759A822B4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315200" y="12598400"/>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14</xdr:row>
      <xdr:rowOff>0</xdr:rowOff>
    </xdr:from>
    <xdr:ext cx="12700" cy="12700"/>
    <xdr:pic>
      <xdr:nvPicPr>
        <xdr:cNvPr id="11" name="Picture 10" descr="page2image60203072">
          <a:extLst>
            <a:ext uri="{FF2B5EF4-FFF2-40B4-BE49-F238E27FC236}">
              <a16:creationId xmlns="" xmlns:a16="http://schemas.microsoft.com/office/drawing/2014/main" id="{9391B6E3-4953-374C-B5DB-07A7F70789F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315200" y="14185900"/>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14</xdr:row>
      <xdr:rowOff>0</xdr:rowOff>
    </xdr:from>
    <xdr:ext cx="12700" cy="12700"/>
    <xdr:pic>
      <xdr:nvPicPr>
        <xdr:cNvPr id="12" name="Picture 11" descr="page2image60203072">
          <a:extLst>
            <a:ext uri="{FF2B5EF4-FFF2-40B4-BE49-F238E27FC236}">
              <a16:creationId xmlns="" xmlns:a16="http://schemas.microsoft.com/office/drawing/2014/main" id="{672EDCC0-8DA8-6B49-AE7D-7B6AC50FCA5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315200" y="14185900"/>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14</xdr:row>
      <xdr:rowOff>0</xdr:rowOff>
    </xdr:from>
    <xdr:ext cx="12700" cy="12700"/>
    <xdr:pic>
      <xdr:nvPicPr>
        <xdr:cNvPr id="13" name="Picture 12" descr="page2image60203072">
          <a:extLst>
            <a:ext uri="{FF2B5EF4-FFF2-40B4-BE49-F238E27FC236}">
              <a16:creationId xmlns="" xmlns:a16="http://schemas.microsoft.com/office/drawing/2014/main" id="{E8881415-AD63-D044-975F-793967A6FA3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315200" y="14185900"/>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16</xdr:row>
      <xdr:rowOff>0</xdr:rowOff>
    </xdr:from>
    <xdr:ext cx="12700" cy="12700"/>
    <xdr:pic>
      <xdr:nvPicPr>
        <xdr:cNvPr id="14" name="Picture 13" descr="page2image60203072">
          <a:extLst>
            <a:ext uri="{FF2B5EF4-FFF2-40B4-BE49-F238E27FC236}">
              <a16:creationId xmlns="" xmlns:a16="http://schemas.microsoft.com/office/drawing/2014/main" id="{D7CC6D35-7AD7-FF43-BF01-C63BA5F3BDB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315200" y="15189200"/>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16</xdr:row>
      <xdr:rowOff>0</xdr:rowOff>
    </xdr:from>
    <xdr:ext cx="12700" cy="12700"/>
    <xdr:pic>
      <xdr:nvPicPr>
        <xdr:cNvPr id="15" name="Picture 14" descr="page2image60203072">
          <a:extLst>
            <a:ext uri="{FF2B5EF4-FFF2-40B4-BE49-F238E27FC236}">
              <a16:creationId xmlns="" xmlns:a16="http://schemas.microsoft.com/office/drawing/2014/main" id="{7BCC5057-4775-6049-9B88-5431AC85345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315200" y="15189200"/>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16</xdr:row>
      <xdr:rowOff>0</xdr:rowOff>
    </xdr:from>
    <xdr:ext cx="12700" cy="12700"/>
    <xdr:pic>
      <xdr:nvPicPr>
        <xdr:cNvPr id="16" name="Picture 15" descr="page2image60203072">
          <a:extLst>
            <a:ext uri="{FF2B5EF4-FFF2-40B4-BE49-F238E27FC236}">
              <a16:creationId xmlns="" xmlns:a16="http://schemas.microsoft.com/office/drawing/2014/main" id="{57CCFEE9-84F6-BD44-B041-77888DAD68E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315200" y="15189200"/>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17</xdr:row>
      <xdr:rowOff>0</xdr:rowOff>
    </xdr:from>
    <xdr:ext cx="12700" cy="12700"/>
    <xdr:pic>
      <xdr:nvPicPr>
        <xdr:cNvPr id="17" name="Picture 16" descr="page2image60203072">
          <a:extLst>
            <a:ext uri="{FF2B5EF4-FFF2-40B4-BE49-F238E27FC236}">
              <a16:creationId xmlns="" xmlns:a16="http://schemas.microsoft.com/office/drawing/2014/main" id="{DBD1E4B7-72A7-5647-9D15-97D819D9289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315200" y="16230600"/>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17</xdr:row>
      <xdr:rowOff>0</xdr:rowOff>
    </xdr:from>
    <xdr:ext cx="12700" cy="12700"/>
    <xdr:pic>
      <xdr:nvPicPr>
        <xdr:cNvPr id="18" name="Picture 17" descr="page2image60203072">
          <a:extLst>
            <a:ext uri="{FF2B5EF4-FFF2-40B4-BE49-F238E27FC236}">
              <a16:creationId xmlns="" xmlns:a16="http://schemas.microsoft.com/office/drawing/2014/main" id="{97D4D43F-2C65-BE44-BD90-74FA1462631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315200" y="16230600"/>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17</xdr:row>
      <xdr:rowOff>0</xdr:rowOff>
    </xdr:from>
    <xdr:ext cx="12700" cy="12700"/>
    <xdr:pic>
      <xdr:nvPicPr>
        <xdr:cNvPr id="19" name="Picture 18" descr="page2image60203072">
          <a:extLst>
            <a:ext uri="{FF2B5EF4-FFF2-40B4-BE49-F238E27FC236}">
              <a16:creationId xmlns="" xmlns:a16="http://schemas.microsoft.com/office/drawing/2014/main" id="{9446D659-B1CC-2B4A-9322-A905CA36FC7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315200" y="16230600"/>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18</xdr:row>
      <xdr:rowOff>0</xdr:rowOff>
    </xdr:from>
    <xdr:ext cx="12700" cy="12700"/>
    <xdr:pic>
      <xdr:nvPicPr>
        <xdr:cNvPr id="20" name="Picture 19" descr="page2image60203072">
          <a:extLst>
            <a:ext uri="{FF2B5EF4-FFF2-40B4-BE49-F238E27FC236}">
              <a16:creationId xmlns="" xmlns:a16="http://schemas.microsoft.com/office/drawing/2014/main" id="{E14E6226-0C14-3548-91ED-FD05616E21D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315200" y="17792700"/>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18</xdr:row>
      <xdr:rowOff>0</xdr:rowOff>
    </xdr:from>
    <xdr:ext cx="12700" cy="12700"/>
    <xdr:pic>
      <xdr:nvPicPr>
        <xdr:cNvPr id="21" name="Picture 20" descr="page2image60203072">
          <a:extLst>
            <a:ext uri="{FF2B5EF4-FFF2-40B4-BE49-F238E27FC236}">
              <a16:creationId xmlns="" xmlns:a16="http://schemas.microsoft.com/office/drawing/2014/main" id="{EAB7BAC7-1000-524B-A7E5-149BD197CA3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315200" y="17792700"/>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18</xdr:row>
      <xdr:rowOff>0</xdr:rowOff>
    </xdr:from>
    <xdr:ext cx="12700" cy="12700"/>
    <xdr:pic>
      <xdr:nvPicPr>
        <xdr:cNvPr id="22" name="Picture 21" descr="page2image60203072">
          <a:extLst>
            <a:ext uri="{FF2B5EF4-FFF2-40B4-BE49-F238E27FC236}">
              <a16:creationId xmlns="" xmlns:a16="http://schemas.microsoft.com/office/drawing/2014/main" id="{EA8C6F29-5256-2544-9FA4-EBA107CD1B3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315200" y="17792700"/>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19</xdr:row>
      <xdr:rowOff>0</xdr:rowOff>
    </xdr:from>
    <xdr:ext cx="12700" cy="12700"/>
    <xdr:pic>
      <xdr:nvPicPr>
        <xdr:cNvPr id="23" name="Picture 22" descr="page2image60203072">
          <a:extLst>
            <a:ext uri="{FF2B5EF4-FFF2-40B4-BE49-F238E27FC236}">
              <a16:creationId xmlns="" xmlns:a16="http://schemas.microsoft.com/office/drawing/2014/main" id="{8EFE7109-8741-DD46-BC82-B921849A6FE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315200" y="19646900"/>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19</xdr:row>
      <xdr:rowOff>0</xdr:rowOff>
    </xdr:from>
    <xdr:ext cx="12700" cy="12700"/>
    <xdr:pic>
      <xdr:nvPicPr>
        <xdr:cNvPr id="24" name="Picture 23" descr="page2image60203072">
          <a:extLst>
            <a:ext uri="{FF2B5EF4-FFF2-40B4-BE49-F238E27FC236}">
              <a16:creationId xmlns="" xmlns:a16="http://schemas.microsoft.com/office/drawing/2014/main" id="{AAFAA542-D6EF-0440-BA9D-D9A9588A46A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315200" y="19646900"/>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19</xdr:row>
      <xdr:rowOff>0</xdr:rowOff>
    </xdr:from>
    <xdr:ext cx="12700" cy="12700"/>
    <xdr:pic>
      <xdr:nvPicPr>
        <xdr:cNvPr id="25" name="Picture 24" descr="page2image60203072">
          <a:extLst>
            <a:ext uri="{FF2B5EF4-FFF2-40B4-BE49-F238E27FC236}">
              <a16:creationId xmlns="" xmlns:a16="http://schemas.microsoft.com/office/drawing/2014/main" id="{772371DC-1CA8-1B40-A9DA-097EEAF8946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315200" y="19646900"/>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20</xdr:row>
      <xdr:rowOff>0</xdr:rowOff>
    </xdr:from>
    <xdr:ext cx="12700" cy="12700"/>
    <xdr:pic>
      <xdr:nvPicPr>
        <xdr:cNvPr id="26" name="Picture 25" descr="page2image60203072">
          <a:extLst>
            <a:ext uri="{FF2B5EF4-FFF2-40B4-BE49-F238E27FC236}">
              <a16:creationId xmlns="" xmlns:a16="http://schemas.microsoft.com/office/drawing/2014/main" id="{4AADF1C1-DC8B-554B-BEC4-5CEE52F05D5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315200" y="21653500"/>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20</xdr:row>
      <xdr:rowOff>0</xdr:rowOff>
    </xdr:from>
    <xdr:ext cx="12700" cy="12700"/>
    <xdr:pic>
      <xdr:nvPicPr>
        <xdr:cNvPr id="27" name="Picture 26" descr="page2image60203072">
          <a:extLst>
            <a:ext uri="{FF2B5EF4-FFF2-40B4-BE49-F238E27FC236}">
              <a16:creationId xmlns="" xmlns:a16="http://schemas.microsoft.com/office/drawing/2014/main" id="{3FEEB875-9B4F-DF41-83B4-FA146AFAB23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315200" y="21653500"/>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20</xdr:row>
      <xdr:rowOff>0</xdr:rowOff>
    </xdr:from>
    <xdr:ext cx="12700" cy="12700"/>
    <xdr:pic>
      <xdr:nvPicPr>
        <xdr:cNvPr id="28" name="Picture 27" descr="page2image60203072">
          <a:extLst>
            <a:ext uri="{FF2B5EF4-FFF2-40B4-BE49-F238E27FC236}">
              <a16:creationId xmlns="" xmlns:a16="http://schemas.microsoft.com/office/drawing/2014/main" id="{57778315-FF6C-F54C-992D-CE2F7940B48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315200" y="21653500"/>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21</xdr:row>
      <xdr:rowOff>0</xdr:rowOff>
    </xdr:from>
    <xdr:ext cx="12700" cy="12700"/>
    <xdr:pic>
      <xdr:nvPicPr>
        <xdr:cNvPr id="29" name="Picture 28" descr="page2image60203072">
          <a:extLst>
            <a:ext uri="{FF2B5EF4-FFF2-40B4-BE49-F238E27FC236}">
              <a16:creationId xmlns="" xmlns:a16="http://schemas.microsoft.com/office/drawing/2014/main" id="{2D7DF73C-CB51-7D4D-8D0E-D714A8D9650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315200" y="23139400"/>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21</xdr:row>
      <xdr:rowOff>0</xdr:rowOff>
    </xdr:from>
    <xdr:ext cx="12700" cy="12700"/>
    <xdr:pic>
      <xdr:nvPicPr>
        <xdr:cNvPr id="30" name="Picture 29" descr="page2image60203072">
          <a:extLst>
            <a:ext uri="{FF2B5EF4-FFF2-40B4-BE49-F238E27FC236}">
              <a16:creationId xmlns="" xmlns:a16="http://schemas.microsoft.com/office/drawing/2014/main" id="{C242BBBB-A2D3-DF40-9F1B-6E8B295BF3B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315200" y="23139400"/>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21</xdr:row>
      <xdr:rowOff>0</xdr:rowOff>
    </xdr:from>
    <xdr:ext cx="12700" cy="12700"/>
    <xdr:pic>
      <xdr:nvPicPr>
        <xdr:cNvPr id="31" name="Picture 30" descr="page2image60203072">
          <a:extLst>
            <a:ext uri="{FF2B5EF4-FFF2-40B4-BE49-F238E27FC236}">
              <a16:creationId xmlns="" xmlns:a16="http://schemas.microsoft.com/office/drawing/2014/main" id="{A1022659-873D-A746-B148-4D9F3BE9E90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315200" y="23139400"/>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22</xdr:row>
      <xdr:rowOff>0</xdr:rowOff>
    </xdr:from>
    <xdr:ext cx="12700" cy="12700"/>
    <xdr:pic>
      <xdr:nvPicPr>
        <xdr:cNvPr id="32" name="Picture 31" descr="page2image60203072">
          <a:extLst>
            <a:ext uri="{FF2B5EF4-FFF2-40B4-BE49-F238E27FC236}">
              <a16:creationId xmlns="" xmlns:a16="http://schemas.microsoft.com/office/drawing/2014/main" id="{88E5D39B-03F1-BB46-8C0A-49C2A0C2CE2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315200" y="23876000"/>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22</xdr:row>
      <xdr:rowOff>0</xdr:rowOff>
    </xdr:from>
    <xdr:ext cx="12700" cy="12700"/>
    <xdr:pic>
      <xdr:nvPicPr>
        <xdr:cNvPr id="33" name="Picture 32" descr="page2image60203072">
          <a:extLst>
            <a:ext uri="{FF2B5EF4-FFF2-40B4-BE49-F238E27FC236}">
              <a16:creationId xmlns="" xmlns:a16="http://schemas.microsoft.com/office/drawing/2014/main" id="{D46F9D30-84EC-E548-9599-93C33CA674E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315200" y="23876000"/>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22</xdr:row>
      <xdr:rowOff>0</xdr:rowOff>
    </xdr:from>
    <xdr:ext cx="12700" cy="12700"/>
    <xdr:pic>
      <xdr:nvPicPr>
        <xdr:cNvPr id="34" name="Picture 33" descr="page2image60203072">
          <a:extLst>
            <a:ext uri="{FF2B5EF4-FFF2-40B4-BE49-F238E27FC236}">
              <a16:creationId xmlns="" xmlns:a16="http://schemas.microsoft.com/office/drawing/2014/main" id="{331411EB-A4AD-694F-B247-CC6A1E2B75F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315200" y="23876000"/>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7"/>
  <sheetViews>
    <sheetView tabSelected="1" zoomScale="225" workbookViewId="0">
      <selection activeCell="C23" sqref="C23"/>
    </sheetView>
  </sheetViews>
  <sheetFormatPr baseColWidth="10" defaultRowHeight="15" x14ac:dyDescent="0"/>
  <cols>
    <col min="1" max="1" width="4" customWidth="1"/>
    <col min="2" max="2" width="45.6640625" customWidth="1"/>
    <col min="3" max="3" width="9" customWidth="1"/>
    <col min="4" max="4" width="18.5" customWidth="1"/>
    <col min="5" max="5" width="4.5" customWidth="1"/>
    <col min="6" max="6" width="8.83203125" style="19" customWidth="1"/>
    <col min="7" max="7" width="9.6640625" style="19" customWidth="1"/>
    <col min="8" max="8" width="9.1640625" style="30" customWidth="1"/>
    <col min="9" max="9" width="14.1640625" customWidth="1"/>
  </cols>
  <sheetData>
    <row r="1" spans="1:11" ht="80">
      <c r="A1" s="3" t="s">
        <v>0</v>
      </c>
      <c r="B1" s="5" t="s">
        <v>1</v>
      </c>
      <c r="C1" s="4" t="s">
        <v>35</v>
      </c>
      <c r="D1" s="4" t="s">
        <v>2</v>
      </c>
      <c r="E1" s="4" t="s">
        <v>3</v>
      </c>
      <c r="F1" s="17" t="s">
        <v>4</v>
      </c>
      <c r="G1" s="17" t="s">
        <v>4</v>
      </c>
      <c r="H1" s="17" t="s">
        <v>5</v>
      </c>
      <c r="I1" s="5" t="s">
        <v>6</v>
      </c>
    </row>
    <row r="2" spans="1:11">
      <c r="A2" s="11">
        <v>1</v>
      </c>
      <c r="B2" s="10" t="s">
        <v>15</v>
      </c>
      <c r="C2" s="3"/>
      <c r="D2" s="3"/>
      <c r="E2" s="4"/>
      <c r="F2" s="17"/>
      <c r="G2" s="17"/>
      <c r="H2" s="28"/>
      <c r="I2" s="5"/>
    </row>
    <row r="3" spans="1:11" s="1" customFormat="1" ht="118" customHeight="1">
      <c r="A3" s="3" t="s">
        <v>7</v>
      </c>
      <c r="B3" s="6" t="s">
        <v>8</v>
      </c>
      <c r="C3" s="2">
        <v>10</v>
      </c>
      <c r="D3" s="20" t="s">
        <v>34</v>
      </c>
      <c r="E3" s="21">
        <v>0.05</v>
      </c>
      <c r="F3" s="22">
        <v>285</v>
      </c>
      <c r="G3" s="22">
        <f>F3+(F3*E3)</f>
        <v>299.25</v>
      </c>
      <c r="H3" s="22">
        <f>G3*C3</f>
        <v>2992.5</v>
      </c>
      <c r="I3" s="20" t="s">
        <v>36</v>
      </c>
    </row>
    <row r="4" spans="1:11" s="1" customFormat="1" ht="92" customHeight="1">
      <c r="A4" s="3" t="s">
        <v>9</v>
      </c>
      <c r="B4" s="6" t="s">
        <v>10</v>
      </c>
      <c r="C4" s="2">
        <v>10</v>
      </c>
      <c r="D4" s="20" t="s">
        <v>34</v>
      </c>
      <c r="E4" s="21">
        <v>0.05</v>
      </c>
      <c r="F4" s="22">
        <v>301</v>
      </c>
      <c r="G4" s="22">
        <f>F4+(F4*E4)</f>
        <v>316.05</v>
      </c>
      <c r="H4" s="22">
        <f>G4*C4</f>
        <v>3160.5</v>
      </c>
      <c r="I4" s="20" t="s">
        <v>36</v>
      </c>
    </row>
    <row r="5" spans="1:11" s="1" customFormat="1" ht="79" customHeight="1">
      <c r="A5" s="2" t="s">
        <v>12</v>
      </c>
      <c r="B5" s="6" t="s">
        <v>11</v>
      </c>
      <c r="C5" s="2">
        <v>10</v>
      </c>
      <c r="D5" s="20" t="s">
        <v>34</v>
      </c>
      <c r="E5" s="21">
        <v>0.05</v>
      </c>
      <c r="F5" s="22">
        <v>335</v>
      </c>
      <c r="G5" s="22">
        <f>F5+(F5*E5)</f>
        <v>351.75</v>
      </c>
      <c r="H5" s="22">
        <f>G5*C5</f>
        <v>3517.5</v>
      </c>
      <c r="I5" s="20" t="s">
        <v>36</v>
      </c>
    </row>
    <row r="6" spans="1:11" s="1" customFormat="1" ht="22" customHeight="1">
      <c r="A6" s="7"/>
      <c r="B6" s="8" t="s">
        <v>13</v>
      </c>
      <c r="C6" s="7"/>
      <c r="D6" s="23"/>
      <c r="E6" s="23"/>
      <c r="F6" s="24"/>
      <c r="G6" s="24"/>
      <c r="H6" s="31">
        <f>SUM(H3:H5)</f>
        <v>9670.5</v>
      </c>
      <c r="I6" s="7"/>
    </row>
    <row r="7" spans="1:11" s="1" customFormat="1" ht="232" customHeight="1">
      <c r="A7" s="12">
        <v>8</v>
      </c>
      <c r="B7" s="6" t="s">
        <v>14</v>
      </c>
      <c r="C7" s="2">
        <v>8</v>
      </c>
      <c r="D7" s="20" t="s">
        <v>34</v>
      </c>
      <c r="E7" s="21">
        <v>0.05</v>
      </c>
      <c r="F7" s="22">
        <v>555</v>
      </c>
      <c r="G7" s="22">
        <f t="shared" ref="G7:G12" si="0">F7+(F7*E7)</f>
        <v>582.75</v>
      </c>
      <c r="H7" s="22">
        <f t="shared" ref="H7:H12" si="1">G7*C7</f>
        <v>4662</v>
      </c>
      <c r="I7" s="20" t="s">
        <v>37</v>
      </c>
    </row>
    <row r="8" spans="1:11" s="1" customFormat="1" ht="91" customHeight="1">
      <c r="A8" s="12">
        <v>9</v>
      </c>
      <c r="B8" s="6" t="s">
        <v>16</v>
      </c>
      <c r="C8" s="13">
        <v>4</v>
      </c>
      <c r="D8" s="20" t="s">
        <v>34</v>
      </c>
      <c r="E8" s="21">
        <v>0.05</v>
      </c>
      <c r="F8" s="22">
        <v>250</v>
      </c>
      <c r="G8" s="22">
        <f t="shared" si="0"/>
        <v>262.5</v>
      </c>
      <c r="H8" s="22">
        <f t="shared" si="1"/>
        <v>1050</v>
      </c>
      <c r="I8" s="20" t="s">
        <v>38</v>
      </c>
    </row>
    <row r="9" spans="1:11" s="1" customFormat="1" ht="69" customHeight="1">
      <c r="A9" s="12">
        <v>10</v>
      </c>
      <c r="B9" s="6" t="s">
        <v>17</v>
      </c>
      <c r="C9" s="20">
        <v>10</v>
      </c>
      <c r="D9" s="20" t="s">
        <v>34</v>
      </c>
      <c r="E9" s="21">
        <v>0.05</v>
      </c>
      <c r="F9" s="22">
        <v>24</v>
      </c>
      <c r="G9" s="27">
        <f t="shared" si="0"/>
        <v>25.2</v>
      </c>
      <c r="H9" s="27">
        <f t="shared" si="1"/>
        <v>252</v>
      </c>
      <c r="I9" s="20" t="s">
        <v>36</v>
      </c>
      <c r="J9"/>
      <c r="K9"/>
    </row>
    <row r="10" spans="1:11" s="1" customFormat="1" ht="155" customHeight="1">
      <c r="A10" s="12">
        <v>11</v>
      </c>
      <c r="B10" s="6" t="s">
        <v>18</v>
      </c>
      <c r="C10" s="2">
        <v>5</v>
      </c>
      <c r="D10" s="20" t="s">
        <v>34</v>
      </c>
      <c r="E10" s="21">
        <v>0.05</v>
      </c>
      <c r="F10" s="22">
        <v>10</v>
      </c>
      <c r="G10" s="27">
        <f t="shared" si="0"/>
        <v>10.5</v>
      </c>
      <c r="H10" s="27">
        <f t="shared" si="1"/>
        <v>52.5</v>
      </c>
      <c r="I10" s="20" t="s">
        <v>39</v>
      </c>
      <c r="J10" s="15"/>
      <c r="K10" s="15"/>
    </row>
    <row r="11" spans="1:11" s="1" customFormat="1" ht="132" customHeight="1">
      <c r="A11" s="12">
        <v>12</v>
      </c>
      <c r="B11" s="6" t="s">
        <v>19</v>
      </c>
      <c r="C11" s="13">
        <v>4</v>
      </c>
      <c r="D11" s="20" t="s">
        <v>34</v>
      </c>
      <c r="E11" s="21">
        <v>0.05</v>
      </c>
      <c r="F11" s="22">
        <v>250</v>
      </c>
      <c r="G11" s="27">
        <f t="shared" si="0"/>
        <v>262.5</v>
      </c>
      <c r="H11" s="27">
        <f t="shared" si="1"/>
        <v>1050</v>
      </c>
      <c r="I11" s="20" t="s">
        <v>38</v>
      </c>
      <c r="J11" s="15"/>
      <c r="K11" s="15"/>
    </row>
    <row r="12" spans="1:11" s="1" customFormat="1" ht="124" customHeight="1">
      <c r="A12" s="13">
        <v>13</v>
      </c>
      <c r="B12" s="6" t="s">
        <v>20</v>
      </c>
      <c r="C12" s="2">
        <v>3</v>
      </c>
      <c r="D12" s="20" t="s">
        <v>34</v>
      </c>
      <c r="E12" s="21">
        <v>0.05</v>
      </c>
      <c r="F12" s="22">
        <v>125</v>
      </c>
      <c r="G12" s="27">
        <f t="shared" si="0"/>
        <v>131.25</v>
      </c>
      <c r="H12" s="27">
        <f t="shared" si="1"/>
        <v>393.75</v>
      </c>
      <c r="I12" s="20" t="s">
        <v>40</v>
      </c>
      <c r="J12" s="15"/>
      <c r="K12" s="15"/>
    </row>
    <row r="13" spans="1:11" s="1" customFormat="1">
      <c r="A13" s="12">
        <v>14</v>
      </c>
      <c r="B13" s="12" t="s">
        <v>21</v>
      </c>
      <c r="C13" s="14"/>
      <c r="D13" s="25"/>
      <c r="E13" s="25"/>
      <c r="F13" s="26"/>
      <c r="G13" s="26"/>
      <c r="H13" s="26"/>
      <c r="I13" s="14"/>
      <c r="J13"/>
      <c r="K13"/>
    </row>
    <row r="14" spans="1:11" s="1" customFormat="1" ht="96" customHeight="1">
      <c r="A14" s="2" t="s">
        <v>22</v>
      </c>
      <c r="B14" s="16" t="s">
        <v>23</v>
      </c>
      <c r="C14" s="2">
        <v>1</v>
      </c>
      <c r="D14" s="20" t="s">
        <v>34</v>
      </c>
      <c r="E14" s="21">
        <v>0.05</v>
      </c>
      <c r="F14" s="22">
        <v>480</v>
      </c>
      <c r="G14" s="27">
        <f>F14+(F14*E14)</f>
        <v>504</v>
      </c>
      <c r="H14" s="27">
        <f>G14*C14</f>
        <v>504</v>
      </c>
      <c r="I14" s="20" t="s">
        <v>40</v>
      </c>
      <c r="J14"/>
      <c r="K14"/>
    </row>
    <row r="15" spans="1:11" s="1" customFormat="1" ht="91" customHeight="1">
      <c r="A15" s="2" t="s">
        <v>24</v>
      </c>
      <c r="B15" s="6" t="s">
        <v>25</v>
      </c>
      <c r="C15" s="2">
        <v>20</v>
      </c>
      <c r="D15" s="20" t="s">
        <v>34</v>
      </c>
      <c r="E15" s="21">
        <v>0.05</v>
      </c>
      <c r="F15" s="22">
        <v>75</v>
      </c>
      <c r="G15" s="27">
        <f>F15+(F15*E15)</f>
        <v>78.75</v>
      </c>
      <c r="H15" s="27">
        <f>G15*C15</f>
        <v>1575</v>
      </c>
      <c r="I15" s="20" t="s">
        <v>40</v>
      </c>
      <c r="J15"/>
      <c r="K15"/>
    </row>
    <row r="16" spans="1:11" s="1" customFormat="1">
      <c r="A16" s="7"/>
      <c r="B16" s="8" t="s">
        <v>26</v>
      </c>
      <c r="C16" s="14"/>
      <c r="D16" s="25"/>
      <c r="E16" s="25"/>
      <c r="F16" s="26"/>
      <c r="G16" s="26"/>
      <c r="H16" s="32">
        <f>SUM(H14:H15)</f>
        <v>2079</v>
      </c>
      <c r="I16" s="14"/>
      <c r="J16"/>
      <c r="K16"/>
    </row>
    <row r="17" spans="1:11" s="1" customFormat="1" ht="134" customHeight="1">
      <c r="A17" s="12">
        <v>32</v>
      </c>
      <c r="B17" s="6" t="s">
        <v>27</v>
      </c>
      <c r="C17" s="2">
        <v>12</v>
      </c>
      <c r="D17" s="20" t="s">
        <v>34</v>
      </c>
      <c r="E17" s="21">
        <v>0.05</v>
      </c>
      <c r="F17" s="22">
        <v>80</v>
      </c>
      <c r="G17" s="27">
        <f t="shared" ref="G17:G23" si="2">F17+(F17*E17)</f>
        <v>84</v>
      </c>
      <c r="H17" s="27">
        <f t="shared" ref="H17:H23" si="3">G17*C17</f>
        <v>1008</v>
      </c>
      <c r="I17" s="20" t="s">
        <v>41</v>
      </c>
      <c r="J17"/>
      <c r="K17"/>
    </row>
    <row r="18" spans="1:11" s="1" customFormat="1" ht="171" customHeight="1">
      <c r="A18" s="12">
        <v>33</v>
      </c>
      <c r="B18" s="6" t="s">
        <v>28</v>
      </c>
      <c r="C18" s="2">
        <v>8</v>
      </c>
      <c r="D18" s="20" t="s">
        <v>34</v>
      </c>
      <c r="E18" s="21">
        <v>0.05</v>
      </c>
      <c r="F18" s="22">
        <v>530</v>
      </c>
      <c r="G18" s="27">
        <f t="shared" si="2"/>
        <v>556.5</v>
      </c>
      <c r="H18" s="27">
        <f t="shared" si="3"/>
        <v>4452</v>
      </c>
      <c r="I18" s="20" t="s">
        <v>37</v>
      </c>
      <c r="J18"/>
    </row>
    <row r="19" spans="1:11" s="1" customFormat="1" ht="180" customHeight="1">
      <c r="A19" s="12">
        <v>34</v>
      </c>
      <c r="B19" s="6" t="s">
        <v>29</v>
      </c>
      <c r="C19" s="2">
        <v>8</v>
      </c>
      <c r="D19" s="20" t="s">
        <v>34</v>
      </c>
      <c r="E19" s="21">
        <v>0.05</v>
      </c>
      <c r="F19" s="22">
        <v>530</v>
      </c>
      <c r="G19" s="27">
        <f t="shared" si="2"/>
        <v>556.5</v>
      </c>
      <c r="H19" s="27">
        <f t="shared" si="3"/>
        <v>4452</v>
      </c>
      <c r="I19" s="20" t="s">
        <v>37</v>
      </c>
      <c r="J19"/>
    </row>
    <row r="20" spans="1:11" s="15" customFormat="1" ht="124" customHeight="1">
      <c r="A20" s="12">
        <v>35</v>
      </c>
      <c r="B20" s="9" t="s">
        <v>30</v>
      </c>
      <c r="C20" s="2">
        <v>8</v>
      </c>
      <c r="D20" s="20" t="s">
        <v>34</v>
      </c>
      <c r="E20" s="21">
        <v>0.05</v>
      </c>
      <c r="F20" s="22">
        <v>445</v>
      </c>
      <c r="G20" s="27">
        <f t="shared" si="2"/>
        <v>467.25</v>
      </c>
      <c r="H20" s="27">
        <f t="shared" si="3"/>
        <v>3738</v>
      </c>
      <c r="I20" s="20" t="s">
        <v>37</v>
      </c>
    </row>
    <row r="21" spans="1:11" s="15" customFormat="1" ht="58" customHeight="1">
      <c r="A21" s="12">
        <v>37</v>
      </c>
      <c r="B21" s="6" t="s">
        <v>31</v>
      </c>
      <c r="C21" s="2">
        <v>1</v>
      </c>
      <c r="D21" s="20" t="s">
        <v>34</v>
      </c>
      <c r="E21" s="21">
        <v>0.05</v>
      </c>
      <c r="F21" s="22">
        <v>480</v>
      </c>
      <c r="G21" s="27">
        <f t="shared" si="2"/>
        <v>504</v>
      </c>
      <c r="H21" s="27">
        <f t="shared" si="3"/>
        <v>504</v>
      </c>
      <c r="I21" s="20" t="s">
        <v>40</v>
      </c>
    </row>
    <row r="22" spans="1:11" s="1" customFormat="1" ht="55" customHeight="1">
      <c r="A22" s="12">
        <v>38</v>
      </c>
      <c r="B22" s="6" t="s">
        <v>32</v>
      </c>
      <c r="C22" s="2">
        <v>120</v>
      </c>
      <c r="D22" s="20" t="s">
        <v>34</v>
      </c>
      <c r="E22" s="21">
        <v>0.05</v>
      </c>
      <c r="F22" s="22">
        <v>14.5</v>
      </c>
      <c r="G22" s="27">
        <f t="shared" si="2"/>
        <v>15.225</v>
      </c>
      <c r="H22" s="27">
        <f t="shared" si="3"/>
        <v>1827</v>
      </c>
      <c r="I22" s="20" t="s">
        <v>40</v>
      </c>
      <c r="J22"/>
    </row>
    <row r="23" spans="1:11" s="1" customFormat="1" ht="154" customHeight="1">
      <c r="A23" s="12">
        <v>39</v>
      </c>
      <c r="B23" s="6" t="s">
        <v>33</v>
      </c>
      <c r="C23" s="2">
        <v>8</v>
      </c>
      <c r="D23" s="20" t="s">
        <v>34</v>
      </c>
      <c r="E23" s="21">
        <v>0.05</v>
      </c>
      <c r="F23" s="22">
        <v>555</v>
      </c>
      <c r="G23" s="27">
        <f t="shared" si="2"/>
        <v>582.75</v>
      </c>
      <c r="H23" s="27">
        <f t="shared" si="3"/>
        <v>4662</v>
      </c>
      <c r="I23" s="20" t="s">
        <v>37</v>
      </c>
      <c r="J23"/>
    </row>
    <row r="24" spans="1:11" s="1" customFormat="1">
      <c r="F24" s="18"/>
      <c r="G24" s="18"/>
      <c r="H24" s="29"/>
    </row>
    <row r="25" spans="1:11" s="1" customFormat="1">
      <c r="F25" s="18"/>
      <c r="G25" s="18"/>
      <c r="H25" s="29"/>
    </row>
    <row r="26" spans="1:11" s="1" customFormat="1">
      <c r="F26" s="18"/>
      <c r="G26" s="18"/>
      <c r="H26" s="29"/>
    </row>
    <row r="27" spans="1:11" s="1" customFormat="1">
      <c r="F27" s="18"/>
      <c r="G27" s="18"/>
      <c r="H27" s="29"/>
    </row>
  </sheetData>
  <pageMargins left="0.7" right="0.7" top="0.75" bottom="0.75" header="0.3" footer="0.3"/>
  <pageSetup paperSize="9" orientation="landscape" horizontalDpi="0" verticalDpi="0"/>
  <drawing r:id="rId1"/>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Aidas Kudarauskas</cp:lastModifiedBy>
  <cp:lastPrinted>2020-01-30T13:40:37Z</cp:lastPrinted>
  <dcterms:created xsi:type="dcterms:W3CDTF">2020-01-30T12:10:20Z</dcterms:created>
  <dcterms:modified xsi:type="dcterms:W3CDTF">2020-02-03T12:24:28Z</dcterms:modified>
</cp:coreProperties>
</file>