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vstc123nvs\Desktop\"/>
    </mc:Choice>
  </mc:AlternateContent>
  <xr:revisionPtr revIDLastSave="0" documentId="8_{1BC10D38-8776-482E-9319-119E0EFB09B1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pecifikacija 2020-2022" sheetId="1" r:id="rId1"/>
  </sheets>
  <definedNames>
    <definedName name="_xlnm._FilterDatabase" localSheetId="0" hidden="1">'Specifikacija 2020-2022'!$A$3:$S$140</definedName>
    <definedName name="_Toc166462363" localSheetId="0">'Specifikacija 2020-2022'!#REF!</definedName>
    <definedName name="_Toc166462369" localSheetId="0">'Specifikacija 2020-2022'!#REF!</definedName>
    <definedName name="_Toc166462381" localSheetId="0">'Specifikacija 2020-2022'!#REF!</definedName>
    <definedName name="_Toc166462399" localSheetId="0">'Specifikacija 2020-2022'!#REF!</definedName>
    <definedName name="_Toc166462427" localSheetId="0">'Specifikacija 2020-2022'!#REF!</definedName>
    <definedName name="_Toc166462434" localSheetId="0">'Specifikacija 2020-2022'!#REF!</definedName>
    <definedName name="_Toc166462439" localSheetId="0">'Specifikacija 2020-2022'!#REF!</definedName>
    <definedName name="_Toc166462443" localSheetId="0">'Specifikacija 2020-2022'!#REF!</definedName>
    <definedName name="_Toc166462463" localSheetId="0">'Specifikacija 2020-2022'!#REF!</definedName>
    <definedName name="_Toc166462468" localSheetId="0">'Specifikacija 2020-2022'!#REF!</definedName>
    <definedName name="_Toc166462473" localSheetId="0">'Specifikacija 2020-2022'!#REF!</definedName>
    <definedName name="_Toc166462480" localSheetId="0">'Specifikacija 2020-2022'!#REF!</definedName>
    <definedName name="_Toc166462484" localSheetId="0">'Specifikacija 2020-2022'!#REF!</definedName>
    <definedName name="_Toc166462489" localSheetId="0">'Specifikacija 2020-2022'!#REF!</definedName>
    <definedName name="_Toc166462496" localSheetId="0">'Specifikacija 2020-2022'!#REF!</definedName>
    <definedName name="_Toc166462499" localSheetId="0">'Specifikacija 2020-2022'!#REF!</definedName>
    <definedName name="_Toc166462501" localSheetId="0">'Specifikacija 2020-2022'!#REF!</definedName>
    <definedName name="_Toc166462513" localSheetId="0">'Specifikacija 2020-2022'!#REF!</definedName>
    <definedName name="_Toc166462517" localSheetId="0">'Specifikacija 2020-2022'!#REF!</definedName>
    <definedName name="_Toc166462530" localSheetId="0">'Specifikacija 2020-2022'!#REF!</definedName>
    <definedName name="_Toc166462532" localSheetId="0">'Specifikacija 2020-2022'!#REF!</definedName>
    <definedName name="_Toc166462538" localSheetId="0">'Specifikacija 2020-2022'!#REF!</definedName>
    <definedName name="_Toc166462541" localSheetId="0">'Specifikacija 2020-2022'!#REF!</definedName>
    <definedName name="_Toc166462560" localSheetId="0">'Specifikacija 2020-2022'!#REF!</definedName>
    <definedName name="_Toc166462562" localSheetId="0">'Specifikacija 2020-2022'!#REF!</definedName>
    <definedName name="_Toc166462568" localSheetId="0">'Specifikacija 2020-2022'!#REF!</definedName>
    <definedName name="_Toc166462571" localSheetId="0">'Specifikacija 2020-2022'!#REF!</definedName>
    <definedName name="_Toc166462584" localSheetId="0">'Specifikacija 2020-2022'!#REF!</definedName>
    <definedName name="_Toc166462588" localSheetId="0">'Specifikacija 2020-2022'!#REF!</definedName>
    <definedName name="_Toc166462596" localSheetId="0">'Specifikacija 2020-2022'!#REF!</definedName>
    <definedName name="_Toc166462599" localSheetId="0">'Specifikacija 2020-2022'!#REF!</definedName>
    <definedName name="_Toc166462639" localSheetId="0">'Specifikacija 2020-2022'!#REF!</definedName>
    <definedName name="_Toc166462641" localSheetId="0">'Specifikacija 2020-2022'!#REF!</definedName>
    <definedName name="_Toc166462643" localSheetId="0">'Specifikacija 2020-2022'!#REF!</definedName>
    <definedName name="_Toc166462647" localSheetId="0">'Specifikacija 2020-2022'!#REF!</definedName>
    <definedName name="_Toc166462653" localSheetId="0">'Specifikacija 2020-2022'!#REF!</definedName>
    <definedName name="_Toc166462656" localSheetId="0">'Specifikacija 2020-2022'!#REF!</definedName>
    <definedName name="_Toc166462697" localSheetId="0">'Specifikacija 2020-2022'!#REF!</definedName>
    <definedName name="_Toc166462701" localSheetId="0">'Specifikacija 2020-2022'!#REF!</definedName>
    <definedName name="_xlnm.Print_Titles" localSheetId="0">'Specifikacija 2020-2022'!$3:$3</definedName>
    <definedName name="Z_ECAB5AF2_FDB2_41FB_A001_337363C5A039_.wvu.Cols" localSheetId="0" hidden="1">'Specifikacija 2020-2022'!$E:$E,'Specifikacija 2020-2022'!#REF!</definedName>
    <definedName name="Z_ECAB5AF2_FDB2_41FB_A001_337363C5A039_.wvu.FilterData" localSheetId="0" hidden="1">'Specifikacija 2020-2022'!$A$3:$S$140</definedName>
    <definedName name="Z_ECAB5AF2_FDB2_41FB_A001_337363C5A039_.wvu.PrintTitles" localSheetId="0" hidden="1">'Specifikacija 2020-2022'!$3:$3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124" i="1" l="1"/>
  <c r="R124" i="1" s="1"/>
  <c r="O124" i="1"/>
  <c r="O39" i="1"/>
  <c r="L39" i="1"/>
  <c r="R39" i="1" s="1"/>
  <c r="L51" i="1"/>
  <c r="R51" i="1" s="1"/>
  <c r="K98" i="1"/>
  <c r="I94" i="1"/>
  <c r="K84" i="1"/>
  <c r="K67" i="1"/>
  <c r="J49" i="1"/>
  <c r="K49" i="1"/>
  <c r="K42" i="1"/>
  <c r="K31" i="1"/>
  <c r="J31" i="1"/>
  <c r="I31" i="1"/>
  <c r="I7" i="1"/>
  <c r="K5" i="1"/>
  <c r="J5" i="1"/>
  <c r="I5" i="1"/>
  <c r="O140" i="1"/>
  <c r="L140" i="1"/>
  <c r="R140" i="1" s="1"/>
  <c r="O139" i="1"/>
  <c r="L139" i="1"/>
  <c r="R139" i="1" s="1"/>
  <c r="O138" i="1"/>
  <c r="L138" i="1"/>
  <c r="R138" i="1" s="1"/>
  <c r="K137" i="1"/>
  <c r="J137" i="1"/>
  <c r="I137" i="1"/>
  <c r="O136" i="1"/>
  <c r="L136" i="1"/>
  <c r="R136" i="1" s="1"/>
  <c r="O135" i="1"/>
  <c r="L135" i="1"/>
  <c r="R135" i="1" s="1"/>
  <c r="O134" i="1"/>
  <c r="L134" i="1"/>
  <c r="R134" i="1" s="1"/>
  <c r="O133" i="1"/>
  <c r="L133" i="1"/>
  <c r="R133" i="1" s="1"/>
  <c r="O132" i="1"/>
  <c r="L132" i="1"/>
  <c r="R132" i="1" s="1"/>
  <c r="O131" i="1"/>
  <c r="L131" i="1"/>
  <c r="R131" i="1" s="1"/>
  <c r="O130" i="1"/>
  <c r="L130" i="1"/>
  <c r="R130" i="1" s="1"/>
  <c r="O129" i="1"/>
  <c r="L129" i="1"/>
  <c r="K128" i="1"/>
  <c r="J128" i="1"/>
  <c r="I128" i="1"/>
  <c r="O127" i="1"/>
  <c r="L127" i="1"/>
  <c r="O126" i="1"/>
  <c r="L126" i="1"/>
  <c r="R126" i="1" s="1"/>
  <c r="O125" i="1"/>
  <c r="L125" i="1"/>
  <c r="R125" i="1" s="1"/>
  <c r="O123" i="1"/>
  <c r="L123" i="1"/>
  <c r="R123" i="1" s="1"/>
  <c r="K122" i="1"/>
  <c r="J122" i="1"/>
  <c r="I122" i="1"/>
  <c r="Q121" i="1"/>
  <c r="O121" i="1"/>
  <c r="L121" i="1"/>
  <c r="R121" i="1" s="1"/>
  <c r="Q120" i="1"/>
  <c r="O120" i="1"/>
  <c r="L120" i="1"/>
  <c r="R120" i="1" s="1"/>
  <c r="Q119" i="1"/>
  <c r="O119" i="1"/>
  <c r="L119" i="1"/>
  <c r="R119" i="1" s="1"/>
  <c r="Q118" i="1"/>
  <c r="O118" i="1"/>
  <c r="L118" i="1"/>
  <c r="R118" i="1" s="1"/>
  <c r="Q117" i="1"/>
  <c r="O117" i="1"/>
  <c r="L117" i="1"/>
  <c r="R117" i="1" s="1"/>
  <c r="Q116" i="1"/>
  <c r="O116" i="1"/>
  <c r="L116" i="1"/>
  <c r="R116" i="1" s="1"/>
  <c r="Q115" i="1"/>
  <c r="O115" i="1"/>
  <c r="L115" i="1"/>
  <c r="R115" i="1" s="1"/>
  <c r="Q114" i="1"/>
  <c r="O114" i="1"/>
  <c r="L114" i="1"/>
  <c r="K113" i="1"/>
  <c r="J113" i="1"/>
  <c r="I113" i="1"/>
  <c r="O112" i="1"/>
  <c r="L112" i="1"/>
  <c r="O111" i="1"/>
  <c r="L111" i="1"/>
  <c r="O110" i="1"/>
  <c r="L110" i="1"/>
  <c r="R110" i="1" s="1"/>
  <c r="Q109" i="1"/>
  <c r="O109" i="1"/>
  <c r="L109" i="1"/>
  <c r="R109" i="1" s="1"/>
  <c r="Q108" i="1"/>
  <c r="O108" i="1"/>
  <c r="L108" i="1"/>
  <c r="R108" i="1" s="1"/>
  <c r="Q107" i="1"/>
  <c r="O107" i="1"/>
  <c r="L107" i="1"/>
  <c r="R107" i="1" s="1"/>
  <c r="Q106" i="1"/>
  <c r="O106" i="1"/>
  <c r="L106" i="1"/>
  <c r="R106" i="1" s="1"/>
  <c r="Q105" i="1"/>
  <c r="O105" i="1"/>
  <c r="L105" i="1"/>
  <c r="R105" i="1" s="1"/>
  <c r="Q104" i="1"/>
  <c r="O104" i="1"/>
  <c r="L104" i="1"/>
  <c r="R104" i="1" s="1"/>
  <c r="O103" i="1"/>
  <c r="L103" i="1"/>
  <c r="R103" i="1" s="1"/>
  <c r="O102" i="1"/>
  <c r="L102" i="1"/>
  <c r="R102" i="1" s="1"/>
  <c r="Q101" i="1"/>
  <c r="O101" i="1"/>
  <c r="L101" i="1"/>
  <c r="R101" i="1" s="1"/>
  <c r="Q100" i="1"/>
  <c r="O100" i="1"/>
  <c r="L100" i="1"/>
  <c r="R100" i="1" s="1"/>
  <c r="Q99" i="1"/>
  <c r="O99" i="1"/>
  <c r="L99" i="1"/>
  <c r="R99" i="1" s="1"/>
  <c r="J98" i="1"/>
  <c r="I98" i="1"/>
  <c r="O97" i="1"/>
  <c r="L97" i="1"/>
  <c r="O96" i="1"/>
  <c r="L96" i="1"/>
  <c r="R96" i="1" s="1"/>
  <c r="O95" i="1"/>
  <c r="L95" i="1"/>
  <c r="R95" i="1" s="1"/>
  <c r="K94" i="1"/>
  <c r="J94" i="1"/>
  <c r="O93" i="1"/>
  <c r="L93" i="1"/>
  <c r="R93" i="1" s="1"/>
  <c r="O92" i="1"/>
  <c r="L92" i="1"/>
  <c r="R92" i="1" s="1"/>
  <c r="O91" i="1"/>
  <c r="L91" i="1"/>
  <c r="R91" i="1" s="1"/>
  <c r="O90" i="1"/>
  <c r="L90" i="1"/>
  <c r="R90" i="1" s="1"/>
  <c r="O89" i="1"/>
  <c r="L89" i="1"/>
  <c r="R89" i="1" s="1"/>
  <c r="O88" i="1"/>
  <c r="L88" i="1"/>
  <c r="R88" i="1" s="1"/>
  <c r="O87" i="1"/>
  <c r="L87" i="1"/>
  <c r="R87" i="1" s="1"/>
  <c r="O86" i="1"/>
  <c r="L86" i="1"/>
  <c r="R86" i="1" s="1"/>
  <c r="O85" i="1"/>
  <c r="L85" i="1"/>
  <c r="J84" i="1"/>
  <c r="I84" i="1"/>
  <c r="O83" i="1"/>
  <c r="L83" i="1"/>
  <c r="R83" i="1" s="1"/>
  <c r="O82" i="1"/>
  <c r="L82" i="1"/>
  <c r="R82" i="1" s="1"/>
  <c r="O81" i="1"/>
  <c r="L81" i="1"/>
  <c r="R81" i="1" s="1"/>
  <c r="O80" i="1"/>
  <c r="L80" i="1"/>
  <c r="R80" i="1" s="1"/>
  <c r="K79" i="1"/>
  <c r="J79" i="1"/>
  <c r="I79" i="1"/>
  <c r="Q146" i="1"/>
  <c r="O146" i="1"/>
  <c r="L146" i="1"/>
  <c r="R146" i="1" s="1"/>
  <c r="O144" i="1"/>
  <c r="L144" i="1"/>
  <c r="R144" i="1" s="1"/>
  <c r="O143" i="1"/>
  <c r="L143" i="1"/>
  <c r="R143" i="1" s="1"/>
  <c r="O142" i="1"/>
  <c r="L142" i="1"/>
  <c r="R142" i="1" s="1"/>
  <c r="Q145" i="1"/>
  <c r="O145" i="1"/>
  <c r="L145" i="1"/>
  <c r="R145" i="1" s="1"/>
  <c r="O78" i="1"/>
  <c r="L78" i="1"/>
  <c r="O77" i="1"/>
  <c r="L77" i="1"/>
  <c r="R77" i="1" s="1"/>
  <c r="O76" i="1"/>
  <c r="L76" i="1"/>
  <c r="O75" i="1"/>
  <c r="L75" i="1"/>
  <c r="O74" i="1"/>
  <c r="L74" i="1"/>
  <c r="R74" i="1" s="1"/>
  <c r="O73" i="1"/>
  <c r="L73" i="1"/>
  <c r="R73" i="1" s="1"/>
  <c r="O72" i="1"/>
  <c r="L72" i="1"/>
  <c r="O71" i="1"/>
  <c r="L71" i="1"/>
  <c r="O70" i="1"/>
  <c r="L70" i="1"/>
  <c r="O69" i="1"/>
  <c r="L69" i="1"/>
  <c r="R69" i="1" s="1"/>
  <c r="O68" i="1"/>
  <c r="L68" i="1"/>
  <c r="J67" i="1"/>
  <c r="I67" i="1"/>
  <c r="O66" i="1"/>
  <c r="L66" i="1"/>
  <c r="R66" i="1" s="1"/>
  <c r="O65" i="1"/>
  <c r="L65" i="1"/>
  <c r="R65" i="1" s="1"/>
  <c r="O64" i="1"/>
  <c r="L64" i="1"/>
  <c r="R64" i="1" s="1"/>
  <c r="O63" i="1"/>
  <c r="L63" i="1"/>
  <c r="R63" i="1" s="1"/>
  <c r="O62" i="1"/>
  <c r="L62" i="1"/>
  <c r="R62" i="1" s="1"/>
  <c r="O61" i="1"/>
  <c r="L61" i="1"/>
  <c r="R61" i="1" s="1"/>
  <c r="O60" i="1"/>
  <c r="L60" i="1"/>
  <c r="O59" i="1"/>
  <c r="L59" i="1"/>
  <c r="R59" i="1" s="1"/>
  <c r="O58" i="1"/>
  <c r="L58" i="1"/>
  <c r="R58" i="1" s="1"/>
  <c r="O57" i="1"/>
  <c r="L57" i="1"/>
  <c r="R57" i="1" s="1"/>
  <c r="O56" i="1"/>
  <c r="L56" i="1"/>
  <c r="R56" i="1" s="1"/>
  <c r="O55" i="1"/>
  <c r="L55" i="1"/>
  <c r="R55" i="1" s="1"/>
  <c r="O54" i="1"/>
  <c r="L54" i="1"/>
  <c r="R54" i="1" s="1"/>
  <c r="O53" i="1"/>
  <c r="L53" i="1"/>
  <c r="R53" i="1" s="1"/>
  <c r="O52" i="1"/>
  <c r="L52" i="1"/>
  <c r="R52" i="1" s="1"/>
  <c r="O51" i="1"/>
  <c r="O50" i="1"/>
  <c r="L50" i="1"/>
  <c r="I49" i="1"/>
  <c r="O48" i="1"/>
  <c r="L48" i="1"/>
  <c r="R48" i="1" s="1"/>
  <c r="O47" i="1"/>
  <c r="L47" i="1"/>
  <c r="R47" i="1" s="1"/>
  <c r="O46" i="1"/>
  <c r="L46" i="1"/>
  <c r="R46" i="1" s="1"/>
  <c r="O45" i="1"/>
  <c r="L45" i="1"/>
  <c r="R45" i="1" s="1"/>
  <c r="O44" i="1"/>
  <c r="L44" i="1"/>
  <c r="R44" i="1" s="1"/>
  <c r="O43" i="1"/>
  <c r="L43" i="1"/>
  <c r="R43" i="1" s="1"/>
  <c r="J42" i="1"/>
  <c r="I42" i="1"/>
  <c r="O40" i="1"/>
  <c r="L40" i="1"/>
  <c r="R40" i="1" s="1"/>
  <c r="O38" i="1"/>
  <c r="L38" i="1"/>
  <c r="K37" i="1"/>
  <c r="J37" i="1"/>
  <c r="I37" i="1"/>
  <c r="O36" i="1"/>
  <c r="L36" i="1"/>
  <c r="R36" i="1" s="1"/>
  <c r="O35" i="1"/>
  <c r="L35" i="1"/>
  <c r="R35" i="1" s="1"/>
  <c r="O34" i="1"/>
  <c r="L34" i="1"/>
  <c r="R34" i="1" s="1"/>
  <c r="O33" i="1"/>
  <c r="L33" i="1"/>
  <c r="R33" i="1" s="1"/>
  <c r="O32" i="1"/>
  <c r="L32" i="1"/>
  <c r="R32" i="1" s="1"/>
  <c r="O30" i="1"/>
  <c r="L30" i="1"/>
  <c r="R30" i="1" s="1"/>
  <c r="O28" i="1"/>
  <c r="L28" i="1"/>
  <c r="R28" i="1" s="1"/>
  <c r="O27" i="1"/>
  <c r="L27" i="1"/>
  <c r="R27" i="1" s="1"/>
  <c r="O25" i="1"/>
  <c r="L25" i="1"/>
  <c r="R25" i="1" s="1"/>
  <c r="O24" i="1"/>
  <c r="L24" i="1"/>
  <c r="R24" i="1" s="1"/>
  <c r="O23" i="1"/>
  <c r="L23" i="1"/>
  <c r="R23" i="1" s="1"/>
  <c r="O22" i="1"/>
  <c r="L22" i="1"/>
  <c r="R22" i="1" s="1"/>
  <c r="O20" i="1"/>
  <c r="L20" i="1"/>
  <c r="R20" i="1" s="1"/>
  <c r="O19" i="1"/>
  <c r="L19" i="1"/>
  <c r="R19" i="1" s="1"/>
  <c r="O18" i="1"/>
  <c r="L18" i="1"/>
  <c r="R18" i="1" s="1"/>
  <c r="O17" i="1"/>
  <c r="L17" i="1"/>
  <c r="R17" i="1" s="1"/>
  <c r="O15" i="1"/>
  <c r="L15" i="1"/>
  <c r="R15" i="1" s="1"/>
  <c r="O14" i="1"/>
  <c r="L14" i="1"/>
  <c r="R14" i="1" s="1"/>
  <c r="O13" i="1"/>
  <c r="L13" i="1"/>
  <c r="R13" i="1" s="1"/>
  <c r="O12" i="1"/>
  <c r="L12" i="1"/>
  <c r="K10" i="1"/>
  <c r="J10" i="1"/>
  <c r="I10" i="1"/>
  <c r="O9" i="1"/>
  <c r="L9" i="1"/>
  <c r="R9" i="1" s="1"/>
  <c r="O8" i="1"/>
  <c r="L8" i="1"/>
  <c r="R8" i="1" s="1"/>
  <c r="K7" i="1"/>
  <c r="J7" i="1"/>
  <c r="O6" i="1"/>
  <c r="L6" i="1"/>
  <c r="R6" i="1" s="1"/>
  <c r="R5" i="1" s="1"/>
  <c r="S124" i="1" l="1"/>
  <c r="S39" i="1"/>
  <c r="R137" i="1"/>
  <c r="L128" i="1"/>
  <c r="L137" i="1"/>
  <c r="L122" i="1"/>
  <c r="L98" i="1"/>
  <c r="L84" i="1"/>
  <c r="L94" i="1"/>
  <c r="L67" i="1"/>
  <c r="R79" i="1"/>
  <c r="L79" i="1"/>
  <c r="R42" i="1"/>
  <c r="L49" i="1"/>
  <c r="R31" i="1"/>
  <c r="L42" i="1"/>
  <c r="L31" i="1"/>
  <c r="S64" i="1"/>
  <c r="S130" i="1"/>
  <c r="S70" i="1"/>
  <c r="S97" i="1"/>
  <c r="S8" i="1"/>
  <c r="S33" i="1"/>
  <c r="S132" i="1"/>
  <c r="S62" i="1"/>
  <c r="S100" i="1"/>
  <c r="S65" i="1"/>
  <c r="S85" i="1"/>
  <c r="S103" i="1"/>
  <c r="S51" i="1"/>
  <c r="S57" i="1"/>
  <c r="S59" i="1"/>
  <c r="S61" i="1"/>
  <c r="S66" i="1"/>
  <c r="S146" i="1"/>
  <c r="S86" i="1"/>
  <c r="S90" i="1"/>
  <c r="S92" i="1"/>
  <c r="S126" i="1"/>
  <c r="L5" i="1"/>
  <c r="S78" i="1"/>
  <c r="L10" i="1"/>
  <c r="S23" i="1"/>
  <c r="S43" i="1"/>
  <c r="S47" i="1"/>
  <c r="S54" i="1"/>
  <c r="S88" i="1"/>
  <c r="S104" i="1"/>
  <c r="S133" i="1"/>
  <c r="S135" i="1"/>
  <c r="S9" i="1"/>
  <c r="S13" i="1"/>
  <c r="S15" i="1"/>
  <c r="S20" i="1"/>
  <c r="S35" i="1"/>
  <c r="S123" i="1"/>
  <c r="S56" i="1"/>
  <c r="R70" i="1"/>
  <c r="S74" i="1"/>
  <c r="R78" i="1"/>
  <c r="S89" i="1"/>
  <c r="S109" i="1"/>
  <c r="S50" i="1"/>
  <c r="S52" i="1"/>
  <c r="S129" i="1"/>
  <c r="S134" i="1"/>
  <c r="S136" i="1"/>
  <c r="R127" i="1"/>
  <c r="R122" i="1" s="1"/>
  <c r="S127" i="1"/>
  <c r="S68" i="1"/>
  <c r="R68" i="1"/>
  <c r="R129" i="1"/>
  <c r="R128" i="1" s="1"/>
  <c r="S112" i="1"/>
  <c r="S53" i="1"/>
  <c r="S58" i="1"/>
  <c r="S145" i="1"/>
  <c r="S80" i="1"/>
  <c r="S82" i="1"/>
  <c r="S91" i="1"/>
  <c r="S93" i="1"/>
  <c r="S107" i="1"/>
  <c r="R50" i="1"/>
  <c r="S71" i="1"/>
  <c r="R71" i="1"/>
  <c r="S76" i="1"/>
  <c r="R76" i="1"/>
  <c r="R85" i="1"/>
  <c r="R84" i="1" s="1"/>
  <c r="R38" i="1"/>
  <c r="R37" i="1" s="1"/>
  <c r="L37" i="1"/>
  <c r="R60" i="1"/>
  <c r="S60" i="1"/>
  <c r="S72" i="1"/>
  <c r="R72" i="1"/>
  <c r="S75" i="1"/>
  <c r="R75" i="1"/>
  <c r="S121" i="1"/>
  <c r="S6" i="1"/>
  <c r="S5" i="1" s="1"/>
  <c r="L7" i="1"/>
  <c r="S25" i="1"/>
  <c r="S40" i="1"/>
  <c r="S119" i="1"/>
  <c r="S125" i="1"/>
  <c r="S69" i="1"/>
  <c r="S73" i="1"/>
  <c r="S77" i="1"/>
  <c r="S99" i="1"/>
  <c r="S106" i="1"/>
  <c r="S110" i="1"/>
  <c r="S115" i="1"/>
  <c r="S118" i="1"/>
  <c r="S139" i="1"/>
  <c r="S18" i="1"/>
  <c r="S28" i="1"/>
  <c r="S38" i="1"/>
  <c r="S45" i="1"/>
  <c r="S55" i="1"/>
  <c r="S63" i="1"/>
  <c r="S87" i="1"/>
  <c r="S96" i="1"/>
  <c r="S101" i="1"/>
  <c r="S105" i="1"/>
  <c r="S108" i="1"/>
  <c r="S111" i="1"/>
  <c r="S117" i="1"/>
  <c r="S120" i="1"/>
  <c r="S131" i="1"/>
  <c r="R12" i="1"/>
  <c r="R10" i="1" s="1"/>
  <c r="R7" i="1"/>
  <c r="S12" i="1"/>
  <c r="S17" i="1"/>
  <c r="S22" i="1"/>
  <c r="S27" i="1"/>
  <c r="S34" i="1"/>
  <c r="S46" i="1"/>
  <c r="S14" i="1"/>
  <c r="S19" i="1"/>
  <c r="S24" i="1"/>
  <c r="S30" i="1"/>
  <c r="S32" i="1"/>
  <c r="S36" i="1"/>
  <c r="S44" i="1"/>
  <c r="S48" i="1"/>
  <c r="S142" i="1"/>
  <c r="S95" i="1"/>
  <c r="S144" i="1"/>
  <c r="S83" i="1"/>
  <c r="R97" i="1"/>
  <c r="R94" i="1" s="1"/>
  <c r="R111" i="1"/>
  <c r="S114" i="1"/>
  <c r="R114" i="1"/>
  <c r="R113" i="1" s="1"/>
  <c r="L113" i="1"/>
  <c r="R112" i="1"/>
  <c r="S116" i="1"/>
  <c r="S81" i="1"/>
  <c r="S102" i="1"/>
  <c r="S143" i="1"/>
  <c r="S140" i="1"/>
  <c r="S138" i="1"/>
  <c r="S137" i="1" l="1"/>
  <c r="S94" i="1"/>
  <c r="S7" i="1"/>
  <c r="S31" i="1"/>
  <c r="S79" i="1"/>
  <c r="S128" i="1"/>
  <c r="S67" i="1"/>
  <c r="S84" i="1"/>
  <c r="S113" i="1"/>
  <c r="S10" i="1"/>
  <c r="S37" i="1"/>
  <c r="S98" i="1"/>
  <c r="S49" i="1"/>
  <c r="S122" i="1"/>
  <c r="S42" i="1"/>
  <c r="R98" i="1"/>
  <c r="R49" i="1"/>
  <c r="R67" i="1"/>
  <c r="R148" i="1" l="1"/>
  <c r="S14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GL</author>
    <author>NVSTC50NVS</author>
    <author>Administrator</author>
  </authors>
  <commentList>
    <comment ref="H12" authorId="0" shapeId="0" xr:uid="{00000000-0006-0000-0000-000001000000}">
      <text>
        <r>
          <rPr>
            <b/>
            <sz val="9"/>
            <color rgb="FF000000"/>
            <rFont val="Tahoma"/>
            <family val="2"/>
            <charset val="186"/>
          </rPr>
          <t xml:space="preserve">Jeigu atliekame ir patikrą ir kalibravimą, už paslaugą mokama kalibravimo kaina.
</t>
        </r>
      </text>
    </comment>
    <comment ref="H17" authorId="0" shapeId="0" xr:uid="{00000000-0006-0000-0000-000002000000}">
      <text>
        <r>
          <rPr>
            <b/>
            <sz val="9"/>
            <color rgb="FF000000"/>
            <rFont val="Tahoma"/>
            <family val="2"/>
            <charset val="186"/>
          </rPr>
          <t xml:space="preserve">Jeigu atliekame ir patikrą ir kalibravimą, už paslaugą mokama kalibravimo kaina.
</t>
        </r>
      </text>
    </comment>
    <comment ref="H22" authorId="0" shapeId="0" xr:uid="{00000000-0006-0000-0000-000003000000}">
      <text>
        <r>
          <rPr>
            <b/>
            <sz val="9"/>
            <color rgb="FF000000"/>
            <rFont val="Tahoma"/>
            <family val="2"/>
            <charset val="186"/>
          </rPr>
          <t xml:space="preserve">Jeigu atliekame ir patikrą ir kalibravimą, už paslaugą mokama kalibravimo kaina.
</t>
        </r>
      </text>
    </comment>
    <comment ref="H27" authorId="0" shapeId="0" xr:uid="{00000000-0006-0000-0000-000004000000}">
      <text>
        <r>
          <rPr>
            <b/>
            <sz val="9"/>
            <color rgb="FF000000"/>
            <rFont val="Tahoma"/>
            <family val="2"/>
            <charset val="186"/>
          </rPr>
          <t xml:space="preserve">Jeigu atliekame ir patikrą ir kalibravimą, už paslaugą mokama kalibravimo kaina.
</t>
        </r>
      </text>
    </comment>
    <comment ref="D48" authorId="1" shapeId="0" xr:uid="{00000000-0006-0000-0000-000005000000}">
      <text>
        <r>
          <rPr>
            <b/>
            <sz val="9"/>
            <color indexed="81"/>
            <rFont val="Tahoma"/>
            <family val="2"/>
            <charset val="186"/>
          </rPr>
          <t>LEI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B57" authorId="2" shapeId="0" xr:uid="{00000000-0006-0000-0000-000006000000}">
      <text>
        <r>
          <rPr>
            <b/>
            <sz val="8"/>
            <color indexed="81"/>
            <rFont val="Tahoma"/>
            <family val="2"/>
            <charset val="186"/>
          </rPr>
          <t>Serologinis</t>
        </r>
        <r>
          <rPr>
            <sz val="8"/>
            <color indexed="81"/>
            <rFont val="Tahoma"/>
            <family val="2"/>
            <charset val="186"/>
          </rPr>
          <t xml:space="preserve">
</t>
        </r>
      </text>
    </comment>
    <comment ref="B58" authorId="2" shapeId="0" xr:uid="{00000000-0006-0000-0000-000007000000}">
      <text>
        <r>
          <rPr>
            <b/>
            <sz val="8"/>
            <color indexed="81"/>
            <rFont val="Tahoma"/>
            <family val="2"/>
            <charset val="186"/>
          </rPr>
          <t>Serologinis</t>
        </r>
        <r>
          <rPr>
            <sz val="8"/>
            <color indexed="81"/>
            <rFont val="Tahoma"/>
            <family val="2"/>
            <charset val="186"/>
          </rPr>
          <t xml:space="preserve">
</t>
        </r>
      </text>
    </comment>
    <comment ref="B95" authorId="2" shapeId="0" xr:uid="{00000000-0006-0000-0000-000008000000}">
      <text>
        <r>
          <rPr>
            <b/>
            <sz val="8"/>
            <color indexed="81"/>
            <rFont val="Tahoma"/>
            <family val="2"/>
            <charset val="186"/>
          </rPr>
          <t>Klientų aptarnavimas (Šiaulių posk.)</t>
        </r>
        <r>
          <rPr>
            <sz val="8"/>
            <color indexed="81"/>
            <rFont val="Tahoma"/>
            <family val="2"/>
            <charset val="186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<sst xmlns="http://schemas.openxmlformats.org/spreadsheetml/2006/main" count="751" uniqueCount="458">
  <si>
    <t>Pirkimo dalies Nr.</t>
  </si>
  <si>
    <t>Skyrius poskyris</t>
  </si>
  <si>
    <t>Matavimo priemonės (MP) pavadinimas</t>
  </si>
  <si>
    <t>Matavimo priemonės tipas</t>
  </si>
  <si>
    <t xml:space="preserve">Inventorinis Nr. </t>
  </si>
  <si>
    <t>Tikslumo klasė</t>
  </si>
  <si>
    <t>Matavimo ribos, padalos vertė</t>
  </si>
  <si>
    <t>Patikra/Kalibravimas, (kalibruojami taškai)</t>
  </si>
  <si>
    <t>MP kiekis (vnt.)             iš viso</t>
  </si>
  <si>
    <r>
      <t xml:space="preserve">MP kiekis  </t>
    </r>
    <r>
      <rPr>
        <b/>
        <sz val="8"/>
        <rFont val="Times New Roman"/>
        <family val="1"/>
      </rPr>
      <t xml:space="preserve">2020 </t>
    </r>
    <r>
      <rPr>
        <sz val="8"/>
        <rFont val="Times New Roman"/>
        <family val="1"/>
        <charset val="186"/>
      </rPr>
      <t xml:space="preserve">(vnt.)  </t>
    </r>
  </si>
  <si>
    <r>
      <t xml:space="preserve">MP kiekis  </t>
    </r>
    <r>
      <rPr>
        <b/>
        <sz val="8"/>
        <rFont val="Times New Roman"/>
        <family val="1"/>
      </rPr>
      <t>2021</t>
    </r>
    <r>
      <rPr>
        <sz val="8"/>
        <rFont val="Times New Roman"/>
        <family val="1"/>
        <charset val="186"/>
      </rPr>
      <t xml:space="preserve">   (vnt.) </t>
    </r>
  </si>
  <si>
    <r>
      <t xml:space="preserve">MP kiekis  </t>
    </r>
    <r>
      <rPr>
        <b/>
        <sz val="8"/>
        <rFont val="Times New Roman"/>
        <family val="1"/>
      </rPr>
      <t xml:space="preserve"> 2022</t>
    </r>
    <r>
      <rPr>
        <sz val="8"/>
        <rFont val="Times New Roman"/>
        <family val="1"/>
        <charset val="186"/>
      </rPr>
      <t xml:space="preserve">    (vnt.)  </t>
    </r>
  </si>
  <si>
    <t>Vieneto kaina (Eur) be PVM</t>
  </si>
  <si>
    <t>PVM tarifas %</t>
  </si>
  <si>
    <t>Vieneto kaina (Eur) su PVM</t>
  </si>
  <si>
    <t>Atvykimo kaina (Eur) be PVM</t>
  </si>
  <si>
    <t>Atvykimo kaina (Eur) su PVM</t>
  </si>
  <si>
    <t>Kaina viso (Eur) be PVM</t>
  </si>
  <si>
    <t>Kaina viso (Eur) su PVM</t>
  </si>
  <si>
    <t>Fizikinių veiksnių matavimo priemonės</t>
  </si>
  <si>
    <t>1.</t>
  </si>
  <si>
    <t>Apšvietos matavimo priemonės</t>
  </si>
  <si>
    <t>Apšvietos matuoklis</t>
  </si>
  <si>
    <r>
      <t xml:space="preserve">DLM-2                                 TESTO 545                      HD8366                         </t>
    </r>
    <r>
      <rPr>
        <sz val="8"/>
        <rFont val="Times New Roman"/>
        <family val="1"/>
        <charset val="186"/>
      </rPr>
      <t xml:space="preserve">  </t>
    </r>
  </si>
  <si>
    <t>x</t>
  </si>
  <si>
    <t>FP-S</t>
  </si>
  <si>
    <t>FP-KL</t>
  </si>
  <si>
    <t>I</t>
  </si>
  <si>
    <t>-</t>
  </si>
  <si>
    <t>FP-V</t>
  </si>
  <si>
    <t>2.</t>
  </si>
  <si>
    <t>2.1</t>
  </si>
  <si>
    <t>2.2</t>
  </si>
  <si>
    <t>I kl.</t>
  </si>
  <si>
    <t>Klimato parametrų matavimo priemonės</t>
  </si>
  <si>
    <t xml:space="preserve">Klimato parametrų matuoklis                        </t>
  </si>
  <si>
    <r>
      <t xml:space="preserve">TESTO 445, TESTO 400          </t>
    </r>
    <r>
      <rPr>
        <sz val="8"/>
        <rFont val="Times New Roman"/>
        <family val="1"/>
        <charset val="186"/>
      </rPr>
      <t xml:space="preserve">  </t>
    </r>
    <r>
      <rPr>
        <b/>
        <sz val="9"/>
        <rFont val="Times New Roman"/>
        <family val="1"/>
        <charset val="186"/>
      </rPr>
      <t>3</t>
    </r>
    <r>
      <rPr>
        <sz val="8"/>
        <rFont val="Times New Roman"/>
        <family val="1"/>
        <charset val="186"/>
      </rPr>
      <t xml:space="preserve">-jų parametrų zondas:                </t>
    </r>
    <r>
      <rPr>
        <u/>
        <sz val="8"/>
        <rFont val="Times New Roman"/>
        <family val="1"/>
        <charset val="186"/>
      </rPr>
      <t>Oro judėjimo greitis</t>
    </r>
    <r>
      <rPr>
        <sz val="8"/>
        <rFont val="Times New Roman"/>
        <family val="1"/>
        <charset val="186"/>
      </rPr>
      <t xml:space="preserve">      </t>
    </r>
    <r>
      <rPr>
        <u/>
        <sz val="8"/>
        <rFont val="Times New Roman"/>
        <family val="1"/>
        <charset val="186"/>
      </rPr>
      <t>Santykinė drėgmė</t>
    </r>
    <r>
      <rPr>
        <sz val="8"/>
        <rFont val="Times New Roman"/>
        <family val="1"/>
        <charset val="186"/>
      </rPr>
      <t xml:space="preserve">                </t>
    </r>
    <r>
      <rPr>
        <u/>
        <sz val="8"/>
        <rFont val="Times New Roman"/>
        <family val="1"/>
        <charset val="186"/>
      </rPr>
      <t>Temperatūra</t>
    </r>
  </si>
  <si>
    <r>
      <t>(0</t>
    </r>
    <r>
      <rPr>
        <sz val="8"/>
        <rFont val="Arial"/>
        <family val="2"/>
        <charset val="186"/>
      </rPr>
      <t>÷</t>
    </r>
    <r>
      <rPr>
        <sz val="8"/>
        <rFont val="Times New Roman"/>
        <family val="1"/>
        <charset val="186"/>
      </rPr>
      <t>20) m/s              (0</t>
    </r>
    <r>
      <rPr>
        <sz val="8"/>
        <rFont val="Arial"/>
        <family val="2"/>
        <charset val="186"/>
      </rPr>
      <t>÷</t>
    </r>
    <r>
      <rPr>
        <sz val="8"/>
        <rFont val="Times New Roman"/>
        <family val="1"/>
        <charset val="186"/>
      </rPr>
      <t>100) %                       (-20...+70)/0,1°C</t>
    </r>
  </si>
  <si>
    <r>
      <t xml:space="preserve">TESTO 445                                </t>
    </r>
    <r>
      <rPr>
        <b/>
        <sz val="9"/>
        <rFont val="Times New Roman"/>
        <family val="1"/>
        <charset val="186"/>
      </rPr>
      <t>2</t>
    </r>
    <r>
      <rPr>
        <sz val="8"/>
        <rFont val="Times New Roman"/>
        <family val="1"/>
        <charset val="186"/>
      </rPr>
      <t xml:space="preserve">-jų parametrų zondas:               </t>
    </r>
    <r>
      <rPr>
        <u/>
        <sz val="8"/>
        <rFont val="Times New Roman"/>
        <family val="1"/>
        <charset val="186"/>
      </rPr>
      <t xml:space="preserve">Santykinė drėgmė    </t>
    </r>
    <r>
      <rPr>
        <sz val="8"/>
        <rFont val="Times New Roman"/>
        <family val="1"/>
        <charset val="186"/>
      </rPr>
      <t xml:space="preserve"> </t>
    </r>
    <r>
      <rPr>
        <u/>
        <sz val="8"/>
        <rFont val="Times New Roman"/>
        <family val="1"/>
        <charset val="186"/>
      </rPr>
      <t>Temperatūra</t>
    </r>
  </si>
  <si>
    <r>
      <t>(0</t>
    </r>
    <r>
      <rPr>
        <sz val="8"/>
        <rFont val="Arial"/>
        <family val="2"/>
        <charset val="186"/>
      </rPr>
      <t>÷</t>
    </r>
    <r>
      <rPr>
        <sz val="8"/>
        <rFont val="Times New Roman"/>
        <family val="1"/>
        <charset val="186"/>
      </rPr>
      <t>100) %                        (-20...+70)/0,1°C</t>
    </r>
  </si>
  <si>
    <t>3.1</t>
  </si>
  <si>
    <t>3.2</t>
  </si>
  <si>
    <t>CHP-KL</t>
  </si>
  <si>
    <t>3.3</t>
  </si>
  <si>
    <t>CHP-K</t>
  </si>
  <si>
    <t>3.4</t>
  </si>
  <si>
    <t>3.</t>
  </si>
  <si>
    <t>Meteo parametrų matavimo priemonės</t>
  </si>
  <si>
    <t>Meteo parametrų matuoklis-meteo stotelė</t>
  </si>
  <si>
    <r>
      <rPr>
        <b/>
        <u/>
        <sz val="9"/>
        <rFont val="Times New Roman"/>
        <family val="1"/>
        <charset val="186"/>
      </rPr>
      <t xml:space="preserve">Almemo 2690-8  </t>
    </r>
    <r>
      <rPr>
        <b/>
        <sz val="8"/>
        <rFont val="Times New Roman"/>
        <family val="1"/>
        <charset val="186"/>
      </rPr>
      <t xml:space="preserve">  </t>
    </r>
    <r>
      <rPr>
        <sz val="8"/>
        <rFont val="Times New Roman"/>
        <family val="1"/>
        <charset val="186"/>
      </rPr>
      <t xml:space="preserve">Nr.H100037                                             1.Temperatūros ir santykinės drėgmės zondas </t>
    </r>
    <r>
      <rPr>
        <b/>
        <sz val="8"/>
        <rFont val="Times New Roman"/>
        <family val="1"/>
        <charset val="186"/>
      </rPr>
      <t xml:space="preserve">FHA646E1C    </t>
    </r>
    <r>
      <rPr>
        <sz val="8"/>
        <rFont val="Times New Roman"/>
        <family val="1"/>
        <charset val="186"/>
      </rPr>
      <t xml:space="preserve">             2.Termoanemometras </t>
    </r>
    <r>
      <rPr>
        <b/>
        <sz val="8"/>
        <rFont val="Times New Roman"/>
        <family val="1"/>
        <charset val="186"/>
      </rPr>
      <t>FVA605TA1O</t>
    </r>
    <r>
      <rPr>
        <sz val="8"/>
        <rFont val="Times New Roman"/>
        <family val="1"/>
        <charset val="186"/>
      </rPr>
      <t xml:space="preserve">
3.Meteoparametrų zondas </t>
    </r>
    <r>
      <rPr>
        <b/>
        <sz val="8"/>
        <rFont val="Times New Roman"/>
        <family val="1"/>
        <charset val="186"/>
      </rPr>
      <t>FMA520</t>
    </r>
  </si>
  <si>
    <t>(300...1200) hPa ± 0,5hPa</t>
  </si>
  <si>
    <t>Barometro:</t>
  </si>
  <si>
    <t>Patikra</t>
  </si>
  <si>
    <t>Kalibravimas</t>
  </si>
  <si>
    <t>1 taško kalibravimas</t>
  </si>
  <si>
    <t>3 taškų kalibravimas</t>
  </si>
  <si>
    <t xml:space="preserve">(0,3...5) mm
kritulių intensyvumas (mm/h)
(0...100)% RH ± 5 % RH, </t>
  </si>
  <si>
    <t>Higrometro ir higrografo:</t>
  </si>
  <si>
    <t>(-50... +60)°C ± 0,5 C</t>
  </si>
  <si>
    <t>Skaitmeninio termometro:</t>
  </si>
  <si>
    <t>(0 ...75) m/s ± 0,5 m/s,</t>
  </si>
  <si>
    <t>Oro srauto greičio matuoklio:</t>
  </si>
  <si>
    <t>Kalibravimas (Standartiniai kontroliniai taškai)</t>
  </si>
  <si>
    <t>3.5</t>
  </si>
  <si>
    <t>( 0...360) ° ± 5°,</t>
  </si>
  <si>
    <t>Vėjo kryptis</t>
  </si>
  <si>
    <t>4.</t>
  </si>
  <si>
    <t>Garso lygio ir vibracijos matuokliai, kalibratoriai</t>
  </si>
  <si>
    <t>4.1</t>
  </si>
  <si>
    <r>
      <t>SVAN 948                           SVAN 949</t>
    </r>
    <r>
      <rPr>
        <sz val="8"/>
        <rFont val="Times New Roman"/>
        <family val="1"/>
        <charset val="186"/>
      </rPr>
      <t xml:space="preserve">                                      </t>
    </r>
  </si>
  <si>
    <t>22-140 db                                        0 003-1000m/s</t>
  </si>
  <si>
    <r>
      <rPr>
        <b/>
        <sz val="8"/>
        <color rgb="FF00B050"/>
        <rFont val="Times New Roman"/>
        <family val="1"/>
        <charset val="186"/>
      </rPr>
      <t>Patikra</t>
    </r>
    <r>
      <rPr>
        <sz val="8"/>
        <rFont val="Times New Roman"/>
        <family val="1"/>
        <charset val="186"/>
      </rPr>
      <t>/Kalibravimas (pagal standartinę procedūrą)</t>
    </r>
  </si>
  <si>
    <t>4.2</t>
  </si>
  <si>
    <r>
      <rPr>
        <b/>
        <sz val="8"/>
        <rFont val="Times New Roman"/>
        <family val="1"/>
        <charset val="186"/>
      </rPr>
      <t xml:space="preserve">SVAN 948                          SVAN 949 </t>
    </r>
    <r>
      <rPr>
        <sz val="8"/>
        <rFont val="Times New Roman"/>
        <family val="1"/>
        <charset val="186"/>
      </rPr>
      <t xml:space="preserve">                                    </t>
    </r>
  </si>
  <si>
    <r>
      <t xml:space="preserve">160354-11   </t>
    </r>
    <r>
      <rPr>
        <sz val="7.5"/>
        <rFont val="Times New Roman"/>
        <family val="1"/>
        <charset val="186"/>
      </rPr>
      <t>111002316M</t>
    </r>
  </si>
  <si>
    <r>
      <t>(24</t>
    </r>
    <r>
      <rPr>
        <sz val="8"/>
        <rFont val="Arial"/>
        <family val="2"/>
        <charset val="186"/>
      </rPr>
      <t>÷</t>
    </r>
    <r>
      <rPr>
        <sz val="9.1999999999999993"/>
        <rFont val="Times New Roman"/>
        <family val="1"/>
        <charset val="186"/>
      </rPr>
      <t>140) dB</t>
    </r>
  </si>
  <si>
    <t>4.3</t>
  </si>
  <si>
    <t>Garso lygio matuoklis (tik triukšmas)</t>
  </si>
  <si>
    <t xml:space="preserve">SVAN 955                          SVAN 948                 </t>
  </si>
  <si>
    <r>
      <t xml:space="preserve">160355-11   </t>
    </r>
    <r>
      <rPr>
        <sz val="7.5"/>
        <rFont val="Times New Roman"/>
        <family val="1"/>
        <charset val="186"/>
      </rPr>
      <t>111002317M</t>
    </r>
  </si>
  <si>
    <t>22-140 db</t>
  </si>
  <si>
    <r>
      <rPr>
        <b/>
        <sz val="8"/>
        <color rgb="FF00B050"/>
        <rFont val="Times New Roman"/>
        <family val="1"/>
        <charset val="186"/>
      </rPr>
      <t>Patikra/</t>
    </r>
    <r>
      <rPr>
        <sz val="8"/>
        <rFont val="Times New Roman"/>
        <family val="1"/>
        <charset val="186"/>
      </rPr>
      <t>Kalibravimas (pagal standartinę procedūrą)</t>
    </r>
  </si>
  <si>
    <t>4.4</t>
  </si>
  <si>
    <t>Akustinis kalibratorius</t>
  </si>
  <si>
    <r>
      <t xml:space="preserve">SV 30A                                 </t>
    </r>
    <r>
      <rPr>
        <sz val="8"/>
        <rFont val="Times New Roman"/>
        <family val="1"/>
        <charset val="186"/>
      </rPr>
      <t xml:space="preserve"> </t>
    </r>
    <r>
      <rPr>
        <b/>
        <sz val="8"/>
        <rFont val="Times New Roman"/>
        <family val="1"/>
        <charset val="186"/>
      </rPr>
      <t xml:space="preserve">HD-9101A                         CA200                  Bruel&amp;Kjaer 4231             </t>
    </r>
    <r>
      <rPr>
        <sz val="8"/>
        <rFont val="Times New Roman"/>
        <family val="1"/>
        <charset val="186"/>
      </rPr>
      <t xml:space="preserve">              </t>
    </r>
  </si>
  <si>
    <t>1850058</t>
  </si>
  <si>
    <t>94 dB;  114 dB;               1000 Hz</t>
  </si>
  <si>
    <t>4.5</t>
  </si>
  <si>
    <t>Vibracijos Kalibratorius</t>
  </si>
  <si>
    <r>
      <rPr>
        <b/>
        <sz val="8"/>
        <rFont val="Times New Roman"/>
        <family val="1"/>
        <charset val="186"/>
      </rPr>
      <t xml:space="preserve">PCB 394C06 </t>
    </r>
    <r>
      <rPr>
        <sz val="8"/>
        <rFont val="Times New Roman"/>
        <family val="1"/>
        <charset val="186"/>
      </rPr>
      <t xml:space="preserve">                </t>
    </r>
    <r>
      <rPr>
        <b/>
        <sz val="8"/>
        <rFont val="Times New Roman"/>
        <family val="1"/>
        <charset val="186"/>
      </rPr>
      <t xml:space="preserve">Bruel&amp;Kjaer 4294  </t>
    </r>
    <r>
      <rPr>
        <sz val="8"/>
        <rFont val="Times New Roman"/>
        <family val="1"/>
        <charset val="186"/>
      </rPr>
      <t xml:space="preserve">           </t>
    </r>
  </si>
  <si>
    <t>16509887</t>
  </si>
  <si>
    <r>
      <t>9,81 m/s</t>
    </r>
    <r>
      <rPr>
        <vertAlign val="superscript"/>
        <sz val="8"/>
        <rFont val="Times New Roman"/>
        <family val="1"/>
        <charset val="186"/>
      </rPr>
      <t>2</t>
    </r>
    <r>
      <rPr>
        <sz val="8"/>
        <rFont val="Times New Roman"/>
        <family val="1"/>
        <charset val="186"/>
      </rPr>
      <t xml:space="preserve">                        (159,2 Hz)</t>
    </r>
  </si>
  <si>
    <r>
      <t xml:space="preserve">Kalibravimas                     - </t>
    </r>
    <r>
      <rPr>
        <b/>
        <u/>
        <sz val="9"/>
        <rFont val="Times New Roman"/>
        <family val="1"/>
        <charset val="186"/>
      </rPr>
      <t>1</t>
    </r>
    <r>
      <rPr>
        <b/>
        <u/>
        <sz val="8"/>
        <rFont val="Times New Roman"/>
        <family val="1"/>
        <charset val="186"/>
      </rPr>
      <t xml:space="preserve"> </t>
    </r>
    <r>
      <rPr>
        <u/>
        <sz val="8"/>
        <rFont val="Times New Roman"/>
        <family val="1"/>
        <charset val="186"/>
      </rPr>
      <t>taškas</t>
    </r>
    <r>
      <rPr>
        <sz val="8"/>
        <rFont val="Times New Roman"/>
        <family val="1"/>
        <charset val="186"/>
      </rPr>
      <t>:  9,81 m/s</t>
    </r>
    <r>
      <rPr>
        <vertAlign val="superscript"/>
        <sz val="8"/>
        <rFont val="Times New Roman"/>
        <family val="1"/>
        <charset val="186"/>
      </rPr>
      <t>2</t>
    </r>
  </si>
  <si>
    <t>5.</t>
  </si>
  <si>
    <t>UV apšvietos matavimo priemonės</t>
  </si>
  <si>
    <t>5.1</t>
  </si>
  <si>
    <t>UV kvantinis  foto radiometras su zondu                        1) LP471ERY</t>
  </si>
  <si>
    <r>
      <t xml:space="preserve">HD2102.2                                     </t>
    </r>
    <r>
      <rPr>
        <sz val="8"/>
        <rFont val="Times New Roman"/>
        <family val="1"/>
        <charset val="186"/>
      </rPr>
      <t xml:space="preserve"> Nr.11024761</t>
    </r>
  </si>
  <si>
    <t>315-400 nm                  280-315 nm               200-288 nm                   0-200000 lx</t>
  </si>
  <si>
    <t>5.2</t>
  </si>
  <si>
    <t>UV kvantinis  foto radiometras su zondais  1) LP 9021 PHOT        2) LP 9021 ERY</t>
  </si>
  <si>
    <r>
      <t xml:space="preserve">HD 9021               </t>
    </r>
    <r>
      <rPr>
        <sz val="8"/>
        <rFont val="Times New Roman"/>
        <family val="1"/>
        <charset val="186"/>
      </rPr>
      <t xml:space="preserve">      Nr.0909994177</t>
    </r>
  </si>
  <si>
    <t>1650034        (5517)</t>
  </si>
  <si>
    <t>315-400 nm                 280-315 nm                200-288 nm                    0-200000 lx</t>
  </si>
  <si>
    <t>Laboratorinės matavimo priemonės</t>
  </si>
  <si>
    <t>6.</t>
  </si>
  <si>
    <t>Aspiratoriai, oro mėginių paėmimo siurbliai ir rotametrai</t>
  </si>
  <si>
    <t>6.1</t>
  </si>
  <si>
    <r>
      <t xml:space="preserve">MicroBio B2             </t>
    </r>
    <r>
      <rPr>
        <sz val="8"/>
        <rFont val="Times New Roman"/>
        <family val="1"/>
        <charset val="186"/>
      </rPr>
      <t xml:space="preserve">             </t>
    </r>
  </si>
  <si>
    <t>6.2.</t>
  </si>
  <si>
    <t>Oro mėginių paėmimo  aspiratorius</t>
  </si>
  <si>
    <r>
      <t>Model  822</t>
    </r>
    <r>
      <rPr>
        <sz val="8"/>
        <rFont val="Times New Roman"/>
        <family val="1"/>
        <charset val="186"/>
      </rPr>
      <t xml:space="preserve">                              </t>
    </r>
    <r>
      <rPr>
        <b/>
        <sz val="8"/>
        <rFont val="Times New Roman"/>
        <family val="1"/>
        <charset val="186"/>
      </rPr>
      <t xml:space="preserve">OΠ 442 TЦ                            OΠ 412 TЦ   </t>
    </r>
    <r>
      <rPr>
        <sz val="8"/>
        <rFont val="Times New Roman"/>
        <family val="1"/>
        <charset val="186"/>
      </rPr>
      <t xml:space="preserve">   </t>
    </r>
  </si>
  <si>
    <t>165009532    165009540    165009529    6110</t>
  </si>
  <si>
    <r>
      <t>(0,2÷20,0) l/min   (0,2</t>
    </r>
    <r>
      <rPr>
        <sz val="8"/>
        <rFont val="Arial"/>
        <family val="2"/>
        <charset val="186"/>
      </rPr>
      <t>÷</t>
    </r>
    <r>
      <rPr>
        <sz val="8"/>
        <rFont val="Times New Roman"/>
        <family val="1"/>
        <charset val="186"/>
      </rPr>
      <t xml:space="preserve">20,0) l/min        (0,2 </t>
    </r>
    <r>
      <rPr>
        <sz val="8"/>
        <rFont val="Arial"/>
        <family val="2"/>
        <charset val="186"/>
      </rPr>
      <t>÷</t>
    </r>
    <r>
      <rPr>
        <sz val="8"/>
        <rFont val="Times New Roman"/>
        <family val="1"/>
        <charset val="186"/>
      </rPr>
      <t xml:space="preserve"> 8,0) l/min</t>
    </r>
  </si>
  <si>
    <t>6.3.</t>
  </si>
  <si>
    <t>Oro mėginių paėmimo aspiratorius</t>
  </si>
  <si>
    <t xml:space="preserve">Scantech 224-PCXR4   Scantech 224-PCTX4   Scantech 224-PCTX8    GILIAN 3500                 GILAIR-5 </t>
  </si>
  <si>
    <t>1370320       1370321            1370322            1370323</t>
  </si>
  <si>
    <r>
      <t xml:space="preserve">(0,5 </t>
    </r>
    <r>
      <rPr>
        <sz val="8"/>
        <rFont val="Arial"/>
        <family val="2"/>
        <charset val="186"/>
      </rPr>
      <t>÷</t>
    </r>
    <r>
      <rPr>
        <sz val="8"/>
        <rFont val="Times New Roman"/>
        <family val="1"/>
        <charset val="186"/>
      </rPr>
      <t xml:space="preserve"> 5,5) l/min           (0,5 </t>
    </r>
    <r>
      <rPr>
        <sz val="8"/>
        <rFont val="Arial"/>
        <family val="2"/>
        <charset val="186"/>
      </rPr>
      <t>÷</t>
    </r>
    <r>
      <rPr>
        <sz val="8"/>
        <rFont val="Times New Roman"/>
        <family val="1"/>
        <charset val="186"/>
      </rPr>
      <t xml:space="preserve"> 4,0) l/min          (0,7 </t>
    </r>
    <r>
      <rPr>
        <sz val="8"/>
        <rFont val="Arial"/>
        <family val="2"/>
        <charset val="186"/>
      </rPr>
      <t>÷</t>
    </r>
    <r>
      <rPr>
        <sz val="8"/>
        <rFont val="Times New Roman"/>
        <family val="1"/>
        <charset val="186"/>
      </rPr>
      <t xml:space="preserve"> 3,5) l/min           (0,1 </t>
    </r>
    <r>
      <rPr>
        <sz val="8"/>
        <rFont val="Arial"/>
        <family val="2"/>
        <charset val="186"/>
      </rPr>
      <t xml:space="preserve">÷ </t>
    </r>
    <r>
      <rPr>
        <sz val="8"/>
        <rFont val="Times New Roman"/>
        <family val="1"/>
        <charset val="186"/>
      </rPr>
      <t>5,0) l/min</t>
    </r>
  </si>
  <si>
    <t>6.4.</t>
  </si>
  <si>
    <t xml:space="preserve">Rotametras  </t>
  </si>
  <si>
    <r>
      <t>SKC 320 - 4A5</t>
    </r>
    <r>
      <rPr>
        <sz val="8"/>
        <rFont val="Times New Roman"/>
        <family val="1"/>
        <charset val="186"/>
      </rPr>
      <t xml:space="preserve">                     </t>
    </r>
    <r>
      <rPr>
        <b/>
        <sz val="8"/>
        <rFont val="Times New Roman"/>
        <family val="1"/>
        <charset val="186"/>
      </rPr>
      <t xml:space="preserve">SKC 320 - 4A05 </t>
    </r>
    <r>
      <rPr>
        <sz val="8"/>
        <rFont val="Times New Roman"/>
        <family val="1"/>
        <charset val="186"/>
      </rPr>
      <t xml:space="preserve">                </t>
    </r>
    <r>
      <rPr>
        <b/>
        <sz val="8"/>
        <rFont val="Times New Roman"/>
        <family val="1"/>
        <charset val="186"/>
      </rPr>
      <t xml:space="preserve">CCM  AIR </t>
    </r>
    <r>
      <rPr>
        <sz val="8"/>
        <rFont val="Times New Roman"/>
        <family val="1"/>
        <charset val="186"/>
      </rPr>
      <t xml:space="preserve">         </t>
    </r>
  </si>
  <si>
    <t xml:space="preserve">(0,4 ÷ 5)  l/min (0,05÷0,5) l/min   (0,1...1,0) l/min </t>
  </si>
  <si>
    <r>
      <rPr>
        <b/>
        <sz val="8"/>
        <color rgb="FF00B050"/>
        <rFont val="Times New Roman"/>
        <family val="1"/>
        <charset val="186"/>
      </rPr>
      <t>Patikra/</t>
    </r>
    <r>
      <rPr>
        <sz val="8"/>
        <rFont val="Times New Roman"/>
        <family val="1"/>
        <charset val="186"/>
      </rPr>
      <t xml:space="preserve">Kalibravimas                             - </t>
    </r>
    <r>
      <rPr>
        <b/>
        <u/>
        <sz val="8"/>
        <rFont val="Times New Roman"/>
        <family val="1"/>
        <charset val="186"/>
      </rPr>
      <t>2</t>
    </r>
    <r>
      <rPr>
        <u/>
        <sz val="8"/>
        <rFont val="Times New Roman"/>
        <family val="1"/>
        <charset val="186"/>
      </rPr>
      <t xml:space="preserve"> taškai</t>
    </r>
  </si>
  <si>
    <t>6.5.</t>
  </si>
  <si>
    <t>Rotametras</t>
  </si>
  <si>
    <r>
      <t xml:space="preserve">SKC 320-4A20L </t>
    </r>
    <r>
      <rPr>
        <sz val="8"/>
        <rFont val="Times New Roman"/>
        <family val="1"/>
        <charset val="186"/>
      </rPr>
      <t xml:space="preserve">                               </t>
    </r>
    <r>
      <rPr>
        <b/>
        <sz val="8"/>
        <rFont val="Times New Roman"/>
        <family val="1"/>
        <charset val="186"/>
      </rPr>
      <t>SKC 391-0650                   InFlux A9HS</t>
    </r>
  </si>
  <si>
    <r>
      <t xml:space="preserve">(2 ÷ 20)  l/min           (0,6 </t>
    </r>
    <r>
      <rPr>
        <sz val="8"/>
        <rFont val="Arial"/>
        <family val="2"/>
        <charset val="186"/>
      </rPr>
      <t>÷</t>
    </r>
    <r>
      <rPr>
        <sz val="8"/>
        <rFont val="Times New Roman"/>
        <family val="1"/>
        <charset val="186"/>
      </rPr>
      <t xml:space="preserve"> 5) l/min               (2 ÷ 26)  l/min</t>
    </r>
  </si>
  <si>
    <r>
      <rPr>
        <b/>
        <sz val="8"/>
        <color rgb="FF00B050"/>
        <rFont val="Times New Roman"/>
        <family val="1"/>
        <charset val="186"/>
      </rPr>
      <t>Patikra/</t>
    </r>
    <r>
      <rPr>
        <sz val="8"/>
        <rFont val="Times New Roman"/>
        <family val="1"/>
        <charset val="186"/>
      </rPr>
      <t xml:space="preserve">Kalibravimas                 - </t>
    </r>
    <r>
      <rPr>
        <b/>
        <u/>
        <sz val="8"/>
        <rFont val="Times New Roman"/>
        <family val="1"/>
        <charset val="186"/>
      </rPr>
      <t>3</t>
    </r>
    <r>
      <rPr>
        <u/>
        <sz val="8"/>
        <rFont val="Times New Roman"/>
        <family val="1"/>
        <charset val="186"/>
      </rPr>
      <t xml:space="preserve"> taškai</t>
    </r>
  </si>
  <si>
    <t>6.6.</t>
  </si>
  <si>
    <t>Aspiratorių kalibratorius</t>
  </si>
  <si>
    <r>
      <t xml:space="preserve">Gilibrator 2 </t>
    </r>
    <r>
      <rPr>
        <sz val="8"/>
        <color rgb="FFFF0000"/>
        <rFont val="Times New Roman"/>
        <family val="1"/>
        <charset val="186"/>
      </rPr>
      <t xml:space="preserve">   </t>
    </r>
  </si>
  <si>
    <t>CHT</t>
  </si>
  <si>
    <t>7.</t>
  </si>
  <si>
    <t>Dozatoriai ir automatinės pipetės</t>
  </si>
  <si>
    <t>7.1.1</t>
  </si>
  <si>
    <t>Vienkanalė kintamo tūrio pipetė-dozatorius</t>
  </si>
  <si>
    <r>
      <t xml:space="preserve">Transferpette </t>
    </r>
    <r>
      <rPr>
        <b/>
        <vertAlign val="superscript"/>
        <sz val="8"/>
        <rFont val="Times New Roman"/>
        <family val="1"/>
        <charset val="186"/>
      </rPr>
      <t xml:space="preserve">R </t>
    </r>
    <r>
      <rPr>
        <b/>
        <sz val="8"/>
        <rFont val="Times New Roman"/>
        <family val="1"/>
        <charset val="186"/>
      </rPr>
      <t>S             Rainin Pipet-lite SL                          Ratiopetta                  SOCOREX                        Biohit Proline Plus       DURAN                        Eppendorf Research    Finnpipette                       Pipet-4u                           SMART                        SLAMED</t>
    </r>
  </si>
  <si>
    <t>7.1.2</t>
  </si>
  <si>
    <r>
      <rPr>
        <b/>
        <sz val="8"/>
        <color rgb="FF00B050"/>
        <rFont val="Times New Roman"/>
        <family val="1"/>
        <charset val="186"/>
      </rPr>
      <t>Patikra</t>
    </r>
    <r>
      <rPr>
        <sz val="8"/>
        <rFont val="Times New Roman"/>
        <family val="1"/>
        <charset val="186"/>
      </rPr>
      <t xml:space="preserve">/Kalibravimas          - </t>
    </r>
    <r>
      <rPr>
        <b/>
        <sz val="9"/>
        <rFont val="Times New Roman"/>
        <family val="1"/>
        <charset val="186"/>
      </rPr>
      <t>1</t>
    </r>
    <r>
      <rPr>
        <b/>
        <sz val="8"/>
        <rFont val="Times New Roman"/>
        <family val="1"/>
        <charset val="186"/>
      </rPr>
      <t xml:space="preserve"> </t>
    </r>
    <r>
      <rPr>
        <sz val="8"/>
        <rFont val="Times New Roman"/>
        <family val="1"/>
        <charset val="186"/>
      </rPr>
      <t>taškas</t>
    </r>
  </si>
  <si>
    <t>7.1.3</t>
  </si>
  <si>
    <r>
      <rPr>
        <b/>
        <sz val="8"/>
        <color rgb="FF00B050"/>
        <rFont val="Times New Roman"/>
        <family val="1"/>
        <charset val="186"/>
      </rPr>
      <t>Patikra</t>
    </r>
    <r>
      <rPr>
        <sz val="8"/>
        <rFont val="Times New Roman"/>
        <family val="1"/>
        <charset val="186"/>
      </rPr>
      <t xml:space="preserve">/Kalibravimas          - </t>
    </r>
    <r>
      <rPr>
        <b/>
        <sz val="9"/>
        <rFont val="Times New Roman"/>
        <family val="1"/>
        <charset val="186"/>
      </rPr>
      <t>2</t>
    </r>
    <r>
      <rPr>
        <b/>
        <sz val="8"/>
        <rFont val="Times New Roman"/>
        <family val="1"/>
        <charset val="186"/>
      </rPr>
      <t xml:space="preserve"> </t>
    </r>
    <r>
      <rPr>
        <sz val="8"/>
        <rFont val="Times New Roman"/>
        <family val="1"/>
        <charset val="186"/>
      </rPr>
      <t>taškai</t>
    </r>
  </si>
  <si>
    <t>7.1.4</t>
  </si>
  <si>
    <r>
      <rPr>
        <b/>
        <sz val="8"/>
        <color rgb="FF00B050"/>
        <rFont val="Times New Roman"/>
        <family val="1"/>
        <charset val="186"/>
      </rPr>
      <t>Patikra/</t>
    </r>
    <r>
      <rPr>
        <sz val="8"/>
        <rFont val="Times New Roman"/>
        <family val="1"/>
        <charset val="186"/>
      </rPr>
      <t xml:space="preserve">Kalibravimas          - </t>
    </r>
    <r>
      <rPr>
        <b/>
        <sz val="9"/>
        <rFont val="Times New Roman"/>
        <family val="1"/>
        <charset val="186"/>
      </rPr>
      <t>3</t>
    </r>
    <r>
      <rPr>
        <sz val="8"/>
        <rFont val="Times New Roman"/>
        <family val="1"/>
        <charset val="186"/>
      </rPr>
      <t xml:space="preserve"> taškai</t>
    </r>
  </si>
  <si>
    <t>7.1.5</t>
  </si>
  <si>
    <r>
      <rPr>
        <b/>
        <sz val="8"/>
        <color rgb="FF00B050"/>
        <rFont val="Times New Roman"/>
        <family val="1"/>
        <charset val="186"/>
      </rPr>
      <t>Patikra/</t>
    </r>
    <r>
      <rPr>
        <sz val="8"/>
        <rFont val="Times New Roman"/>
        <family val="1"/>
        <charset val="186"/>
      </rPr>
      <t xml:space="preserve">Kalibravimas          - </t>
    </r>
    <r>
      <rPr>
        <b/>
        <sz val="9"/>
        <rFont val="Times New Roman"/>
        <family val="1"/>
        <charset val="186"/>
      </rPr>
      <t>4</t>
    </r>
    <r>
      <rPr>
        <sz val="9"/>
        <rFont val="Times New Roman"/>
        <family val="1"/>
        <charset val="186"/>
      </rPr>
      <t xml:space="preserve"> </t>
    </r>
    <r>
      <rPr>
        <sz val="8"/>
        <rFont val="Times New Roman"/>
        <family val="1"/>
        <charset val="186"/>
      </rPr>
      <t>taškai</t>
    </r>
  </si>
  <si>
    <t>7.1.6</t>
  </si>
  <si>
    <r>
      <rPr>
        <b/>
        <sz val="8"/>
        <color rgb="FF00B050"/>
        <rFont val="Times New Roman"/>
        <family val="1"/>
        <charset val="186"/>
      </rPr>
      <t>Patikra/</t>
    </r>
    <r>
      <rPr>
        <sz val="8"/>
        <rFont val="Times New Roman"/>
        <family val="1"/>
        <charset val="186"/>
      </rPr>
      <t xml:space="preserve">Kalibravimas          - </t>
    </r>
    <r>
      <rPr>
        <b/>
        <sz val="9"/>
        <rFont val="Times New Roman"/>
        <family val="1"/>
        <charset val="186"/>
      </rPr>
      <t>5</t>
    </r>
    <r>
      <rPr>
        <b/>
        <sz val="8"/>
        <rFont val="Times New Roman"/>
        <family val="1"/>
        <charset val="186"/>
      </rPr>
      <t xml:space="preserve"> </t>
    </r>
    <r>
      <rPr>
        <sz val="8"/>
        <rFont val="Times New Roman"/>
        <family val="1"/>
        <charset val="186"/>
      </rPr>
      <t>taškai</t>
    </r>
  </si>
  <si>
    <t>7.1.7</t>
  </si>
  <si>
    <r>
      <rPr>
        <b/>
        <sz val="8"/>
        <color rgb="FF00B050"/>
        <rFont val="Times New Roman"/>
        <family val="1"/>
        <charset val="186"/>
      </rPr>
      <t>Patikra/</t>
    </r>
    <r>
      <rPr>
        <sz val="8"/>
        <rFont val="Times New Roman"/>
        <family val="1"/>
        <charset val="186"/>
      </rPr>
      <t xml:space="preserve">Kalibravimas          - </t>
    </r>
    <r>
      <rPr>
        <b/>
        <sz val="9"/>
        <rFont val="Times New Roman"/>
        <family val="1"/>
        <charset val="186"/>
      </rPr>
      <t>6</t>
    </r>
    <r>
      <rPr>
        <b/>
        <sz val="8"/>
        <rFont val="Times New Roman"/>
        <family val="1"/>
        <charset val="186"/>
      </rPr>
      <t xml:space="preserve"> </t>
    </r>
    <r>
      <rPr>
        <sz val="8"/>
        <rFont val="Times New Roman"/>
        <family val="1"/>
        <charset val="186"/>
      </rPr>
      <t>taškai</t>
    </r>
  </si>
  <si>
    <t>7.2.1</t>
  </si>
  <si>
    <t>KT serolog.</t>
  </si>
  <si>
    <r>
      <rPr>
        <b/>
        <sz val="8"/>
        <rFont val="Times New Roman"/>
        <family val="1"/>
        <charset val="186"/>
      </rPr>
      <t>Aštuonkanalė</t>
    </r>
    <r>
      <rPr>
        <sz val="8"/>
        <rFont val="Times New Roman"/>
        <family val="1"/>
        <charset val="186"/>
      </rPr>
      <t xml:space="preserve"> kintamo tūrio pipetė-dozatorius</t>
    </r>
  </si>
  <si>
    <r>
      <t>Finnpipette</t>
    </r>
    <r>
      <rPr>
        <sz val="8"/>
        <rFont val="Times New Roman"/>
        <family val="1"/>
        <charset val="186"/>
      </rPr>
      <t xml:space="preserve"> </t>
    </r>
    <r>
      <rPr>
        <b/>
        <sz val="8"/>
        <rFont val="Times New Roman"/>
        <family val="1"/>
        <charset val="186"/>
      </rPr>
      <t>Digital 8 CH</t>
    </r>
    <r>
      <rPr>
        <b/>
        <sz val="7"/>
        <rFont val="Times New Roman"/>
        <family val="1"/>
        <charset val="186"/>
      </rPr>
      <t xml:space="preserve">   </t>
    </r>
    <r>
      <rPr>
        <b/>
        <sz val="8"/>
        <rFont val="Times New Roman"/>
        <family val="1"/>
        <charset val="186"/>
      </rPr>
      <t xml:space="preserve">     </t>
    </r>
    <r>
      <rPr>
        <sz val="8"/>
        <rFont val="Times New Roman"/>
        <family val="1"/>
        <charset val="186"/>
      </rPr>
      <t xml:space="preserve">                            </t>
    </r>
  </si>
  <si>
    <t>7.2.2</t>
  </si>
  <si>
    <r>
      <t>Finnpipette Digital 8 CH</t>
    </r>
    <r>
      <rPr>
        <sz val="7"/>
        <rFont val="Times New Roman"/>
        <family val="1"/>
        <charset val="186"/>
      </rPr>
      <t xml:space="preserve">   </t>
    </r>
    <r>
      <rPr>
        <sz val="8"/>
        <rFont val="Times New Roman"/>
        <family val="1"/>
        <charset val="186"/>
      </rPr>
      <t xml:space="preserve">                                       </t>
    </r>
  </si>
  <si>
    <r>
      <rPr>
        <b/>
        <sz val="8"/>
        <color rgb="FF00B050"/>
        <rFont val="Times New Roman"/>
        <family val="1"/>
        <charset val="186"/>
      </rPr>
      <t>Patikra/</t>
    </r>
    <r>
      <rPr>
        <sz val="8"/>
        <rFont val="Times New Roman"/>
        <family val="1"/>
        <charset val="186"/>
      </rPr>
      <t xml:space="preserve">Kalibravimas          - </t>
    </r>
    <r>
      <rPr>
        <b/>
        <sz val="10"/>
        <rFont val="Times New Roman"/>
        <family val="1"/>
        <charset val="186"/>
      </rPr>
      <t>3</t>
    </r>
    <r>
      <rPr>
        <b/>
        <sz val="8"/>
        <rFont val="Times New Roman"/>
        <family val="1"/>
        <charset val="186"/>
      </rPr>
      <t xml:space="preserve"> taškai</t>
    </r>
  </si>
  <si>
    <t>7.3</t>
  </si>
  <si>
    <t>KT   molek.</t>
  </si>
  <si>
    <r>
      <rPr>
        <b/>
        <sz val="8"/>
        <rFont val="Times New Roman"/>
        <family val="1"/>
        <charset val="186"/>
      </rPr>
      <t>Dvylika</t>
    </r>
    <r>
      <rPr>
        <sz val="8"/>
        <rFont val="Times New Roman"/>
        <family val="1"/>
        <charset val="186"/>
      </rPr>
      <t>kanalis dozatorius</t>
    </r>
  </si>
  <si>
    <r>
      <t xml:space="preserve">Pipet Line Rainin CH12           </t>
    </r>
    <r>
      <rPr>
        <sz val="8"/>
        <rFont val="Times New Roman"/>
        <family val="1"/>
        <charset val="186"/>
      </rPr>
      <t xml:space="preserve">                            </t>
    </r>
    <r>
      <rPr>
        <sz val="8"/>
        <rFont val="Times New Roman"/>
        <family val="1"/>
        <charset val="186"/>
      </rPr>
      <t xml:space="preserve">            </t>
    </r>
  </si>
  <si>
    <t xml:space="preserve">   6160312      16509931     16500983</t>
  </si>
  <si>
    <t>2,5-0,8%</t>
  </si>
  <si>
    <r>
      <rPr>
        <b/>
        <sz val="8"/>
        <color rgb="FF00B050"/>
        <rFont val="Times New Roman"/>
        <family val="1"/>
        <charset val="186"/>
      </rPr>
      <t>Patikra</t>
    </r>
    <r>
      <rPr>
        <sz val="8"/>
        <rFont val="Times New Roman"/>
        <family val="1"/>
        <charset val="186"/>
      </rPr>
      <t xml:space="preserve">/Kalibravimas          - </t>
    </r>
    <r>
      <rPr>
        <b/>
        <sz val="10"/>
        <rFont val="Times New Roman"/>
        <family val="1"/>
        <charset val="186"/>
      </rPr>
      <t>3</t>
    </r>
    <r>
      <rPr>
        <b/>
        <sz val="8"/>
        <rFont val="Times New Roman"/>
        <family val="1"/>
        <charset val="186"/>
      </rPr>
      <t xml:space="preserve"> taškai</t>
    </r>
  </si>
  <si>
    <t>7.4.1</t>
  </si>
  <si>
    <t>Elektroninis skysčių dozatorius</t>
  </si>
  <si>
    <r>
      <t xml:space="preserve">Finnpipette BioControl     </t>
    </r>
    <r>
      <rPr>
        <sz val="8"/>
        <rFont val="Times New Roman"/>
        <family val="1"/>
        <charset val="186"/>
      </rPr>
      <t>Nr.L53657</t>
    </r>
  </si>
  <si>
    <t>±1,0% 1,0µl ±1,0% 5,0µl ±1,0% 10,0µl</t>
  </si>
  <si>
    <t>7.4.2</t>
  </si>
  <si>
    <t xml:space="preserve">Elektroninis titratorius </t>
  </si>
  <si>
    <r>
      <t>Akku-drive</t>
    </r>
    <r>
      <rPr>
        <sz val="8"/>
        <rFont val="Times New Roman"/>
        <family val="1"/>
        <charset val="186"/>
      </rPr>
      <t xml:space="preserve">                  </t>
    </r>
    <r>
      <rPr>
        <b/>
        <sz val="8"/>
        <rFont val="Times New Roman"/>
        <family val="1"/>
        <charset val="186"/>
      </rPr>
      <t xml:space="preserve">TitroLine 7000  </t>
    </r>
  </si>
  <si>
    <t>20 / 50 ml</t>
  </si>
  <si>
    <t>7.4.3</t>
  </si>
  <si>
    <t>Kintamo tūrio butelinis dozatorius</t>
  </si>
  <si>
    <r>
      <t xml:space="preserve">Dispensette R    Dispensette III Variabel   Dispensette </t>
    </r>
    <r>
      <rPr>
        <b/>
        <sz val="6"/>
        <rFont val="Times New Roman"/>
        <family val="1"/>
        <charset val="186"/>
      </rPr>
      <t>ORGANIC</t>
    </r>
    <r>
      <rPr>
        <b/>
        <sz val="7"/>
        <rFont val="Times New Roman"/>
        <family val="1"/>
        <charset val="186"/>
      </rPr>
      <t xml:space="preserve"> </t>
    </r>
    <r>
      <rPr>
        <b/>
        <sz val="6"/>
        <rFont val="Times New Roman"/>
        <family val="1"/>
        <charset val="186"/>
      </rPr>
      <t>EASY</t>
    </r>
    <r>
      <rPr>
        <b/>
        <sz val="8"/>
        <rFont val="Times New Roman"/>
        <family val="1"/>
        <charset val="186"/>
      </rPr>
      <t xml:space="preserve">                     BOECO                     Dispenser PRO                 Tipor VL                  Fisherbrand                   VITLAB simplex        </t>
    </r>
  </si>
  <si>
    <t>7.4.4</t>
  </si>
  <si>
    <r>
      <rPr>
        <b/>
        <sz val="8"/>
        <color rgb="FF00B050"/>
        <rFont val="Times New Roman"/>
        <family val="1"/>
        <charset val="186"/>
      </rPr>
      <t>Patikra/</t>
    </r>
    <r>
      <rPr>
        <sz val="8"/>
        <rFont val="Times New Roman"/>
        <family val="1"/>
        <charset val="186"/>
      </rPr>
      <t xml:space="preserve">Kalibravimas          - </t>
    </r>
    <r>
      <rPr>
        <b/>
        <sz val="9"/>
        <rFont val="Times New Roman"/>
        <family val="1"/>
        <charset val="186"/>
      </rPr>
      <t>1</t>
    </r>
    <r>
      <rPr>
        <b/>
        <sz val="8"/>
        <rFont val="Times New Roman"/>
        <family val="1"/>
        <charset val="186"/>
      </rPr>
      <t xml:space="preserve"> </t>
    </r>
    <r>
      <rPr>
        <sz val="8"/>
        <rFont val="Times New Roman"/>
        <family val="1"/>
        <charset val="186"/>
      </rPr>
      <t>taškas</t>
    </r>
  </si>
  <si>
    <t>7.4.5</t>
  </si>
  <si>
    <r>
      <rPr>
        <b/>
        <sz val="8"/>
        <color rgb="FF00B050"/>
        <rFont val="Times New Roman"/>
        <family val="1"/>
        <charset val="186"/>
      </rPr>
      <t>Patikra/</t>
    </r>
    <r>
      <rPr>
        <sz val="8"/>
        <rFont val="Times New Roman"/>
        <family val="1"/>
        <charset val="186"/>
      </rPr>
      <t xml:space="preserve">Kalibravimas          - </t>
    </r>
    <r>
      <rPr>
        <b/>
        <sz val="9"/>
        <rFont val="Times New Roman"/>
        <family val="1"/>
        <charset val="186"/>
      </rPr>
      <t>2</t>
    </r>
    <r>
      <rPr>
        <b/>
        <sz val="8"/>
        <rFont val="Times New Roman"/>
        <family val="1"/>
        <charset val="186"/>
      </rPr>
      <t xml:space="preserve"> </t>
    </r>
    <r>
      <rPr>
        <sz val="8"/>
        <rFont val="Times New Roman"/>
        <family val="1"/>
        <charset val="186"/>
      </rPr>
      <t>taškai</t>
    </r>
  </si>
  <si>
    <t>7.4.6</t>
  </si>
  <si>
    <r>
      <rPr>
        <b/>
        <sz val="8"/>
        <color rgb="FF00B050"/>
        <rFont val="Times New Roman"/>
        <family val="1"/>
        <charset val="186"/>
      </rPr>
      <t>Patikra/</t>
    </r>
    <r>
      <rPr>
        <sz val="8"/>
        <rFont val="Times New Roman"/>
        <family val="1"/>
        <charset val="186"/>
      </rPr>
      <t xml:space="preserve">Kalibravimas          - </t>
    </r>
    <r>
      <rPr>
        <b/>
        <sz val="9"/>
        <rFont val="Times New Roman"/>
        <family val="1"/>
        <charset val="186"/>
      </rPr>
      <t>3</t>
    </r>
    <r>
      <rPr>
        <b/>
        <sz val="8"/>
        <rFont val="Times New Roman"/>
        <family val="1"/>
        <charset val="186"/>
      </rPr>
      <t xml:space="preserve"> </t>
    </r>
    <r>
      <rPr>
        <sz val="8"/>
        <rFont val="Times New Roman"/>
        <family val="1"/>
        <charset val="186"/>
      </rPr>
      <t>taškai</t>
    </r>
  </si>
  <si>
    <t>7.4.7</t>
  </si>
  <si>
    <r>
      <rPr>
        <b/>
        <sz val="8"/>
        <color rgb="FF00B050"/>
        <rFont val="Times New Roman"/>
        <family val="1"/>
        <charset val="186"/>
      </rPr>
      <t>Patikra/</t>
    </r>
    <r>
      <rPr>
        <sz val="8"/>
        <rFont val="Times New Roman"/>
        <family val="1"/>
        <charset val="186"/>
      </rPr>
      <t xml:space="preserve">Kalibravimas          - </t>
    </r>
    <r>
      <rPr>
        <b/>
        <sz val="9"/>
        <rFont val="Times New Roman"/>
        <family val="1"/>
        <charset val="186"/>
      </rPr>
      <t>4</t>
    </r>
    <r>
      <rPr>
        <sz val="8"/>
        <rFont val="Times New Roman"/>
        <family val="1"/>
        <charset val="186"/>
      </rPr>
      <t xml:space="preserve"> taškai</t>
    </r>
  </si>
  <si>
    <t>MP-S</t>
  </si>
  <si>
    <t>MT   aplink.</t>
  </si>
  <si>
    <t>8.</t>
  </si>
  <si>
    <t>Geometrinių dydžių matavimo priemonės</t>
  </si>
  <si>
    <t>8.1.1</t>
  </si>
  <si>
    <t>Metalinės ruletės</t>
  </si>
  <si>
    <r>
      <rPr>
        <b/>
        <sz val="8"/>
        <rFont val="Times New Roman"/>
        <family val="1"/>
        <charset val="186"/>
      </rPr>
      <t xml:space="preserve">Komelon   ProErgo  </t>
    </r>
    <r>
      <rPr>
        <sz val="8"/>
        <rFont val="Times New Roman"/>
        <family val="1"/>
        <charset val="186"/>
      </rPr>
      <t xml:space="preserve">                                   </t>
    </r>
  </si>
  <si>
    <t>8.1.2</t>
  </si>
  <si>
    <r>
      <t xml:space="preserve">Topex                                   </t>
    </r>
    <r>
      <rPr>
        <sz val="8"/>
        <rFont val="Times New Roman"/>
        <family val="1"/>
        <charset val="186"/>
      </rPr>
      <t xml:space="preserve"> </t>
    </r>
    <r>
      <rPr>
        <b/>
        <sz val="8"/>
        <rFont val="Times New Roman"/>
        <family val="1"/>
        <charset val="186"/>
      </rPr>
      <t xml:space="preserve">Topex Magnetik                YATO                                     Rost Frei                          Komelon   </t>
    </r>
    <r>
      <rPr>
        <sz val="8"/>
        <rFont val="Times New Roman"/>
        <family val="1"/>
        <charset val="186"/>
      </rPr>
      <t xml:space="preserve">                               </t>
    </r>
  </si>
  <si>
    <r>
      <rPr>
        <b/>
        <sz val="8"/>
        <color rgb="FF00B050"/>
        <rFont val="Times New Roman"/>
        <family val="1"/>
        <charset val="186"/>
      </rPr>
      <t>Patikra/</t>
    </r>
    <r>
      <rPr>
        <sz val="8"/>
        <rFont val="Times New Roman"/>
        <family val="1"/>
        <charset val="186"/>
      </rPr>
      <t xml:space="preserve">Kalibravimas        - </t>
    </r>
    <r>
      <rPr>
        <b/>
        <sz val="9"/>
        <rFont val="Times New Roman"/>
        <family val="1"/>
        <charset val="186"/>
      </rPr>
      <t>4</t>
    </r>
    <r>
      <rPr>
        <sz val="9"/>
        <rFont val="Times New Roman"/>
        <family val="1"/>
        <charset val="186"/>
      </rPr>
      <t xml:space="preserve"> </t>
    </r>
    <r>
      <rPr>
        <sz val="8"/>
        <rFont val="Times New Roman"/>
        <family val="1"/>
        <charset val="186"/>
      </rPr>
      <t>taškai</t>
    </r>
  </si>
  <si>
    <r>
      <rPr>
        <b/>
        <sz val="8"/>
        <color rgb="FF00B050"/>
        <rFont val="Times New Roman"/>
        <family val="1"/>
        <charset val="186"/>
      </rPr>
      <t>Patikra/</t>
    </r>
    <r>
      <rPr>
        <sz val="8"/>
        <rFont val="Times New Roman"/>
        <family val="1"/>
        <charset val="186"/>
      </rPr>
      <t xml:space="preserve">Kalibravimas        - </t>
    </r>
    <r>
      <rPr>
        <b/>
        <sz val="9"/>
        <rFont val="Times New Roman"/>
        <family val="1"/>
        <charset val="186"/>
      </rPr>
      <t>6</t>
    </r>
    <r>
      <rPr>
        <sz val="8"/>
        <rFont val="Times New Roman"/>
        <family val="1"/>
        <charset val="186"/>
      </rPr>
      <t xml:space="preserve"> taškai</t>
    </r>
  </si>
  <si>
    <t>8.2.1</t>
  </si>
  <si>
    <t>Liniuotės metalinės</t>
  </si>
  <si>
    <r>
      <rPr>
        <b/>
        <sz val="8"/>
        <color rgb="FF00B050"/>
        <rFont val="Times New Roman"/>
        <family val="1"/>
        <charset val="186"/>
      </rPr>
      <t>Patikra</t>
    </r>
    <r>
      <rPr>
        <sz val="8"/>
        <rFont val="Times New Roman"/>
        <family val="1"/>
        <charset val="186"/>
      </rPr>
      <t xml:space="preserve">/Kalibravimas                 - </t>
    </r>
    <r>
      <rPr>
        <b/>
        <sz val="9"/>
        <rFont val="Times New Roman"/>
        <family val="1"/>
        <charset val="186"/>
      </rPr>
      <t>2</t>
    </r>
    <r>
      <rPr>
        <sz val="9"/>
        <rFont val="Times New Roman"/>
        <family val="1"/>
        <charset val="186"/>
      </rPr>
      <t xml:space="preserve"> </t>
    </r>
    <r>
      <rPr>
        <sz val="8"/>
        <rFont val="Times New Roman"/>
        <family val="1"/>
        <charset val="186"/>
      </rPr>
      <t>taškai</t>
    </r>
  </si>
  <si>
    <t>8.2.2</t>
  </si>
  <si>
    <r>
      <rPr>
        <b/>
        <sz val="8"/>
        <color rgb="FF00B050"/>
        <rFont val="Times New Roman"/>
        <family val="1"/>
        <charset val="186"/>
      </rPr>
      <t>Patikra</t>
    </r>
    <r>
      <rPr>
        <sz val="8"/>
        <rFont val="Times New Roman"/>
        <family val="1"/>
        <charset val="186"/>
      </rPr>
      <t xml:space="preserve">/Kalibravimas                 - </t>
    </r>
    <r>
      <rPr>
        <b/>
        <sz val="8"/>
        <rFont val="Times New Roman"/>
        <family val="1"/>
        <charset val="186"/>
      </rPr>
      <t xml:space="preserve"> </t>
    </r>
    <r>
      <rPr>
        <b/>
        <sz val="9"/>
        <rFont val="Times New Roman"/>
        <family val="1"/>
        <charset val="186"/>
      </rPr>
      <t>4</t>
    </r>
    <r>
      <rPr>
        <sz val="8"/>
        <rFont val="Times New Roman"/>
        <family val="1"/>
        <charset val="186"/>
      </rPr>
      <t xml:space="preserve"> taškai</t>
    </r>
  </si>
  <si>
    <t>8.3</t>
  </si>
  <si>
    <t xml:space="preserve">Sietas </t>
  </si>
  <si>
    <r>
      <t xml:space="preserve">............................... </t>
    </r>
    <r>
      <rPr>
        <sz val="8"/>
        <rFont val="Times New Roman"/>
        <family val="1"/>
        <charset val="186"/>
      </rPr>
      <t>Nr. 14135.1</t>
    </r>
  </si>
  <si>
    <t xml:space="preserve">(vardinės akutės dydis 2,00 mm), </t>
  </si>
  <si>
    <t>8.4</t>
  </si>
  <si>
    <t>Šablonas metalinis</t>
  </si>
  <si>
    <t>.....</t>
  </si>
  <si>
    <t>100x100 mm</t>
  </si>
  <si>
    <t>8.5</t>
  </si>
  <si>
    <t xml:space="preserve">Objektinis mikrometras  </t>
  </si>
  <si>
    <t xml:space="preserve">Gratikules    </t>
  </si>
  <si>
    <t>8.6</t>
  </si>
  <si>
    <t>PRV</t>
  </si>
  <si>
    <t xml:space="preserve">Kampamačiai skaitmeniniai </t>
  </si>
  <si>
    <t xml:space="preserve">BOCH DWM-40L       </t>
  </si>
  <si>
    <t>± 0.1°</t>
  </si>
  <si>
    <r>
      <t xml:space="preserve">Kalibravimas                             - </t>
    </r>
    <r>
      <rPr>
        <b/>
        <sz val="9"/>
        <rFont val="Times New Roman"/>
        <family val="1"/>
        <charset val="186"/>
      </rPr>
      <t>1</t>
    </r>
    <r>
      <rPr>
        <sz val="8"/>
        <rFont val="Times New Roman"/>
        <family val="1"/>
        <charset val="186"/>
      </rPr>
      <t xml:space="preserve"> taškas</t>
    </r>
  </si>
  <si>
    <t xml:space="preserve">Atstumo matuokliai lazeriniai </t>
  </si>
  <si>
    <t xml:space="preserve">BOCH PLR 25 </t>
  </si>
  <si>
    <t>iki 25 m</t>
  </si>
  <si>
    <r>
      <t>Kalibravimas                             -</t>
    </r>
    <r>
      <rPr>
        <b/>
        <sz val="8"/>
        <rFont val="Times New Roman"/>
        <family val="1"/>
        <charset val="186"/>
      </rPr>
      <t xml:space="preserve"> </t>
    </r>
    <r>
      <rPr>
        <b/>
        <sz val="9"/>
        <rFont val="Times New Roman"/>
        <family val="1"/>
        <charset val="186"/>
      </rPr>
      <t>1</t>
    </r>
    <r>
      <rPr>
        <sz val="8"/>
        <rFont val="Times New Roman"/>
        <family val="1"/>
        <charset val="186"/>
      </rPr>
      <t xml:space="preserve"> taškas</t>
    </r>
  </si>
  <si>
    <t>9.</t>
  </si>
  <si>
    <t>Kiti matuokliai ir įrenginiai</t>
  </si>
  <si>
    <t>9.1</t>
  </si>
  <si>
    <t>Klimatinė kamera</t>
  </si>
  <si>
    <r>
      <t xml:space="preserve">KBF 720                                                 </t>
    </r>
    <r>
      <rPr>
        <sz val="8"/>
        <rFont val="Times New Roman"/>
        <family val="1"/>
        <charset val="186"/>
      </rPr>
      <t xml:space="preserve">  Nr.02-32479</t>
    </r>
  </si>
  <si>
    <r>
      <t>Temp (23</t>
    </r>
    <r>
      <rPr>
        <sz val="8"/>
        <rFont val="Arial"/>
        <family val="2"/>
        <charset val="186"/>
      </rPr>
      <t>±</t>
    </r>
    <r>
      <rPr>
        <sz val="8"/>
        <rFont val="Times New Roman"/>
        <family val="1"/>
        <charset val="186"/>
      </rPr>
      <t>4)</t>
    </r>
    <r>
      <rPr>
        <vertAlign val="superscript"/>
        <sz val="8"/>
        <rFont val="Times New Roman"/>
        <family val="1"/>
        <charset val="186"/>
      </rPr>
      <t>o</t>
    </r>
    <r>
      <rPr>
        <sz val="8"/>
        <rFont val="Times New Roman"/>
        <family val="1"/>
        <charset val="186"/>
      </rPr>
      <t>C Sant.drėgmė (10</t>
    </r>
    <r>
      <rPr>
        <sz val="8"/>
        <rFont val="Arial"/>
        <family val="2"/>
        <charset val="186"/>
      </rPr>
      <t>±</t>
    </r>
    <r>
      <rPr>
        <sz val="8"/>
        <rFont val="Times New Roman"/>
        <family val="1"/>
        <charset val="186"/>
      </rPr>
      <t>90)%</t>
    </r>
  </si>
  <si>
    <t>9.2</t>
  </si>
  <si>
    <t>Voltmetras</t>
  </si>
  <si>
    <r>
      <t xml:space="preserve">B7-35  </t>
    </r>
    <r>
      <rPr>
        <sz val="8"/>
        <rFont val="Times New Roman"/>
        <family val="1"/>
      </rPr>
      <t xml:space="preserve">                        Nr.030453</t>
    </r>
  </si>
  <si>
    <t>2222</t>
  </si>
  <si>
    <t>DCV (0 – 1000) V;                   ACV (0 – 600) V;                       DCAC (0 – 1,2) A;                          (0 – 10) MΩ</t>
  </si>
  <si>
    <r>
      <t xml:space="preserve">Kalibravimas </t>
    </r>
    <r>
      <rPr>
        <sz val="8"/>
        <color rgb="FFFF0000"/>
        <rFont val="Times New Roman"/>
        <family val="1"/>
        <charset val="186"/>
      </rPr>
      <t xml:space="preserve"> (kartu su termopora)       </t>
    </r>
    <r>
      <rPr>
        <sz val="8"/>
        <rFont val="Times New Roman"/>
        <family val="1"/>
        <charset val="186"/>
      </rPr>
      <t xml:space="preserve">             - </t>
    </r>
    <r>
      <rPr>
        <b/>
        <sz val="9"/>
        <rFont val="Times New Roman"/>
        <family val="1"/>
        <charset val="186"/>
      </rPr>
      <t>4</t>
    </r>
    <r>
      <rPr>
        <sz val="8"/>
        <rFont val="Times New Roman"/>
        <family val="1"/>
        <charset val="186"/>
      </rPr>
      <t xml:space="preserve"> taškai:                                        (10; 23; 30; 37) mV</t>
    </r>
  </si>
  <si>
    <t>Termometras termoelektrinis</t>
  </si>
  <si>
    <r>
      <t xml:space="preserve">(K)-tipo  TchA                      </t>
    </r>
    <r>
      <rPr>
        <sz val="8"/>
        <rFont val="Times New Roman"/>
        <family val="1"/>
        <charset val="186"/>
      </rPr>
      <t>Nr.1489</t>
    </r>
  </si>
  <si>
    <r>
      <rPr>
        <b/>
        <sz val="8"/>
        <color rgb="FF00B050"/>
        <rFont val="Times New Roman"/>
        <family val="1"/>
        <charset val="186"/>
      </rPr>
      <t>Patikra</t>
    </r>
    <r>
      <rPr>
        <sz val="8"/>
        <rFont val="Times New Roman"/>
        <family val="1"/>
        <charset val="186"/>
      </rPr>
      <t xml:space="preserve">/kalibravimas </t>
    </r>
    <r>
      <rPr>
        <sz val="8"/>
        <color rgb="FFFF0000"/>
        <rFont val="Times New Roman"/>
        <family val="1"/>
        <charset val="186"/>
      </rPr>
      <t xml:space="preserve">(kartu su voltmetru) </t>
    </r>
    <r>
      <rPr>
        <sz val="8"/>
        <rFont val="Times New Roman"/>
        <family val="1"/>
        <charset val="186"/>
      </rPr>
      <t xml:space="preserve">           - </t>
    </r>
    <r>
      <rPr>
        <b/>
        <sz val="9"/>
        <rFont val="Times New Roman"/>
        <family val="1"/>
        <charset val="186"/>
      </rPr>
      <t>4</t>
    </r>
    <r>
      <rPr>
        <sz val="8"/>
        <rFont val="Times New Roman"/>
        <family val="1"/>
        <charset val="186"/>
      </rPr>
      <t xml:space="preserve"> taškai:                               (260; 550; 700; 900)°C</t>
    </r>
  </si>
  <si>
    <t>9.3</t>
  </si>
  <si>
    <t>Vandens aktyvumo matuoklis</t>
  </si>
  <si>
    <r>
      <rPr>
        <b/>
        <sz val="7"/>
        <rFont val="Times New Roman"/>
        <family val="1"/>
        <charset val="186"/>
      </rPr>
      <t xml:space="preserve">NOVASINA                                           AW SPRINT </t>
    </r>
    <r>
      <rPr>
        <b/>
        <sz val="8"/>
        <rFont val="Times New Roman"/>
        <family val="1"/>
      </rPr>
      <t xml:space="preserve">TH-500   </t>
    </r>
    <r>
      <rPr>
        <sz val="8"/>
        <rFont val="Times New Roman"/>
        <family val="1"/>
        <charset val="186"/>
      </rPr>
      <t xml:space="preserve"> Nr.0012015</t>
    </r>
  </si>
  <si>
    <t>7104</t>
  </si>
  <si>
    <r>
      <t xml:space="preserve">Patikra/Kalibravimas              - </t>
    </r>
    <r>
      <rPr>
        <b/>
        <sz val="9"/>
        <rFont val="Times New Roman"/>
        <family val="1"/>
        <charset val="186"/>
      </rPr>
      <t>6</t>
    </r>
    <r>
      <rPr>
        <sz val="8"/>
        <rFont val="Times New Roman"/>
        <family val="1"/>
        <charset val="186"/>
      </rPr>
      <t xml:space="preserve"> taškai:                                (11,3; 32,8; 52,9; 75,3; 90,1;  98,0) %</t>
    </r>
  </si>
  <si>
    <t>10.</t>
  </si>
  <si>
    <t>Slėgio matavimo priemonės</t>
  </si>
  <si>
    <t>10.1</t>
  </si>
  <si>
    <t xml:space="preserve">Elektrokontaktiniai manometrai </t>
  </si>
  <si>
    <r>
      <t xml:space="preserve">EKM-IU                  </t>
    </r>
    <r>
      <rPr>
        <sz val="8"/>
        <rFont val="Times New Roman"/>
        <family val="1"/>
        <charset val="186"/>
      </rPr>
      <t xml:space="preserve"> </t>
    </r>
  </si>
  <si>
    <t>1,5tik.kl</t>
  </si>
  <si>
    <r>
      <t>(0-4)kgj/cm</t>
    </r>
    <r>
      <rPr>
        <vertAlign val="superscript"/>
        <sz val="8"/>
        <rFont val="Times New Roman"/>
        <family val="1"/>
        <charset val="186"/>
      </rPr>
      <t xml:space="preserve">2                 </t>
    </r>
    <r>
      <rPr>
        <sz val="8"/>
        <rFont val="Times New Roman"/>
        <family val="1"/>
        <charset val="186"/>
      </rPr>
      <t xml:space="preserve">      p.v.-0.05kgj/cm</t>
    </r>
    <r>
      <rPr>
        <vertAlign val="superscript"/>
        <sz val="8"/>
        <rFont val="Times New Roman"/>
        <family val="1"/>
        <charset val="186"/>
      </rPr>
      <t>2</t>
    </r>
  </si>
  <si>
    <t>10.2</t>
  </si>
  <si>
    <t>Techninis manometras</t>
  </si>
  <si>
    <r>
      <t xml:space="preserve">OBMVI-160             </t>
    </r>
    <r>
      <rPr>
        <sz val="8"/>
        <rFont val="Times New Roman"/>
        <family val="1"/>
        <charset val="186"/>
      </rPr>
      <t xml:space="preserve">      </t>
    </r>
    <r>
      <rPr>
        <b/>
        <sz val="8"/>
        <rFont val="Times New Roman"/>
        <family val="1"/>
        <charset val="186"/>
      </rPr>
      <t xml:space="preserve">   MVTP-160,              </t>
    </r>
  </si>
  <si>
    <r>
      <t>(-1;5) kgj/cm</t>
    </r>
    <r>
      <rPr>
        <vertAlign val="superscript"/>
        <sz val="8"/>
        <rFont val="Times New Roman"/>
        <family val="1"/>
        <charset val="186"/>
      </rPr>
      <t xml:space="preserve">2   </t>
    </r>
    <r>
      <rPr>
        <sz val="8"/>
        <rFont val="Times New Roman"/>
        <family val="1"/>
        <charset val="186"/>
      </rPr>
      <t xml:space="preserve">             p.v.-0.01kgj/cm</t>
    </r>
    <r>
      <rPr>
        <vertAlign val="superscript"/>
        <sz val="8"/>
        <rFont val="Times New Roman"/>
        <family val="1"/>
        <charset val="186"/>
      </rPr>
      <t>2</t>
    </r>
  </si>
  <si>
    <t>10.3</t>
  </si>
  <si>
    <t>Barometrai</t>
  </si>
  <si>
    <t xml:space="preserve">Baromex Sato                          M-67                                 BAMM 1                           BAMM 6466-53  </t>
  </si>
  <si>
    <r>
      <t>±</t>
    </r>
    <r>
      <rPr>
        <sz val="8"/>
        <rFont val="Times New Roman"/>
        <family val="1"/>
        <charset val="186"/>
      </rPr>
      <t xml:space="preserve"> 1,5 mmHg</t>
    </r>
  </si>
  <si>
    <r>
      <t xml:space="preserve">600 </t>
    </r>
    <r>
      <rPr>
        <sz val="8"/>
        <rFont val="Symbol"/>
        <family val="1"/>
        <charset val="2"/>
      </rPr>
      <t>¸</t>
    </r>
    <r>
      <rPr>
        <sz val="8"/>
        <rFont val="Times New Roman"/>
        <family val="1"/>
        <charset val="186"/>
      </rPr>
      <t xml:space="preserve"> 800 mmHg</t>
    </r>
  </si>
  <si>
    <r>
      <rPr>
        <sz val="8"/>
        <color rgb="FF00B050"/>
        <rFont val="Times New Roman"/>
        <family val="1"/>
        <charset val="186"/>
      </rPr>
      <t>Patikra</t>
    </r>
    <r>
      <rPr>
        <sz val="8"/>
        <rFont val="Times New Roman"/>
        <family val="1"/>
        <charset val="186"/>
      </rPr>
      <t xml:space="preserve">/Kalibravimas                    - </t>
    </r>
    <r>
      <rPr>
        <b/>
        <sz val="9"/>
        <rFont val="Times New Roman"/>
        <family val="1"/>
        <charset val="186"/>
      </rPr>
      <t>1</t>
    </r>
    <r>
      <rPr>
        <sz val="8"/>
        <rFont val="Times New Roman"/>
        <family val="1"/>
        <charset val="186"/>
      </rPr>
      <t xml:space="preserve"> taškas</t>
    </r>
  </si>
  <si>
    <r>
      <rPr>
        <b/>
        <sz val="8"/>
        <color rgb="FF00B050"/>
        <rFont val="Times New Roman"/>
        <family val="1"/>
        <charset val="186"/>
      </rPr>
      <t>Patikra/</t>
    </r>
    <r>
      <rPr>
        <sz val="8"/>
        <rFont val="Times New Roman"/>
        <family val="1"/>
        <charset val="186"/>
      </rPr>
      <t xml:space="preserve">Kalibravimas                    - </t>
    </r>
    <r>
      <rPr>
        <b/>
        <sz val="9"/>
        <rFont val="Times New Roman"/>
        <family val="1"/>
        <charset val="186"/>
      </rPr>
      <t>3</t>
    </r>
    <r>
      <rPr>
        <b/>
        <sz val="8"/>
        <rFont val="Times New Roman"/>
        <family val="1"/>
        <charset val="186"/>
      </rPr>
      <t xml:space="preserve"> </t>
    </r>
    <r>
      <rPr>
        <sz val="8"/>
        <rFont val="Times New Roman"/>
        <family val="1"/>
        <charset val="186"/>
      </rPr>
      <t xml:space="preserve">taškai                      </t>
    </r>
  </si>
  <si>
    <t>11.</t>
  </si>
  <si>
    <t>Laiko ir dažnio matavimo priemonės</t>
  </si>
  <si>
    <t>11.1</t>
  </si>
  <si>
    <t>Sekundmačiai mechaniniai</t>
  </si>
  <si>
    <r>
      <t>COC np-2</t>
    </r>
    <r>
      <rPr>
        <b/>
        <sz val="8"/>
        <rFont val="Book Antiqua"/>
        <family val="1"/>
        <charset val="186"/>
      </rPr>
      <t>ò</t>
    </r>
    <r>
      <rPr>
        <b/>
        <sz val="8"/>
        <rFont val="Times New Roman"/>
        <family val="1"/>
        <charset val="186"/>
      </rPr>
      <t>-2-010</t>
    </r>
    <r>
      <rPr>
        <sz val="8"/>
        <rFont val="Times New Roman"/>
        <family val="1"/>
        <charset val="186"/>
      </rPr>
      <t xml:space="preserve">       </t>
    </r>
    <r>
      <rPr>
        <b/>
        <sz val="8"/>
        <rFont val="Times New Roman"/>
        <family val="1"/>
        <charset val="186"/>
      </rPr>
      <t xml:space="preserve">COCпр-2б-2000 ”Aгат”  </t>
    </r>
    <r>
      <rPr>
        <sz val="8"/>
        <rFont val="Times New Roman"/>
        <family val="1"/>
        <charset val="186"/>
      </rPr>
      <t xml:space="preserve">   </t>
    </r>
    <r>
      <rPr>
        <b/>
        <sz val="8"/>
        <rFont val="Times New Roman"/>
        <family val="1"/>
        <charset val="186"/>
      </rPr>
      <t xml:space="preserve">COCпр-2a-3    </t>
    </r>
    <r>
      <rPr>
        <sz val="8"/>
        <rFont val="Times New Roman"/>
        <family val="1"/>
        <charset val="186"/>
      </rPr>
      <t xml:space="preserve">  </t>
    </r>
  </si>
  <si>
    <r>
      <t xml:space="preserve">(1 </t>
    </r>
    <r>
      <rPr>
        <sz val="8"/>
        <rFont val="Symbol"/>
        <family val="1"/>
        <charset val="2"/>
      </rPr>
      <t>¸</t>
    </r>
    <r>
      <rPr>
        <sz val="8"/>
        <rFont val="Times New Roman"/>
        <family val="1"/>
        <charset val="186"/>
      </rPr>
      <t xml:space="preserve"> 60) min</t>
    </r>
  </si>
  <si>
    <r>
      <rPr>
        <b/>
        <sz val="8"/>
        <color rgb="FF00B050"/>
        <rFont val="Times New Roman"/>
        <family val="1"/>
        <charset val="186"/>
      </rPr>
      <t>Patikra</t>
    </r>
    <r>
      <rPr>
        <b/>
        <sz val="8"/>
        <rFont val="Times New Roman"/>
        <family val="1"/>
        <charset val="186"/>
      </rPr>
      <t>/</t>
    </r>
    <r>
      <rPr>
        <sz val="8"/>
        <rFont val="Times New Roman"/>
        <family val="1"/>
        <charset val="186"/>
      </rPr>
      <t xml:space="preserve">Kalibravimas      - </t>
    </r>
    <r>
      <rPr>
        <b/>
        <sz val="9"/>
        <rFont val="Times New Roman"/>
        <family val="1"/>
        <charset val="186"/>
      </rPr>
      <t>2</t>
    </r>
    <r>
      <rPr>
        <sz val="8"/>
        <rFont val="Times New Roman"/>
        <family val="1"/>
        <charset val="186"/>
      </rPr>
      <t xml:space="preserve"> taškai</t>
    </r>
  </si>
  <si>
    <r>
      <rPr>
        <b/>
        <sz val="8"/>
        <color rgb="FF00B050"/>
        <rFont val="Times New Roman"/>
        <family val="1"/>
        <charset val="186"/>
      </rPr>
      <t>Patikra/</t>
    </r>
    <r>
      <rPr>
        <sz val="8"/>
        <rFont val="Times New Roman"/>
        <family val="1"/>
        <charset val="186"/>
      </rPr>
      <t xml:space="preserve">Kalibravimas       - </t>
    </r>
    <r>
      <rPr>
        <b/>
        <sz val="9"/>
        <rFont val="Times New Roman"/>
        <family val="1"/>
        <charset val="186"/>
      </rPr>
      <t>3</t>
    </r>
    <r>
      <rPr>
        <sz val="8"/>
        <rFont val="Times New Roman"/>
        <family val="1"/>
        <charset val="186"/>
      </rPr>
      <t xml:space="preserve"> taškai</t>
    </r>
  </si>
  <si>
    <r>
      <rPr>
        <b/>
        <sz val="8"/>
        <color rgb="FF00B050"/>
        <rFont val="Times New Roman"/>
        <family val="1"/>
        <charset val="186"/>
      </rPr>
      <t>Patikra</t>
    </r>
    <r>
      <rPr>
        <sz val="8"/>
        <rFont val="Times New Roman"/>
        <family val="1"/>
        <charset val="186"/>
      </rPr>
      <t xml:space="preserve">/Kalibravimas       - </t>
    </r>
    <r>
      <rPr>
        <b/>
        <sz val="9"/>
        <rFont val="Times New Roman"/>
        <family val="1"/>
        <charset val="186"/>
      </rPr>
      <t>4</t>
    </r>
    <r>
      <rPr>
        <sz val="8"/>
        <rFont val="Times New Roman"/>
        <family val="1"/>
        <charset val="186"/>
      </rPr>
      <t xml:space="preserve"> taškai</t>
    </r>
  </si>
  <si>
    <r>
      <rPr>
        <b/>
        <sz val="8"/>
        <color rgb="FF00B050"/>
        <rFont val="Times New Roman"/>
        <family val="1"/>
        <charset val="186"/>
      </rPr>
      <t>Patikra</t>
    </r>
    <r>
      <rPr>
        <sz val="8"/>
        <rFont val="Times New Roman"/>
        <family val="1"/>
        <charset val="186"/>
      </rPr>
      <t xml:space="preserve">/Kalibravimas       - </t>
    </r>
    <r>
      <rPr>
        <b/>
        <sz val="9"/>
        <rFont val="Times New Roman"/>
        <family val="1"/>
        <charset val="186"/>
      </rPr>
      <t>5</t>
    </r>
    <r>
      <rPr>
        <sz val="8"/>
        <rFont val="Times New Roman"/>
        <family val="1"/>
        <charset val="186"/>
      </rPr>
      <t xml:space="preserve"> taškai</t>
    </r>
  </si>
  <si>
    <t>11.2</t>
  </si>
  <si>
    <t>Sekundmačiai elektroniniai</t>
  </si>
  <si>
    <r>
      <t>JUNSD</t>
    </r>
    <r>
      <rPr>
        <sz val="8"/>
        <rFont val="Times New Roman"/>
        <family val="1"/>
        <charset val="186"/>
      </rPr>
      <t xml:space="preserve">                           </t>
    </r>
  </si>
  <si>
    <t>11.3</t>
  </si>
  <si>
    <t>Taimeriai</t>
  </si>
  <si>
    <t xml:space="preserve">ROTH model KT188    OREGON Scietific  </t>
  </si>
  <si>
    <r>
      <t xml:space="preserve">Kalibravimas                   - </t>
    </r>
    <r>
      <rPr>
        <b/>
        <sz val="9"/>
        <rFont val="Times New Roman"/>
        <family val="1"/>
        <charset val="186"/>
      </rPr>
      <t>2</t>
    </r>
    <r>
      <rPr>
        <sz val="8"/>
        <rFont val="Times New Roman"/>
        <family val="1"/>
        <charset val="186"/>
      </rPr>
      <t xml:space="preserve"> taškai</t>
    </r>
  </si>
  <si>
    <r>
      <t xml:space="preserve">Kalibravimas                  - </t>
    </r>
    <r>
      <rPr>
        <b/>
        <sz val="9"/>
        <rFont val="Times New Roman"/>
        <family val="1"/>
        <charset val="186"/>
      </rPr>
      <t>3</t>
    </r>
    <r>
      <rPr>
        <sz val="8"/>
        <rFont val="Times New Roman"/>
        <family val="1"/>
        <charset val="186"/>
      </rPr>
      <t xml:space="preserve"> taškai</t>
    </r>
  </si>
  <si>
    <r>
      <t xml:space="preserve">Kalibravimas                  - </t>
    </r>
    <r>
      <rPr>
        <b/>
        <sz val="9"/>
        <rFont val="Times New Roman"/>
        <family val="1"/>
        <charset val="186"/>
      </rPr>
      <t>4</t>
    </r>
    <r>
      <rPr>
        <sz val="8"/>
        <rFont val="Times New Roman"/>
        <family val="1"/>
        <charset val="186"/>
      </rPr>
      <t xml:space="preserve"> taškai</t>
    </r>
  </si>
  <si>
    <t>BRS</t>
  </si>
  <si>
    <t>Tachometras skaitmeninis</t>
  </si>
  <si>
    <t xml:space="preserve">Testo 465           mod.N000.778C         </t>
  </si>
  <si>
    <r>
      <t xml:space="preserve">0,02% </t>
    </r>
    <r>
      <rPr>
        <sz val="8"/>
        <rFont val="Calibri"/>
        <family val="2"/>
        <charset val="186"/>
      </rPr>
      <t>±</t>
    </r>
    <r>
      <rPr>
        <sz val="8"/>
        <rFont val="Times New Roman"/>
        <family val="1"/>
        <charset val="186"/>
      </rPr>
      <t xml:space="preserve"> 1 digit (rpm)</t>
    </r>
  </si>
  <si>
    <r>
      <t>(10</t>
    </r>
    <r>
      <rPr>
        <sz val="8"/>
        <rFont val="Calibri"/>
        <family val="2"/>
        <charset val="186"/>
      </rPr>
      <t>÷</t>
    </r>
    <r>
      <rPr>
        <sz val="8"/>
        <rFont val="Times New Roman"/>
        <family val="1"/>
        <charset val="186"/>
      </rPr>
      <t>99900) rpm</t>
    </r>
  </si>
  <si>
    <r>
      <t>Kalibravimas                           -</t>
    </r>
    <r>
      <rPr>
        <b/>
        <sz val="8"/>
        <rFont val="Times New Roman"/>
        <family val="1"/>
        <charset val="186"/>
      </rPr>
      <t xml:space="preserve"> </t>
    </r>
    <r>
      <rPr>
        <b/>
        <sz val="9"/>
        <rFont val="Times New Roman"/>
        <family val="1"/>
        <charset val="186"/>
      </rPr>
      <t>6</t>
    </r>
    <r>
      <rPr>
        <sz val="8"/>
        <rFont val="Times New Roman"/>
        <family val="1"/>
        <charset val="186"/>
      </rPr>
      <t xml:space="preserve"> taškai</t>
    </r>
  </si>
  <si>
    <t>12.</t>
  </si>
  <si>
    <t>Psichrometrai ir higrometrai</t>
  </si>
  <si>
    <t>12.1</t>
  </si>
  <si>
    <t>Higrometrai</t>
  </si>
  <si>
    <r>
      <t>VIT 1</t>
    </r>
    <r>
      <rPr>
        <sz val="8"/>
        <rFont val="Times New Roman"/>
        <family val="1"/>
        <charset val="186"/>
      </rPr>
      <t xml:space="preserve">                                          </t>
    </r>
    <r>
      <rPr>
        <b/>
        <sz val="8"/>
        <rFont val="Times New Roman"/>
        <family val="1"/>
        <charset val="186"/>
      </rPr>
      <t>VIT-2</t>
    </r>
  </si>
  <si>
    <t>(0 ÷ 25)ºC                pd.v. 0.2ºC ±0,4ºC,.</t>
  </si>
  <si>
    <r>
      <rPr>
        <b/>
        <sz val="8"/>
        <color rgb="FF00B050"/>
        <rFont val="Times New Roman"/>
        <family val="1"/>
        <charset val="186"/>
      </rPr>
      <t>Patikra</t>
    </r>
    <r>
      <rPr>
        <sz val="8"/>
        <rFont val="Times New Roman"/>
        <family val="1"/>
        <charset val="186"/>
      </rPr>
      <t xml:space="preserve">/Kalibravimas      - </t>
    </r>
    <r>
      <rPr>
        <b/>
        <sz val="9"/>
        <rFont val="Times New Roman"/>
        <family val="1"/>
        <charset val="186"/>
      </rPr>
      <t>2</t>
    </r>
    <r>
      <rPr>
        <sz val="9"/>
        <rFont val="Times New Roman"/>
        <family val="1"/>
        <charset val="186"/>
      </rPr>
      <t xml:space="preserve"> </t>
    </r>
    <r>
      <rPr>
        <sz val="8"/>
        <rFont val="Times New Roman"/>
        <family val="1"/>
        <charset val="186"/>
      </rPr>
      <t>taškai</t>
    </r>
  </si>
  <si>
    <t>12.2</t>
  </si>
  <si>
    <t xml:space="preserve">Aspiracinis psichrometras </t>
  </si>
  <si>
    <t xml:space="preserve">MV-4M                                                </t>
  </si>
  <si>
    <r>
      <t>±</t>
    </r>
    <r>
      <rPr>
        <sz val="8"/>
        <rFont val="Times New Roman"/>
        <family val="1"/>
        <charset val="186"/>
      </rPr>
      <t xml:space="preserve"> 0,2 m/s</t>
    </r>
  </si>
  <si>
    <r>
      <t xml:space="preserve">(10 </t>
    </r>
    <r>
      <rPr>
        <sz val="8"/>
        <rFont val="Symbol"/>
        <family val="1"/>
        <charset val="2"/>
      </rPr>
      <t>¸</t>
    </r>
    <r>
      <rPr>
        <sz val="8"/>
        <rFont val="Times New Roman"/>
        <family val="1"/>
        <charset val="186"/>
      </rPr>
      <t xml:space="preserve"> 100) s.dr.</t>
    </r>
  </si>
  <si>
    <r>
      <rPr>
        <b/>
        <sz val="8"/>
        <color rgb="FF00B050"/>
        <rFont val="Times New Roman"/>
        <family val="1"/>
        <charset val="186"/>
      </rPr>
      <t>Patikra</t>
    </r>
    <r>
      <rPr>
        <sz val="8"/>
        <rFont val="Times New Roman"/>
        <family val="1"/>
        <charset val="186"/>
      </rPr>
      <t xml:space="preserve">/Kalibravimas    - </t>
    </r>
    <r>
      <rPr>
        <b/>
        <sz val="9"/>
        <rFont val="Times New Roman"/>
        <family val="1"/>
        <charset val="186"/>
      </rPr>
      <t>3</t>
    </r>
    <r>
      <rPr>
        <sz val="8"/>
        <rFont val="Times New Roman"/>
        <family val="1"/>
        <charset val="186"/>
      </rPr>
      <t xml:space="preserve"> taškai</t>
    </r>
  </si>
  <si>
    <t>12.3</t>
  </si>
  <si>
    <t>Temperatūros-drėgmės matuoklis skaitmeninis</t>
  </si>
  <si>
    <t>HUATO A200-TH            Hygro-thermometer</t>
  </si>
  <si>
    <r>
      <t xml:space="preserve"> (20...99)% </t>
    </r>
    <r>
      <rPr>
        <sz val="8"/>
        <rFont val="Arial"/>
        <family val="2"/>
        <charset val="186"/>
      </rPr>
      <t>±</t>
    </r>
    <r>
      <rPr>
        <sz val="8"/>
        <rFont val="Times New Roman"/>
        <family val="1"/>
        <charset val="186"/>
      </rPr>
      <t xml:space="preserve"> 3%  (0...50)</t>
    </r>
    <r>
      <rPr>
        <sz val="8"/>
        <rFont val="Arial"/>
        <family val="2"/>
        <charset val="186"/>
      </rPr>
      <t>°</t>
    </r>
    <r>
      <rPr>
        <sz val="8"/>
        <rFont val="Times New Roman"/>
        <family val="1"/>
        <charset val="186"/>
      </rPr>
      <t xml:space="preserve">C </t>
    </r>
    <r>
      <rPr>
        <sz val="8"/>
        <rFont val="Arial"/>
        <family val="2"/>
        <charset val="186"/>
      </rPr>
      <t>±</t>
    </r>
    <r>
      <rPr>
        <sz val="8"/>
        <rFont val="Times New Roman"/>
        <family val="1"/>
        <charset val="186"/>
      </rPr>
      <t xml:space="preserve"> 1</t>
    </r>
    <r>
      <rPr>
        <sz val="8"/>
        <rFont val="Arial"/>
        <family val="2"/>
        <charset val="186"/>
      </rPr>
      <t>°</t>
    </r>
    <r>
      <rPr>
        <sz val="8"/>
        <rFont val="Times New Roman"/>
        <family val="1"/>
        <charset val="186"/>
      </rPr>
      <t xml:space="preserve">C.   </t>
    </r>
  </si>
  <si>
    <r>
      <rPr>
        <b/>
        <sz val="8"/>
        <color rgb="FF00B050"/>
        <rFont val="Times New Roman"/>
        <family val="1"/>
        <charset val="186"/>
      </rPr>
      <t>Patikra/</t>
    </r>
    <r>
      <rPr>
        <sz val="8"/>
        <rFont val="Times New Roman"/>
        <family val="1"/>
        <charset val="186"/>
      </rPr>
      <t xml:space="preserve">Kalibravimas   - </t>
    </r>
    <r>
      <rPr>
        <b/>
        <sz val="8"/>
        <rFont val="Times New Roman"/>
        <family val="1"/>
        <charset val="186"/>
      </rPr>
      <t>2</t>
    </r>
    <r>
      <rPr>
        <sz val="8"/>
        <rFont val="Times New Roman"/>
        <family val="1"/>
        <charset val="186"/>
      </rPr>
      <t xml:space="preserve"> taškai</t>
    </r>
  </si>
  <si>
    <t>13.</t>
  </si>
  <si>
    <t>Spektrofotometrai, chromatografai, analizatoriai, oksimetrai, pH-metrai ir kt.</t>
  </si>
  <si>
    <t>13.1</t>
  </si>
  <si>
    <t>Spektrofotometrai</t>
  </si>
  <si>
    <r>
      <rPr>
        <b/>
        <sz val="8"/>
        <color rgb="FF00B050"/>
        <rFont val="Times New Roman"/>
        <family val="1"/>
        <charset val="186"/>
      </rPr>
      <t>Patikra/</t>
    </r>
    <r>
      <rPr>
        <sz val="8"/>
        <rFont val="Times New Roman"/>
        <family val="1"/>
        <charset val="186"/>
      </rPr>
      <t xml:space="preserve">Kalibravimas        - </t>
    </r>
    <r>
      <rPr>
        <b/>
        <sz val="9"/>
        <rFont val="Times New Roman"/>
        <family val="1"/>
        <charset val="186"/>
      </rPr>
      <t>3</t>
    </r>
    <r>
      <rPr>
        <sz val="8"/>
        <rFont val="Times New Roman"/>
        <family val="1"/>
        <charset val="186"/>
      </rPr>
      <t xml:space="preserve"> t</t>
    </r>
    <r>
      <rPr>
        <sz val="7"/>
        <rFont val="Times New Roman"/>
        <family val="1"/>
        <charset val="186"/>
      </rPr>
      <t>aškai</t>
    </r>
    <r>
      <rPr>
        <sz val="8"/>
        <rFont val="Times New Roman"/>
        <family val="1"/>
        <charset val="186"/>
      </rPr>
      <t xml:space="preserve"> </t>
    </r>
  </si>
  <si>
    <r>
      <rPr>
        <b/>
        <sz val="8"/>
        <color rgb="FF00B050"/>
        <rFont val="Times New Roman"/>
        <family val="1"/>
        <charset val="186"/>
      </rPr>
      <t>Patikra/</t>
    </r>
    <r>
      <rPr>
        <sz val="8"/>
        <rFont val="Times New Roman"/>
        <family val="1"/>
        <charset val="186"/>
      </rPr>
      <t xml:space="preserve">Kalibravimas        - </t>
    </r>
    <r>
      <rPr>
        <b/>
        <sz val="9"/>
        <rFont val="Times New Roman"/>
        <family val="1"/>
        <charset val="186"/>
      </rPr>
      <t>5</t>
    </r>
    <r>
      <rPr>
        <sz val="8"/>
        <rFont val="Times New Roman"/>
        <family val="1"/>
        <charset val="186"/>
      </rPr>
      <t xml:space="preserve"> t</t>
    </r>
    <r>
      <rPr>
        <sz val="7"/>
        <rFont val="Times New Roman"/>
        <family val="1"/>
        <charset val="186"/>
      </rPr>
      <t>aškai</t>
    </r>
    <r>
      <rPr>
        <sz val="8"/>
        <rFont val="Times New Roman"/>
        <family val="1"/>
        <charset val="186"/>
      </rPr>
      <t xml:space="preserve"> </t>
    </r>
  </si>
  <si>
    <r>
      <rPr>
        <b/>
        <sz val="8"/>
        <color rgb="FF00B050"/>
        <rFont val="Times New Roman"/>
        <family val="1"/>
        <charset val="186"/>
      </rPr>
      <t>Patikra/</t>
    </r>
    <r>
      <rPr>
        <sz val="8"/>
        <rFont val="Times New Roman"/>
        <family val="1"/>
        <charset val="186"/>
      </rPr>
      <t xml:space="preserve">Kalibravimas        - </t>
    </r>
    <r>
      <rPr>
        <b/>
        <sz val="9"/>
        <rFont val="Times New Roman"/>
        <family val="1"/>
        <charset val="186"/>
      </rPr>
      <t>8</t>
    </r>
    <r>
      <rPr>
        <sz val="8"/>
        <rFont val="Times New Roman"/>
        <family val="1"/>
        <charset val="186"/>
      </rPr>
      <t xml:space="preserve"> t</t>
    </r>
    <r>
      <rPr>
        <sz val="7"/>
        <rFont val="Times New Roman"/>
        <family val="1"/>
        <charset val="186"/>
      </rPr>
      <t>aškai</t>
    </r>
    <r>
      <rPr>
        <sz val="8"/>
        <rFont val="Times New Roman"/>
        <family val="1"/>
        <charset val="186"/>
      </rPr>
      <t xml:space="preserve"> </t>
    </r>
  </si>
  <si>
    <t>13.2</t>
  </si>
  <si>
    <t>Fotometrai (laisvo ir bendrojo cholro matavimui)</t>
  </si>
  <si>
    <r>
      <t xml:space="preserve">WinLab Photometer </t>
    </r>
    <r>
      <rPr>
        <sz val="8"/>
        <rFont val="Times New Roman"/>
        <family val="1"/>
        <charset val="186"/>
      </rPr>
      <t xml:space="preserve"> </t>
    </r>
  </si>
  <si>
    <r>
      <t>0,00</t>
    </r>
    <r>
      <rPr>
        <sz val="7"/>
        <rFont val="Arial"/>
        <family val="2"/>
        <charset val="186"/>
      </rPr>
      <t>÷</t>
    </r>
    <r>
      <rPr>
        <sz val="7"/>
        <rFont val="Times New Roman"/>
        <family val="1"/>
        <charset val="186"/>
      </rPr>
      <t>9,99 mg/l</t>
    </r>
  </si>
  <si>
    <t>13.3</t>
  </si>
  <si>
    <t>Oksimetrai</t>
  </si>
  <si>
    <r>
      <t>WTW inoLab Oxi 730P</t>
    </r>
    <r>
      <rPr>
        <sz val="8"/>
        <rFont val="Times New Roman"/>
        <family val="1"/>
        <charset val="186"/>
      </rPr>
      <t xml:space="preserve">   </t>
    </r>
    <r>
      <rPr>
        <b/>
        <sz val="8"/>
        <rFont val="Times New Roman"/>
        <family val="1"/>
        <charset val="186"/>
      </rPr>
      <t xml:space="preserve">WTW inoLab Oxi 7310 </t>
    </r>
    <r>
      <rPr>
        <sz val="8"/>
        <rFont val="Times New Roman"/>
        <family val="1"/>
        <charset val="186"/>
      </rPr>
      <t xml:space="preserve"> </t>
    </r>
    <r>
      <rPr>
        <b/>
        <sz val="8"/>
        <rFont val="Times New Roman"/>
        <family val="1"/>
        <charset val="186"/>
      </rPr>
      <t xml:space="preserve">WTW ino Lab Oxi Level 2 </t>
    </r>
    <r>
      <rPr>
        <sz val="8"/>
        <rFont val="Times New Roman"/>
        <family val="1"/>
        <charset val="186"/>
      </rPr>
      <t>(SET + StirrOx G)</t>
    </r>
  </si>
  <si>
    <t>(0 ÷ 90)mg/l ±1,12 %</t>
  </si>
  <si>
    <t>13.4</t>
  </si>
  <si>
    <t>Konduktometrai / Elektrocheminiai laidumo matuokliai</t>
  </si>
  <si>
    <t>(0,0 ÷ 199,9)µS/cm;         (0 ÷ 500) mS/cm  ±0,5 %</t>
  </si>
  <si>
    <t>Refraktometrai</t>
  </si>
  <si>
    <t>IRF – 454 B                              RE 40 METTLER TOLEDO</t>
  </si>
  <si>
    <t>pH – metrai</t>
  </si>
  <si>
    <r>
      <t xml:space="preserve">WTW inoLab Level 1 </t>
    </r>
    <r>
      <rPr>
        <sz val="8"/>
        <rFont val="Times New Roman"/>
        <family val="1"/>
        <charset val="186"/>
      </rPr>
      <t xml:space="preserve">         </t>
    </r>
    <r>
      <rPr>
        <b/>
        <sz val="8"/>
        <rFont val="Times New Roman"/>
        <family val="1"/>
        <charset val="186"/>
      </rPr>
      <t xml:space="preserve">WTW inoLab pH 7310P     WTW pH-538                                       Knick pH-meter 761            Knick Portamesss 911  </t>
    </r>
    <r>
      <rPr>
        <sz val="8"/>
        <rFont val="Times New Roman"/>
        <family val="1"/>
        <charset val="186"/>
      </rPr>
      <t xml:space="preserve">       </t>
    </r>
    <r>
      <rPr>
        <b/>
        <sz val="8"/>
        <rFont val="Times New Roman"/>
        <family val="1"/>
        <charset val="186"/>
      </rPr>
      <t xml:space="preserve">Sartorius Docu-pH-Meter   Orion 230A                    </t>
    </r>
    <r>
      <rPr>
        <sz val="8"/>
        <rFont val="Times New Roman"/>
        <family val="1"/>
        <charset val="186"/>
      </rPr>
      <t xml:space="preserve">  </t>
    </r>
    <r>
      <rPr>
        <b/>
        <sz val="8"/>
        <rFont val="Times New Roman"/>
        <family val="1"/>
        <charset val="186"/>
      </rPr>
      <t>HANNA pH 211</t>
    </r>
    <r>
      <rPr>
        <sz val="8"/>
        <rFont val="Times New Roman"/>
        <family val="1"/>
        <charset val="186"/>
      </rPr>
      <t xml:space="preserve">                       </t>
    </r>
  </si>
  <si>
    <t xml:space="preserve">   ±1999mV ±2mV                (0÷14) pH ±0,01 pH</t>
  </si>
  <si>
    <t xml:space="preserve">Poliarimetras  </t>
  </si>
  <si>
    <t xml:space="preserve">ADP 220  </t>
  </si>
  <si>
    <t xml:space="preserve">Turbidimetras laboratorinis </t>
  </si>
  <si>
    <t xml:space="preserve">HACH 2100N </t>
  </si>
  <si>
    <t xml:space="preserve">CO2 dujų detektorius </t>
  </si>
  <si>
    <t xml:space="preserve">eSENSE Air </t>
  </si>
  <si>
    <t xml:space="preserve">(0 ÷ 500) ppm CO        ±5 % </t>
  </si>
  <si>
    <r>
      <rPr>
        <b/>
        <sz val="8"/>
        <color rgb="FF00B050"/>
        <rFont val="Times New Roman"/>
        <family val="1"/>
        <charset val="186"/>
      </rPr>
      <t>Patikra/</t>
    </r>
    <r>
      <rPr>
        <sz val="8"/>
        <rFont val="Times New Roman"/>
        <family val="1"/>
        <charset val="186"/>
      </rPr>
      <t xml:space="preserve">Kalibravimas        - </t>
    </r>
    <r>
      <rPr>
        <b/>
        <sz val="9"/>
        <rFont val="Times New Roman"/>
        <family val="1"/>
        <charset val="186"/>
      </rPr>
      <t>3</t>
    </r>
    <r>
      <rPr>
        <sz val="8"/>
        <rFont val="Times New Roman"/>
        <family val="1"/>
        <charset val="186"/>
      </rPr>
      <t xml:space="preserve"> t</t>
    </r>
    <r>
      <rPr>
        <sz val="7"/>
        <rFont val="Times New Roman"/>
        <family val="1"/>
        <charset val="186"/>
      </rPr>
      <t>aškai ( CO)</t>
    </r>
    <r>
      <rPr>
        <sz val="8"/>
        <rFont val="Times New Roman"/>
        <family val="1"/>
        <charset val="186"/>
      </rPr>
      <t xml:space="preserve">                 - </t>
    </r>
    <r>
      <rPr>
        <b/>
        <sz val="9"/>
        <rFont val="Times New Roman"/>
        <family val="1"/>
        <charset val="186"/>
      </rPr>
      <t>2</t>
    </r>
    <r>
      <rPr>
        <sz val="8"/>
        <rFont val="Times New Roman"/>
        <family val="1"/>
        <charset val="186"/>
      </rPr>
      <t xml:space="preserve"> taškai ( CO2) </t>
    </r>
  </si>
  <si>
    <t>Gyvsidabrio  garų  analizatoriai</t>
  </si>
  <si>
    <r>
      <t xml:space="preserve">MVI ION Sciense      RA915MG (BIO-RAD)     </t>
    </r>
    <r>
      <rPr>
        <sz val="8"/>
        <rFont val="Times New Roman"/>
        <family val="1"/>
        <charset val="186"/>
      </rPr>
      <t xml:space="preserve">        </t>
    </r>
  </si>
  <si>
    <t>14.</t>
  </si>
  <si>
    <t>Svarstyklės</t>
  </si>
  <si>
    <t>14.1</t>
  </si>
  <si>
    <t>Elektroninės laboratorinės svarstyklės</t>
  </si>
  <si>
    <t xml:space="preserve">SCALTEC SBC 31       SCALTEC SBC 33           KERN ABT 120-5M           KERN ABT 100-5M        Sartorius BP-2100S       Mettler Toledo AX304        A&amp;D ER 182 A   </t>
  </si>
  <si>
    <t xml:space="preserve">  d=0,1 mg         e=0,001g</t>
  </si>
  <si>
    <r>
      <t xml:space="preserve">Daugiataškis </t>
    </r>
    <r>
      <rPr>
        <b/>
        <sz val="8"/>
        <rFont val="Times New Roman"/>
        <family val="1"/>
        <charset val="186"/>
      </rPr>
      <t>kalibravimas</t>
    </r>
    <r>
      <rPr>
        <sz val="8"/>
        <rFont val="Times New Roman"/>
        <family val="1"/>
        <charset val="186"/>
      </rPr>
      <t xml:space="preserve"> / Necentrinio apkrovimo įtaka </t>
    </r>
  </si>
  <si>
    <t>14.2</t>
  </si>
  <si>
    <t>II kl.</t>
  </si>
  <si>
    <t xml:space="preserve">            e=0,01g</t>
  </si>
  <si>
    <t>14.3</t>
  </si>
  <si>
    <t>Laboratorinės elektroninės svarstyklės</t>
  </si>
  <si>
    <t xml:space="preserve">SCALTEC SPO 51        OHAUS CT 1200V    RADWAG PS 1000.R2         SW-1 </t>
  </si>
  <si>
    <t>III kl.</t>
  </si>
  <si>
    <t xml:space="preserve">                           d=0,1g</t>
  </si>
  <si>
    <t>14.4</t>
  </si>
  <si>
    <t>Laboratorinės kvadrantinės svarstyklės</t>
  </si>
  <si>
    <t xml:space="preserve">KERN 440-33                        </t>
  </si>
  <si>
    <t>IV</t>
  </si>
  <si>
    <t xml:space="preserve">(0,5÷500) g; d = 0,1 g, pad. vertė 0,05 g. </t>
  </si>
  <si>
    <t>15.</t>
  </si>
  <si>
    <t>Svarsčiai</t>
  </si>
  <si>
    <t>15.1</t>
  </si>
  <si>
    <t>15.2</t>
  </si>
  <si>
    <t>15.3</t>
  </si>
  <si>
    <t>15.4</t>
  </si>
  <si>
    <t>15.5</t>
  </si>
  <si>
    <r>
      <t xml:space="preserve">Kalibravimas                         - </t>
    </r>
    <r>
      <rPr>
        <b/>
        <sz val="9"/>
        <rFont val="Times New Roman"/>
        <family val="1"/>
        <charset val="186"/>
      </rPr>
      <t>1</t>
    </r>
    <r>
      <rPr>
        <sz val="8"/>
        <rFont val="Times New Roman"/>
        <family val="1"/>
        <charset val="186"/>
      </rPr>
      <t xml:space="preserve"> taškas</t>
    </r>
  </si>
  <si>
    <t>15.6</t>
  </si>
  <si>
    <t>15.7</t>
  </si>
  <si>
    <t>16.</t>
  </si>
  <si>
    <t>Stiklinės tūrio matavimo priemonės (cilindrai, kolbos, pipetės, biuretės)</t>
  </si>
  <si>
    <t>16.1</t>
  </si>
  <si>
    <r>
      <t>Matavimo</t>
    </r>
    <r>
      <rPr>
        <b/>
        <sz val="8"/>
        <rFont val="Times New Roman"/>
        <family val="1"/>
        <charset val="186"/>
      </rPr>
      <t xml:space="preserve"> cilindrai</t>
    </r>
  </si>
  <si>
    <t>(10;  25; 50; 100; 200; 250; 500; 1000) ml</t>
  </si>
  <si>
    <r>
      <rPr>
        <b/>
        <sz val="8"/>
        <color rgb="FF00B050"/>
        <rFont val="Times New Roman"/>
        <family val="1"/>
        <charset val="186"/>
      </rPr>
      <t>Patikra/</t>
    </r>
    <r>
      <rPr>
        <sz val="8"/>
        <rFont val="Times New Roman"/>
        <family val="1"/>
        <charset val="186"/>
      </rPr>
      <t xml:space="preserve">Kalibravimas          - </t>
    </r>
    <r>
      <rPr>
        <b/>
        <sz val="8"/>
        <rFont val="Times New Roman"/>
        <family val="1"/>
        <charset val="186"/>
      </rPr>
      <t>1</t>
    </r>
    <r>
      <rPr>
        <sz val="8"/>
        <rFont val="Times New Roman"/>
        <family val="1"/>
        <charset val="186"/>
      </rPr>
      <t xml:space="preserve"> taškas</t>
    </r>
  </si>
  <si>
    <r>
      <t xml:space="preserve">Matavimo </t>
    </r>
    <r>
      <rPr>
        <b/>
        <sz val="8"/>
        <rFont val="Times New Roman"/>
        <family val="1"/>
        <charset val="186"/>
      </rPr>
      <t>kolbos</t>
    </r>
    <r>
      <rPr>
        <sz val="8"/>
        <rFont val="Times New Roman"/>
        <family val="1"/>
        <charset val="186"/>
      </rPr>
      <t xml:space="preserve"> </t>
    </r>
  </si>
  <si>
    <t>(10;  25; 50; 100; 200; 250; 500; 1000; 2000) ml</t>
  </si>
  <si>
    <r>
      <t xml:space="preserve">Pipetės </t>
    </r>
    <r>
      <rPr>
        <b/>
        <sz val="8"/>
        <rFont val="Times New Roman"/>
        <family val="1"/>
        <charset val="186"/>
      </rPr>
      <t>graduota</t>
    </r>
  </si>
  <si>
    <r>
      <t xml:space="preserve">(0,1; 0,2; 0,5; 1; 2; 5; 10) ml                           </t>
    </r>
    <r>
      <rPr>
        <sz val="8"/>
        <rFont val="Times New Roman"/>
        <family val="1"/>
        <charset val="186"/>
      </rPr>
      <t xml:space="preserve">   </t>
    </r>
  </si>
  <si>
    <r>
      <t xml:space="preserve">Pipetės </t>
    </r>
    <r>
      <rPr>
        <b/>
        <sz val="8"/>
        <rFont val="Times New Roman"/>
        <family val="1"/>
        <charset val="186"/>
      </rPr>
      <t>negraduota</t>
    </r>
  </si>
  <si>
    <r>
      <t xml:space="preserve">(1; 2; 5; 10; 20; 25; 50) ml                           </t>
    </r>
    <r>
      <rPr>
        <sz val="8"/>
        <rFont val="Times New Roman"/>
        <family val="1"/>
        <charset val="186"/>
      </rPr>
      <t xml:space="preserve">   </t>
    </r>
  </si>
  <si>
    <t xml:space="preserve">MORO pipetės </t>
  </si>
  <si>
    <r>
      <t xml:space="preserve">(1; 2; 5; 10; 20; 25; 50; 100) ml                           </t>
    </r>
    <r>
      <rPr>
        <sz val="8"/>
        <rFont val="Times New Roman"/>
        <family val="1"/>
        <charset val="186"/>
      </rPr>
      <t xml:space="preserve">   </t>
    </r>
  </si>
  <si>
    <t>Biuretės</t>
  </si>
  <si>
    <r>
      <rPr>
        <b/>
        <sz val="8"/>
        <color rgb="FF00B050"/>
        <rFont val="Times New Roman"/>
        <family val="1"/>
        <charset val="186"/>
      </rPr>
      <t>Patikra/</t>
    </r>
    <r>
      <rPr>
        <sz val="8"/>
        <rFont val="Times New Roman"/>
        <family val="1"/>
        <charset val="186"/>
      </rPr>
      <t xml:space="preserve">Kalibravimas          - </t>
    </r>
    <r>
      <rPr>
        <b/>
        <sz val="9"/>
        <rFont val="Times New Roman"/>
        <family val="1"/>
        <charset val="186"/>
      </rPr>
      <t>2</t>
    </r>
    <r>
      <rPr>
        <sz val="8"/>
        <rFont val="Times New Roman"/>
        <family val="1"/>
        <charset val="186"/>
      </rPr>
      <t xml:space="preserve"> taškai</t>
    </r>
  </si>
  <si>
    <t>Titratoriai</t>
  </si>
  <si>
    <r>
      <t>Titronic basic</t>
    </r>
    <r>
      <rPr>
        <sz val="8"/>
        <rFont val="Times New Roman"/>
        <family val="1"/>
        <charset val="186"/>
      </rPr>
      <t xml:space="preserve">                      </t>
    </r>
    <r>
      <rPr>
        <b/>
        <sz val="8"/>
        <rFont val="Times New Roman"/>
        <family val="1"/>
        <charset val="186"/>
      </rPr>
      <t xml:space="preserve">Akku-drive                   </t>
    </r>
  </si>
  <si>
    <t>17.</t>
  </si>
  <si>
    <t>Tankio matavimo priemonės</t>
  </si>
  <si>
    <t>LIAP-MSI-5
BioSan DEN-1 Grant-bio     DENSIMAT M007230    DENSIMAT M005230</t>
  </si>
  <si>
    <r>
      <rPr>
        <b/>
        <sz val="8"/>
        <color rgb="FF00B050"/>
        <rFont val="Times New Roman"/>
        <family val="1"/>
        <charset val="186"/>
      </rPr>
      <t>Patikra</t>
    </r>
    <r>
      <rPr>
        <sz val="8"/>
        <color rgb="FF00B050"/>
        <rFont val="Times New Roman"/>
        <family val="1"/>
        <charset val="186"/>
      </rPr>
      <t>/</t>
    </r>
    <r>
      <rPr>
        <sz val="8"/>
        <rFont val="Times New Roman"/>
        <family val="1"/>
        <charset val="186"/>
      </rPr>
      <t xml:space="preserve">Kalibravimas           - </t>
    </r>
    <r>
      <rPr>
        <b/>
        <sz val="8"/>
        <rFont val="Times New Roman"/>
        <family val="1"/>
        <charset val="186"/>
      </rPr>
      <t>3</t>
    </r>
    <r>
      <rPr>
        <sz val="8"/>
        <rFont val="Times New Roman"/>
        <family val="1"/>
        <charset val="186"/>
      </rPr>
      <t xml:space="preserve"> t</t>
    </r>
    <r>
      <rPr>
        <sz val="7"/>
        <rFont val="Times New Roman"/>
        <family val="1"/>
        <charset val="186"/>
      </rPr>
      <t>aškai</t>
    </r>
  </si>
  <si>
    <r>
      <rPr>
        <b/>
        <sz val="8"/>
        <color rgb="FF00B050"/>
        <rFont val="Times New Roman"/>
        <family val="1"/>
        <charset val="186"/>
      </rPr>
      <t>Patikra</t>
    </r>
    <r>
      <rPr>
        <sz val="8"/>
        <rFont val="Times New Roman"/>
        <family val="1"/>
        <charset val="186"/>
      </rPr>
      <t xml:space="preserve">/Kalibravimas           - </t>
    </r>
    <r>
      <rPr>
        <b/>
        <sz val="8"/>
        <rFont val="Times New Roman"/>
        <family val="1"/>
        <charset val="186"/>
      </rPr>
      <t>4</t>
    </r>
    <r>
      <rPr>
        <sz val="8"/>
        <rFont val="Times New Roman"/>
        <family val="1"/>
        <charset val="186"/>
      </rPr>
      <t xml:space="preserve"> t</t>
    </r>
    <r>
      <rPr>
        <sz val="7"/>
        <rFont val="Times New Roman"/>
        <family val="1"/>
        <charset val="186"/>
      </rPr>
      <t>aškai</t>
    </r>
  </si>
  <si>
    <t xml:space="preserve">MATAVIMO PRIEMONIŲ METROLOGINĖS PATIKROS IR KALIBRAVIMO SPECIFIKACIJA 2020-2022 m. </t>
  </si>
  <si>
    <t>8.8</t>
  </si>
  <si>
    <t>8.7</t>
  </si>
  <si>
    <t>Slankmatis mechaninis-elektroninis</t>
  </si>
  <si>
    <r>
      <t xml:space="preserve">HD2302.0                                     </t>
    </r>
    <r>
      <rPr>
        <sz val="8"/>
        <color rgb="FF0070C0"/>
        <rFont val="Times New Roman"/>
        <family val="1"/>
        <charset val="186"/>
      </rPr>
      <t xml:space="preserve"> </t>
    </r>
  </si>
  <si>
    <t>UV kvantinis  foto radiometras su zondu                        1) LP471 UVEFF           2) LP 9021 PHOT</t>
  </si>
  <si>
    <r>
      <t xml:space="preserve">Densitometrai </t>
    </r>
    <r>
      <rPr>
        <sz val="7"/>
        <rFont val="Times New Roman"/>
        <family val="1"/>
        <charset val="186"/>
      </rPr>
      <t>McFARLANDO</t>
    </r>
    <r>
      <rPr>
        <sz val="8"/>
        <rFont val="Times New Roman"/>
        <family val="1"/>
        <charset val="186"/>
      </rPr>
      <t xml:space="preserve"> standarto indikatoriai</t>
    </r>
  </si>
  <si>
    <t>(0-1500) lx</t>
  </si>
  <si>
    <r>
      <t xml:space="preserve">Kalibravimas                 - </t>
    </r>
    <r>
      <rPr>
        <b/>
        <sz val="8"/>
        <rFont val="Times New Roman"/>
        <family val="1"/>
        <charset val="186"/>
      </rPr>
      <t xml:space="preserve"> </t>
    </r>
    <r>
      <rPr>
        <b/>
        <sz val="9"/>
        <rFont val="Times New Roman"/>
        <family val="1"/>
        <charset val="186"/>
      </rPr>
      <t>3</t>
    </r>
    <r>
      <rPr>
        <sz val="8"/>
        <rFont val="Times New Roman"/>
        <family val="1"/>
        <charset val="186"/>
      </rPr>
      <t xml:space="preserve"> taškai</t>
    </r>
  </si>
  <si>
    <r>
      <t xml:space="preserve">Kalibravimas                       - </t>
    </r>
    <r>
      <rPr>
        <b/>
        <u/>
        <sz val="8"/>
        <rFont val="Times New Roman"/>
        <family val="1"/>
        <charset val="186"/>
      </rPr>
      <t>4</t>
    </r>
    <r>
      <rPr>
        <u/>
        <sz val="8"/>
        <rFont val="Times New Roman"/>
        <family val="1"/>
        <charset val="186"/>
      </rPr>
      <t xml:space="preserve"> taškai </t>
    </r>
  </si>
  <si>
    <t>10.4</t>
  </si>
  <si>
    <t>12.4</t>
  </si>
  <si>
    <t>12.5</t>
  </si>
  <si>
    <t>12.6</t>
  </si>
  <si>
    <t>12.7</t>
  </si>
  <si>
    <t>12.8</t>
  </si>
  <si>
    <t>12.9</t>
  </si>
  <si>
    <t>12.10</t>
  </si>
  <si>
    <t>12.11</t>
  </si>
  <si>
    <t>14.5</t>
  </si>
  <si>
    <t>15.8</t>
  </si>
  <si>
    <t>18.</t>
  </si>
  <si>
    <t>Kalibravimas                     Taškai:                                      temperatūra 22°C       santyk. drėgmė 60%</t>
  </si>
  <si>
    <r>
      <rPr>
        <sz val="8.5"/>
        <rFont val="Times New Roman"/>
        <family val="1"/>
        <charset val="186"/>
      </rPr>
      <t xml:space="preserve">Garso lygio ir vibracijos matuoklis:  </t>
    </r>
    <r>
      <rPr>
        <sz val="8"/>
        <rFont val="Times New Roman"/>
        <family val="1"/>
        <charset val="186"/>
      </rPr>
      <t xml:space="preserve">                 </t>
    </r>
    <r>
      <rPr>
        <u/>
        <sz val="8"/>
        <rFont val="Times New Roman"/>
        <family val="1"/>
        <charset val="186"/>
      </rPr>
      <t xml:space="preserve">Infragarso mikrofonas </t>
    </r>
    <r>
      <rPr>
        <sz val="8"/>
        <rFont val="Times New Roman"/>
        <family val="1"/>
        <charset val="186"/>
      </rPr>
      <t xml:space="preserve">G.R.A.S. </t>
    </r>
    <r>
      <rPr>
        <b/>
        <sz val="8"/>
        <rFont val="Times New Roman"/>
        <family val="1"/>
        <charset val="186"/>
      </rPr>
      <t>40AZ</t>
    </r>
    <r>
      <rPr>
        <sz val="8"/>
        <rFont val="Times New Roman"/>
        <family val="1"/>
        <charset val="186"/>
      </rPr>
      <t xml:space="preserve"> </t>
    </r>
    <r>
      <rPr>
        <sz val="8"/>
        <color rgb="FF0000FF"/>
        <rFont val="Times New Roman"/>
        <family val="1"/>
        <charset val="186"/>
      </rPr>
      <t xml:space="preserve"> </t>
    </r>
    <r>
      <rPr>
        <u/>
        <sz val="8"/>
        <rFont val="Times New Roman"/>
        <family val="1"/>
        <charset val="186"/>
      </rPr>
      <t>Mikrofonas SV22</t>
    </r>
    <r>
      <rPr>
        <sz val="8"/>
        <rFont val="Times New Roman"/>
        <family val="1"/>
        <charset val="186"/>
      </rPr>
      <t xml:space="preserve"> </t>
    </r>
    <r>
      <rPr>
        <u/>
        <sz val="8"/>
        <rFont val="Times New Roman"/>
        <family val="1"/>
        <charset val="186"/>
      </rPr>
      <t>Vibracijos jutiklis</t>
    </r>
    <r>
      <rPr>
        <sz val="8"/>
        <rFont val="Times New Roman"/>
        <family val="1"/>
        <charset val="186"/>
      </rPr>
      <t xml:space="preserve"> (rankų ir viso kūno)</t>
    </r>
  </si>
  <si>
    <r>
      <rPr>
        <sz val="8.5"/>
        <rFont val="Times New Roman"/>
        <family val="1"/>
        <charset val="186"/>
      </rPr>
      <t xml:space="preserve">Garso lygio ir vibracijos matuoklis.  </t>
    </r>
    <r>
      <rPr>
        <sz val="8"/>
        <rFont val="Times New Roman"/>
        <family val="1"/>
        <charset val="186"/>
      </rPr>
      <t xml:space="preserve">            </t>
    </r>
    <r>
      <rPr>
        <u/>
        <sz val="8"/>
        <rFont val="Times New Roman"/>
        <family val="1"/>
        <charset val="186"/>
      </rPr>
      <t xml:space="preserve">Mikrofonas </t>
    </r>
    <r>
      <rPr>
        <b/>
        <u/>
        <sz val="8"/>
        <rFont val="Times New Roman"/>
        <family val="1"/>
        <charset val="186"/>
      </rPr>
      <t>SV22</t>
    </r>
    <r>
      <rPr>
        <sz val="8"/>
        <rFont val="Times New Roman"/>
        <family val="1"/>
        <charset val="186"/>
      </rPr>
      <t xml:space="preserve">          </t>
    </r>
    <r>
      <rPr>
        <u/>
        <sz val="8"/>
        <rFont val="Times New Roman"/>
        <family val="1"/>
        <charset val="186"/>
      </rPr>
      <t>Vibracijos jutiklis</t>
    </r>
    <r>
      <rPr>
        <sz val="8"/>
        <rFont val="Times New Roman"/>
        <family val="1"/>
        <charset val="186"/>
      </rPr>
      <t xml:space="preserve"> (rankų ir viso kūno)</t>
    </r>
  </si>
  <si>
    <r>
      <rPr>
        <b/>
        <sz val="8"/>
        <color rgb="FF00B050"/>
        <rFont val="Times New Roman"/>
        <family val="1"/>
        <charset val="186"/>
      </rPr>
      <t>Patikra</t>
    </r>
    <r>
      <rPr>
        <sz val="8"/>
        <rFont val="Times New Roman"/>
        <family val="1"/>
        <charset val="186"/>
      </rPr>
      <t xml:space="preserve">/Kalibravimas Akredituotoje laboratorijoje                315-400 nm                       280-315 nm                 200-288 nm                     </t>
    </r>
    <r>
      <rPr>
        <b/>
        <u/>
        <sz val="8"/>
        <rFont val="Times New Roman"/>
        <family val="1"/>
        <charset val="186"/>
      </rPr>
      <t xml:space="preserve">6 </t>
    </r>
    <r>
      <rPr>
        <u/>
        <sz val="8"/>
        <rFont val="Times New Roman"/>
        <family val="1"/>
        <charset val="186"/>
      </rPr>
      <t>taškai</t>
    </r>
  </si>
  <si>
    <r>
      <rPr>
        <b/>
        <sz val="8"/>
        <color rgb="FF00B050"/>
        <rFont val="Times New Roman"/>
        <family val="1"/>
        <charset val="186"/>
      </rPr>
      <t>Patikra</t>
    </r>
    <r>
      <rPr>
        <sz val="8"/>
        <rFont val="Times New Roman"/>
        <family val="1"/>
        <charset val="186"/>
      </rPr>
      <t xml:space="preserve">/Kalibravimas  Akredituotoje laboratorijoje                  315-400 nm                      280-315 nm                  200-288 nm                      </t>
    </r>
    <r>
      <rPr>
        <b/>
        <u/>
        <sz val="8"/>
        <rFont val="Times New Roman"/>
        <family val="1"/>
        <charset val="186"/>
      </rPr>
      <t>6</t>
    </r>
    <r>
      <rPr>
        <u/>
        <sz val="8"/>
        <rFont val="Times New Roman"/>
        <family val="1"/>
        <charset val="186"/>
      </rPr>
      <t xml:space="preserve"> taškai</t>
    </r>
  </si>
  <si>
    <r>
      <t xml:space="preserve">Oro mėginių paėmimo į Petri lėkšteles </t>
    </r>
    <r>
      <rPr>
        <sz val="7.5"/>
        <rFont val="Times New Roman"/>
        <family val="1"/>
        <charset val="186"/>
      </rPr>
      <t xml:space="preserve">aspiratorius </t>
    </r>
  </si>
  <si>
    <r>
      <rPr>
        <sz val="7.5"/>
        <rFont val="Times New Roman"/>
        <family val="1"/>
        <charset val="186"/>
      </rPr>
      <t>aštuonkanalis</t>
    </r>
    <r>
      <rPr>
        <sz val="8"/>
        <rFont val="Times New Roman"/>
        <family val="1"/>
        <charset val="186"/>
      </rPr>
      <t>-1000 µl                 vienkanlis (1</t>
    </r>
    <r>
      <rPr>
        <sz val="8"/>
        <rFont val="Calibri"/>
        <family val="2"/>
        <charset val="186"/>
      </rPr>
      <t>÷</t>
    </r>
    <r>
      <rPr>
        <sz val="8"/>
        <rFont val="Times New Roman"/>
        <family val="1"/>
        <charset val="186"/>
      </rPr>
      <t xml:space="preserve"> 5) µl  vienkanalis (1</t>
    </r>
    <r>
      <rPr>
        <sz val="8"/>
        <rFont val="Calibri"/>
        <family val="2"/>
        <charset val="186"/>
      </rPr>
      <t>÷</t>
    </r>
    <r>
      <rPr>
        <sz val="8"/>
        <rFont val="Times New Roman"/>
        <family val="1"/>
        <charset val="186"/>
      </rPr>
      <t>10) µl</t>
    </r>
  </si>
  <si>
    <r>
      <t>(5</t>
    </r>
    <r>
      <rPr>
        <sz val="8"/>
        <rFont val="Calibri"/>
        <family val="2"/>
        <charset val="186"/>
      </rPr>
      <t>÷</t>
    </r>
    <r>
      <rPr>
        <sz val="8"/>
        <rFont val="Times New Roman"/>
        <family val="1"/>
        <charset val="186"/>
      </rPr>
      <t xml:space="preserve">300) </t>
    </r>
    <r>
      <rPr>
        <sz val="8"/>
        <rFont val="Symbol"/>
        <family val="1"/>
        <charset val="2"/>
      </rPr>
      <t>m</t>
    </r>
    <r>
      <rPr>
        <sz val="8"/>
        <rFont val="Times New Roman"/>
        <family val="1"/>
        <charset val="186"/>
      </rPr>
      <t>l</t>
    </r>
  </si>
  <si>
    <r>
      <t xml:space="preserve">(5 </t>
    </r>
    <r>
      <rPr>
        <sz val="8"/>
        <rFont val="Calibri"/>
        <family val="2"/>
        <charset val="186"/>
      </rPr>
      <t>÷</t>
    </r>
    <r>
      <rPr>
        <sz val="8"/>
        <rFont val="Times New Roman"/>
        <family val="1"/>
        <charset val="186"/>
      </rPr>
      <t xml:space="preserve">50) </t>
    </r>
    <r>
      <rPr>
        <sz val="8"/>
        <rFont val="Symbol"/>
        <family val="1"/>
        <charset val="2"/>
      </rPr>
      <t>m</t>
    </r>
    <r>
      <rPr>
        <sz val="8"/>
        <rFont val="Times New Roman"/>
        <family val="1"/>
        <charset val="186"/>
      </rPr>
      <t>l</t>
    </r>
  </si>
  <si>
    <r>
      <t>(20</t>
    </r>
    <r>
      <rPr>
        <sz val="8"/>
        <rFont val="Calibri"/>
        <family val="2"/>
        <charset val="186"/>
      </rPr>
      <t>÷</t>
    </r>
    <r>
      <rPr>
        <sz val="8"/>
        <rFont val="Times New Roman"/>
        <family val="1"/>
        <charset val="186"/>
      </rPr>
      <t xml:space="preserve">200 </t>
    </r>
    <r>
      <rPr>
        <sz val="8"/>
        <rFont val="Symbol"/>
        <family val="1"/>
        <charset val="2"/>
      </rPr>
      <t>m</t>
    </r>
    <r>
      <rPr>
        <sz val="8"/>
        <rFont val="Times New Roman"/>
        <family val="1"/>
        <charset val="186"/>
      </rPr>
      <t>l</t>
    </r>
  </si>
  <si>
    <t xml:space="preserve">(0.1 ÷ 2) µL 
(0.5 ÷ 10) µL
(2 ÷ 20) µL
(10 ÷ 100) µL
(20 ÷ 200) µL
(30 ÷ 300) µL
(100 ÷ 1000) µL 
(200 ÷ 2000) µL 
(500 ÷ 5000) µL 
(1 ÷ 10) mL
(2 ÷ 20) mL  
</t>
  </si>
  <si>
    <t xml:space="preserve">  (0 ÷ 2,5) ml                  (1 ÷ 5) ml                            (1 ÷ 10 ) ml                         (2 ÷ 10) ml                       (5 ÷ 50) ml</t>
  </si>
  <si>
    <t>(0 ÷ 5) m</t>
  </si>
  <si>
    <t>(0 ÷ 2) m                        (0 ÷ 5) m</t>
  </si>
  <si>
    <t>(0 ÷ 300) mm                      pad.vertė - 1 mm</t>
  </si>
  <si>
    <t>(0 ÷ 500)  mm                      pad.vertė - 1 mm</t>
  </si>
  <si>
    <r>
      <t xml:space="preserve">(0 ÷ 100) </t>
    </r>
    <r>
      <rPr>
        <sz val="8"/>
        <rFont val="Arial"/>
        <family val="2"/>
        <charset val="186"/>
      </rPr>
      <t>µm</t>
    </r>
  </si>
  <si>
    <r>
      <t>(0</t>
    </r>
    <r>
      <rPr>
        <sz val="8"/>
        <rFont val="Calibri"/>
        <family val="2"/>
        <charset val="186"/>
      </rPr>
      <t>÷</t>
    </r>
    <r>
      <rPr>
        <sz val="8"/>
        <rFont val="Times New Roman"/>
        <family val="1"/>
        <charset val="186"/>
      </rPr>
      <t>150) mm/ 0,01mm</t>
    </r>
  </si>
  <si>
    <r>
      <t xml:space="preserve">(0 </t>
    </r>
    <r>
      <rPr>
        <sz val="8"/>
        <rFont val="Calibri"/>
        <family val="2"/>
        <charset val="186"/>
      </rPr>
      <t xml:space="preserve">÷ </t>
    </r>
    <r>
      <rPr>
        <sz val="8"/>
        <rFont val="Times New Roman"/>
        <family val="1"/>
        <charset val="186"/>
      </rPr>
      <t xml:space="preserve">220) ° </t>
    </r>
  </si>
  <si>
    <r>
      <t xml:space="preserve">SHIMADZU UV-1800     SHIMADZU UV-1601     SHIMADZU UV-1280      Shimadzu UV-1201V      GENESYS 10VIS        GENESYS TM5             BioMate 3S                   Biowave DNA      </t>
    </r>
    <r>
      <rPr>
        <sz val="8"/>
        <rFont val="Times New Roman"/>
        <family val="1"/>
        <charset val="186"/>
      </rPr>
      <t xml:space="preserve"> </t>
    </r>
    <r>
      <rPr>
        <b/>
        <sz val="8"/>
        <rFont val="Times New Roman"/>
        <family val="1"/>
        <charset val="186"/>
      </rPr>
      <t xml:space="preserve">Biochrom WPA  </t>
    </r>
    <r>
      <rPr>
        <sz val="8"/>
        <rFont val="Times New Roman"/>
        <family val="1"/>
        <charset val="186"/>
      </rPr>
      <t xml:space="preserve">     </t>
    </r>
    <r>
      <rPr>
        <b/>
        <sz val="8"/>
        <rFont val="Times New Roman"/>
        <family val="1"/>
        <charset val="186"/>
      </rPr>
      <t xml:space="preserve">HITACHI U-1100 </t>
    </r>
    <r>
      <rPr>
        <sz val="8"/>
        <rFont val="Times New Roman"/>
        <family val="1"/>
        <charset val="186"/>
      </rPr>
      <t xml:space="preserve">   </t>
    </r>
    <r>
      <rPr>
        <b/>
        <sz val="8"/>
        <rFont val="Times New Roman"/>
        <family val="1"/>
        <charset val="186"/>
      </rPr>
      <t xml:space="preserve">CHIMADZU AA-6800  </t>
    </r>
  </si>
  <si>
    <t>(-0,5÷3,999)A      ±0,002÷0,004A                                      (190÷1100) nm ±0,3nm      (0÷300) %τ ±0,5 %τ;</t>
  </si>
  <si>
    <t>inoLab Cond Level 1      WTW LF 537                   Mettler Toledo MC-226K                                    ino LabOxi Level 2          WTW inoLab pH 7310P</t>
  </si>
  <si>
    <r>
      <t xml:space="preserve"> (1,2÷1,7)nd                   ± 2·10-4nd    (1,3200</t>
    </r>
    <r>
      <rPr>
        <sz val="8"/>
        <rFont val="Calibri"/>
        <family val="2"/>
        <charset val="186"/>
      </rPr>
      <t>÷</t>
    </r>
    <r>
      <rPr>
        <sz val="8"/>
        <rFont val="Times New Roman"/>
        <family val="1"/>
        <charset val="186"/>
      </rPr>
      <t xml:space="preserve">1,7000) nD      </t>
    </r>
  </si>
  <si>
    <r>
      <t xml:space="preserve">(0,1 </t>
    </r>
    <r>
      <rPr>
        <sz val="8"/>
        <rFont val="Calibri"/>
        <family val="2"/>
        <charset val="186"/>
      </rPr>
      <t>÷</t>
    </r>
    <r>
      <rPr>
        <sz val="8"/>
        <rFont val="Times New Roman"/>
        <family val="1"/>
        <charset val="186"/>
      </rPr>
      <t xml:space="preserve"> 10) NTU</t>
    </r>
  </si>
  <si>
    <r>
      <t xml:space="preserve">(-85 </t>
    </r>
    <r>
      <rPr>
        <sz val="8"/>
        <rFont val="Calibri"/>
        <family val="2"/>
        <charset val="186"/>
      </rPr>
      <t>÷</t>
    </r>
    <r>
      <rPr>
        <sz val="8"/>
        <rFont val="Times New Roman"/>
        <family val="1"/>
        <charset val="186"/>
      </rPr>
      <t xml:space="preserve"> +85)°</t>
    </r>
  </si>
  <si>
    <r>
      <t>(1,0x10</t>
    </r>
    <r>
      <rPr>
        <vertAlign val="superscript"/>
        <sz val="8"/>
        <rFont val="Times New Roman"/>
        <family val="1"/>
        <charset val="186"/>
      </rPr>
      <t>-7</t>
    </r>
    <r>
      <rPr>
        <sz val="8"/>
        <rFont val="Times New Roman"/>
        <family val="1"/>
        <charset val="186"/>
      </rPr>
      <t xml:space="preserve"> </t>
    </r>
    <r>
      <rPr>
        <sz val="8"/>
        <rFont val="Calibri"/>
        <family val="2"/>
        <charset val="186"/>
      </rPr>
      <t>°</t>
    </r>
    <r>
      <rPr>
        <sz val="8"/>
        <rFont val="Times New Roman"/>
        <family val="1"/>
        <charset val="186"/>
      </rPr>
      <t xml:space="preserve">     9,9999x10-5) mg/l</t>
    </r>
  </si>
  <si>
    <r>
      <rPr>
        <sz val="8"/>
        <rFont val="Calibri"/>
        <family val="2"/>
        <charset val="186"/>
      </rPr>
      <t>±</t>
    </r>
    <r>
      <rPr>
        <sz val="8"/>
        <rFont val="Times New Roman"/>
        <family val="1"/>
        <charset val="186"/>
      </rPr>
      <t xml:space="preserve">9999 plus                     decimal point              </t>
    </r>
    <r>
      <rPr>
        <sz val="8"/>
        <rFont val="Calibri"/>
        <family val="2"/>
        <charset val="186"/>
      </rPr>
      <t>±</t>
    </r>
    <r>
      <rPr>
        <sz val="8"/>
        <rFont val="Times New Roman"/>
        <family val="1"/>
        <charset val="186"/>
      </rPr>
      <t>0,1% @ 25</t>
    </r>
    <r>
      <rPr>
        <sz val="8"/>
        <rFont val="Calibri"/>
        <family val="2"/>
        <charset val="186"/>
      </rPr>
      <t>°</t>
    </r>
    <r>
      <rPr>
        <sz val="8"/>
        <rFont val="Times New Roman"/>
        <family val="1"/>
        <charset val="186"/>
      </rPr>
      <t>C                      50 ppm/</t>
    </r>
    <r>
      <rPr>
        <sz val="8"/>
        <rFont val="Calibri"/>
        <family val="2"/>
        <charset val="186"/>
      </rPr>
      <t>°</t>
    </r>
    <r>
      <rPr>
        <sz val="8"/>
        <rFont val="Times New Roman"/>
        <family val="1"/>
        <charset val="186"/>
      </rPr>
      <t>C                               8 samples / 1S</t>
    </r>
  </si>
  <si>
    <r>
      <t xml:space="preserve">(1 </t>
    </r>
    <r>
      <rPr>
        <sz val="8"/>
        <rFont val="Calibri"/>
        <family val="2"/>
        <charset val="186"/>
      </rPr>
      <t>÷</t>
    </r>
    <r>
      <rPr>
        <sz val="8"/>
        <rFont val="Times New Roman"/>
        <family val="1"/>
        <charset val="186"/>
      </rPr>
      <t xml:space="preserve"> 1000) g</t>
    </r>
  </si>
  <si>
    <r>
      <t xml:space="preserve">(1 </t>
    </r>
    <r>
      <rPr>
        <sz val="8"/>
        <rFont val="Calibri"/>
        <family val="2"/>
        <charset val="186"/>
      </rPr>
      <t xml:space="preserve">÷ </t>
    </r>
    <r>
      <rPr>
        <sz val="8"/>
        <rFont val="Times New Roman"/>
        <family val="1"/>
        <charset val="186"/>
      </rPr>
      <t>1000) g</t>
    </r>
  </si>
  <si>
    <r>
      <t xml:space="preserve">Kalibravimas                                - </t>
    </r>
    <r>
      <rPr>
        <b/>
        <u/>
        <sz val="9"/>
        <rFont val="Times New Roman"/>
        <family val="1"/>
        <charset val="186"/>
      </rPr>
      <t>2</t>
    </r>
    <r>
      <rPr>
        <u/>
        <sz val="8"/>
        <rFont val="Times New Roman"/>
        <family val="1"/>
        <charset val="186"/>
      </rPr>
      <t xml:space="preserve"> taškai</t>
    </r>
    <r>
      <rPr>
        <sz val="8"/>
        <rFont val="Times New Roman"/>
        <family val="1"/>
        <charset val="186"/>
      </rPr>
      <t>:                  94dB, 114dB                (prie 10,006 m/s2 )</t>
    </r>
  </si>
  <si>
    <r>
      <t>Dujų analizatorius su       CO ir CO</t>
    </r>
    <r>
      <rPr>
        <vertAlign val="superscript"/>
        <sz val="8"/>
        <rFont val="Times New Roman"/>
        <family val="1"/>
        <charset val="186"/>
      </rPr>
      <t>2</t>
    </r>
    <r>
      <rPr>
        <sz val="8"/>
        <rFont val="Times New Roman"/>
        <family val="1"/>
        <charset val="186"/>
      </rPr>
      <t xml:space="preserve"> zondais</t>
    </r>
  </si>
  <si>
    <r>
      <t>TESTO 445                             CO ir CO</t>
    </r>
    <r>
      <rPr>
        <b/>
        <vertAlign val="superscript"/>
        <sz val="8"/>
        <rFont val="Times New Roman"/>
        <family val="1"/>
        <charset val="186"/>
      </rPr>
      <t>2</t>
    </r>
    <r>
      <rPr>
        <b/>
        <sz val="8"/>
        <rFont val="Times New Roman"/>
        <family val="1"/>
        <charset val="186"/>
      </rPr>
      <t xml:space="preserve"> zondais</t>
    </r>
  </si>
  <si>
    <r>
      <rPr>
        <b/>
        <sz val="8"/>
        <color rgb="FF00B050"/>
        <rFont val="Times New Roman"/>
        <family val="1"/>
        <charset val="186"/>
      </rPr>
      <t>Patikra</t>
    </r>
    <r>
      <rPr>
        <sz val="8"/>
        <rFont val="Times New Roman"/>
        <family val="1"/>
        <charset val="186"/>
      </rPr>
      <t xml:space="preserve">/Kalibravimas        </t>
    </r>
    <r>
      <rPr>
        <u/>
        <sz val="8"/>
        <color rgb="FF0000FF"/>
        <rFont val="Times New Roman"/>
        <family val="1"/>
        <charset val="186"/>
      </rPr>
      <t>Oro greitis:</t>
    </r>
    <r>
      <rPr>
        <sz val="8"/>
        <rFont val="Times New Roman"/>
        <family val="1"/>
        <charset val="186"/>
      </rPr>
      <t xml:space="preserve"> </t>
    </r>
    <r>
      <rPr>
        <b/>
        <u/>
        <sz val="9"/>
        <rFont val="Times New Roman"/>
        <family val="1"/>
        <charset val="186"/>
      </rPr>
      <t>6</t>
    </r>
    <r>
      <rPr>
        <b/>
        <u/>
        <sz val="8"/>
        <rFont val="Times New Roman"/>
        <family val="1"/>
        <charset val="186"/>
      </rPr>
      <t xml:space="preserve"> </t>
    </r>
    <r>
      <rPr>
        <u/>
        <sz val="8"/>
        <rFont val="Times New Roman"/>
        <family val="1"/>
        <charset val="186"/>
      </rPr>
      <t>taškai</t>
    </r>
    <r>
      <rPr>
        <sz val="8"/>
        <rFont val="Times New Roman"/>
        <family val="1"/>
        <charset val="186"/>
      </rPr>
      <t xml:space="preserve">                         </t>
    </r>
    <r>
      <rPr>
        <u/>
        <sz val="8"/>
        <color rgb="FF0000FF"/>
        <rFont val="Times New Roman"/>
        <family val="1"/>
        <charset val="186"/>
      </rPr>
      <t>Drėgmė</t>
    </r>
    <r>
      <rPr>
        <sz val="8"/>
        <color rgb="FF0000FF"/>
        <rFont val="Times New Roman"/>
        <family val="1"/>
        <charset val="186"/>
      </rPr>
      <t xml:space="preserve">: </t>
    </r>
    <r>
      <rPr>
        <b/>
        <u/>
        <sz val="9"/>
        <rFont val="Times New Roman"/>
        <family val="1"/>
        <charset val="186"/>
      </rPr>
      <t>3</t>
    </r>
    <r>
      <rPr>
        <u/>
        <sz val="8"/>
        <rFont val="Times New Roman"/>
        <family val="1"/>
        <charset val="186"/>
      </rPr>
      <t xml:space="preserve"> taškai</t>
    </r>
    <r>
      <rPr>
        <sz val="8"/>
        <rFont val="Times New Roman"/>
        <family val="1"/>
        <charset val="186"/>
      </rPr>
      <t xml:space="preserve">                  </t>
    </r>
    <r>
      <rPr>
        <u/>
        <sz val="8"/>
        <color rgb="FF0000FF"/>
        <rFont val="Times New Roman"/>
        <family val="1"/>
        <charset val="186"/>
      </rPr>
      <t>Temperatūra:</t>
    </r>
    <r>
      <rPr>
        <sz val="8"/>
        <color rgb="FF0000FF"/>
        <rFont val="Times New Roman"/>
        <family val="1"/>
        <charset val="186"/>
      </rPr>
      <t xml:space="preserve"> </t>
    </r>
    <r>
      <rPr>
        <b/>
        <u/>
        <sz val="9"/>
        <rFont val="Times New Roman"/>
        <family val="1"/>
        <charset val="186"/>
      </rPr>
      <t>4</t>
    </r>
    <r>
      <rPr>
        <u/>
        <sz val="8"/>
        <rFont val="Times New Roman"/>
        <family val="1"/>
        <charset val="186"/>
      </rPr>
      <t xml:space="preserve"> taškai</t>
    </r>
  </si>
  <si>
    <r>
      <rPr>
        <b/>
        <sz val="8"/>
        <color rgb="FF00B050"/>
        <rFont val="Times New Roman"/>
        <family val="1"/>
        <charset val="186"/>
      </rPr>
      <t>Patikra</t>
    </r>
    <r>
      <rPr>
        <sz val="8"/>
        <rFont val="Times New Roman"/>
        <family val="1"/>
        <charset val="186"/>
      </rPr>
      <t xml:space="preserve">/Kalibravimas    </t>
    </r>
    <r>
      <rPr>
        <u/>
        <sz val="8"/>
        <color rgb="FF0000FF"/>
        <rFont val="Times New Roman"/>
        <family val="1"/>
        <charset val="186"/>
      </rPr>
      <t xml:space="preserve">Drėgmė:    </t>
    </r>
    <r>
      <rPr>
        <b/>
        <u/>
        <sz val="9"/>
        <rFont val="Times New Roman"/>
        <family val="1"/>
        <charset val="186"/>
      </rPr>
      <t>3</t>
    </r>
    <r>
      <rPr>
        <u/>
        <sz val="8"/>
        <rFont val="Times New Roman"/>
        <family val="1"/>
        <charset val="186"/>
      </rPr>
      <t xml:space="preserve"> taškai</t>
    </r>
    <r>
      <rPr>
        <sz val="8"/>
        <rFont val="Times New Roman"/>
        <family val="1"/>
        <charset val="186"/>
      </rPr>
      <t xml:space="preserve"> </t>
    </r>
    <r>
      <rPr>
        <sz val="8"/>
        <color rgb="FF0000FF"/>
        <rFont val="Times New Roman"/>
        <family val="1"/>
        <charset val="186"/>
      </rPr>
      <t xml:space="preserve">      </t>
    </r>
    <r>
      <rPr>
        <u/>
        <sz val="8"/>
        <color rgb="FF0000FF"/>
        <rFont val="Times New Roman"/>
        <family val="1"/>
        <charset val="186"/>
      </rPr>
      <t xml:space="preserve">         Temperatūra</t>
    </r>
    <r>
      <rPr>
        <sz val="8"/>
        <color rgb="FF0000FF"/>
        <rFont val="Times New Roman"/>
        <family val="1"/>
        <charset val="186"/>
      </rPr>
      <t xml:space="preserve">: </t>
    </r>
    <r>
      <rPr>
        <b/>
        <u/>
        <sz val="9"/>
        <rFont val="Times New Roman"/>
        <family val="1"/>
        <charset val="186"/>
      </rPr>
      <t>4</t>
    </r>
    <r>
      <rPr>
        <u/>
        <sz val="8"/>
        <rFont val="Times New Roman"/>
        <family val="1"/>
        <charset val="186"/>
      </rPr>
      <t xml:space="preserve"> taškai</t>
    </r>
    <r>
      <rPr>
        <sz val="8"/>
        <rFont val="Times New Roman"/>
        <family val="1"/>
        <charset val="186"/>
      </rPr>
      <t xml:space="preserve">
</t>
    </r>
  </si>
  <si>
    <t>19.</t>
  </si>
  <si>
    <r>
      <t xml:space="preserve">Laboratorinių svarsčių  rinkinys, </t>
    </r>
    <r>
      <rPr>
        <b/>
        <sz val="8"/>
        <rFont val="Times New Roman"/>
        <family val="1"/>
        <charset val="186"/>
      </rPr>
      <t>9</t>
    </r>
    <r>
      <rPr>
        <sz val="8"/>
        <rFont val="Times New Roman"/>
        <family val="1"/>
        <charset val="186"/>
      </rPr>
      <t xml:space="preserve"> svareliai </t>
    </r>
  </si>
  <si>
    <r>
      <rPr>
        <b/>
        <sz val="8"/>
        <color rgb="FF00B050"/>
        <rFont val="Times New Roman"/>
        <family val="1"/>
        <charset val="186"/>
      </rPr>
      <t>Patikra/</t>
    </r>
    <r>
      <rPr>
        <sz val="8"/>
        <rFont val="Times New Roman"/>
        <family val="1"/>
        <charset val="186"/>
      </rPr>
      <t xml:space="preserve">Kalibravimas          - </t>
    </r>
    <r>
      <rPr>
        <b/>
        <sz val="9"/>
        <rFont val="Times New Roman"/>
        <family val="1"/>
        <charset val="186"/>
      </rPr>
      <t>9</t>
    </r>
    <r>
      <rPr>
        <sz val="8"/>
        <rFont val="Times New Roman"/>
        <family val="1"/>
        <charset val="186"/>
      </rPr>
      <t xml:space="preserve"> taškai</t>
    </r>
  </si>
  <si>
    <r>
      <t xml:space="preserve">Laboratorinių svarsčių  rinkinys, </t>
    </r>
    <r>
      <rPr>
        <b/>
        <sz val="8"/>
        <rFont val="Times New Roman"/>
        <family val="1"/>
        <charset val="186"/>
      </rPr>
      <t>16</t>
    </r>
    <r>
      <rPr>
        <sz val="8"/>
        <rFont val="Times New Roman"/>
        <family val="1"/>
        <charset val="186"/>
      </rPr>
      <t xml:space="preserve"> svareliai </t>
    </r>
  </si>
  <si>
    <r>
      <rPr>
        <b/>
        <sz val="8"/>
        <color rgb="FF00B050"/>
        <rFont val="Times New Roman"/>
        <family val="1"/>
        <charset val="186"/>
      </rPr>
      <t>Patikra/</t>
    </r>
    <r>
      <rPr>
        <sz val="8"/>
        <rFont val="Times New Roman"/>
        <family val="1"/>
        <charset val="186"/>
      </rPr>
      <t xml:space="preserve">Kalibravimas          - </t>
    </r>
    <r>
      <rPr>
        <b/>
        <sz val="9"/>
        <rFont val="Times New Roman"/>
        <family val="1"/>
        <charset val="186"/>
      </rPr>
      <t>16</t>
    </r>
    <r>
      <rPr>
        <sz val="8"/>
        <rFont val="Times New Roman"/>
        <family val="1"/>
        <charset val="186"/>
      </rPr>
      <t xml:space="preserve"> taškai</t>
    </r>
  </si>
  <si>
    <r>
      <t xml:space="preserve">G-2-210  </t>
    </r>
    <r>
      <rPr>
        <sz val="8"/>
        <rFont val="Times New Roman"/>
        <family val="1"/>
        <charset val="186"/>
      </rPr>
      <t xml:space="preserve">(F1; II tiks. kl.) </t>
    </r>
    <r>
      <rPr>
        <b/>
        <sz val="8"/>
        <rFont val="Times New Roman"/>
        <family val="1"/>
        <charset val="186"/>
      </rPr>
      <t xml:space="preserve">                            </t>
    </r>
    <r>
      <rPr>
        <sz val="8"/>
        <rFont val="Times New Roman"/>
        <family val="1"/>
        <charset val="186"/>
      </rPr>
      <t xml:space="preserve">       </t>
    </r>
  </si>
  <si>
    <t>II</t>
  </si>
  <si>
    <t xml:space="preserve">G-4-1111.10                       (M1; IV tiks. kl.)                                                          </t>
  </si>
  <si>
    <t>1g  2g(x2)  5g  10g 20g(x2)  50g  100g</t>
  </si>
  <si>
    <r>
      <rPr>
        <b/>
        <sz val="8"/>
        <rFont val="Times New Roman"/>
        <family val="1"/>
        <charset val="186"/>
      </rPr>
      <t>M1</t>
    </r>
    <r>
      <rPr>
        <b/>
        <vertAlign val="subscript"/>
        <sz val="8"/>
        <rFont val="Times New Roman"/>
        <family val="1"/>
        <charset val="186"/>
      </rPr>
      <t xml:space="preserve"> </t>
    </r>
    <r>
      <rPr>
        <vertAlign val="subscript"/>
        <sz val="8"/>
        <rFont val="Times New Roman"/>
        <family val="1"/>
        <charset val="186"/>
      </rPr>
      <t xml:space="preserve">                      </t>
    </r>
    <r>
      <rPr>
        <sz val="8"/>
        <rFont val="Times New Roman"/>
        <family val="1"/>
        <charset val="186"/>
      </rPr>
      <t xml:space="preserve"> (IV kl.)</t>
    </r>
  </si>
  <si>
    <r>
      <rPr>
        <b/>
        <sz val="8"/>
        <rFont val="Times New Roman"/>
        <family val="1"/>
        <charset val="186"/>
      </rPr>
      <t xml:space="preserve">F1                 </t>
    </r>
    <r>
      <rPr>
        <sz val="8"/>
        <rFont val="Times New Roman"/>
        <family val="1"/>
        <charset val="186"/>
      </rPr>
      <t xml:space="preserve"> (II kl.)</t>
    </r>
  </si>
  <si>
    <r>
      <rPr>
        <b/>
        <sz val="8"/>
        <rFont val="Times New Roman"/>
        <family val="1"/>
        <charset val="186"/>
      </rPr>
      <t xml:space="preserve">F2 </t>
    </r>
    <r>
      <rPr>
        <sz val="8"/>
        <rFont val="Times New Roman"/>
        <family val="1"/>
        <charset val="186"/>
      </rPr>
      <t xml:space="preserve">                 (II kl.)</t>
    </r>
  </si>
  <si>
    <r>
      <t>SCALTEC SBC 41      SCALTEC SBC 42       SCALTEC SBC 52      RADWAG PS 1000.R2</t>
    </r>
    <r>
      <rPr>
        <sz val="8"/>
        <rFont val="Times New Roman"/>
        <family val="1"/>
        <charset val="186"/>
      </rPr>
      <t xml:space="preserve">     </t>
    </r>
    <r>
      <rPr>
        <b/>
        <sz val="8"/>
        <rFont val="Times New Roman"/>
        <family val="1"/>
        <charset val="186"/>
      </rPr>
      <t xml:space="preserve">KERN PEJ 220-3M   </t>
    </r>
    <r>
      <rPr>
        <sz val="8"/>
        <rFont val="Times New Roman"/>
        <family val="1"/>
        <charset val="186"/>
      </rPr>
      <t xml:space="preserve">           </t>
    </r>
    <r>
      <rPr>
        <b/>
        <sz val="8"/>
        <rFont val="Times New Roman"/>
        <family val="1"/>
        <charset val="186"/>
      </rPr>
      <t xml:space="preserve">KERN EW 600 2M             KERN EG 2200-2NM       </t>
    </r>
    <r>
      <rPr>
        <sz val="8"/>
        <rFont val="Times New Roman"/>
        <family val="1"/>
        <charset val="186"/>
      </rPr>
      <t xml:space="preserve">  </t>
    </r>
    <r>
      <rPr>
        <b/>
        <sz val="8"/>
        <rFont val="Times New Roman"/>
        <family val="1"/>
        <charset val="186"/>
      </rPr>
      <t>KERN EG 4200-NM              HL-200 Instruments         A&amp;D HL-200                     Ohaus CT 2020                       TP-512A Denver instr.</t>
    </r>
  </si>
  <si>
    <t xml:space="preserve">10mg      20mg(x2)      50mg       100mg         200mg(x2)   500mg      1g   2g(x2)   5g         10g  20g(x2)   50g </t>
  </si>
  <si>
    <r>
      <rPr>
        <b/>
        <sz val="8"/>
        <color rgb="FF00B050"/>
        <rFont val="Times New Roman"/>
        <family val="1"/>
        <charset val="186"/>
      </rPr>
      <t>Patikra/</t>
    </r>
    <r>
      <rPr>
        <sz val="8"/>
        <rFont val="Times New Roman"/>
        <family val="1"/>
        <charset val="186"/>
      </rPr>
      <t xml:space="preserve">Kalibravimas              - </t>
    </r>
    <r>
      <rPr>
        <b/>
        <sz val="8"/>
        <rFont val="Times New Roman"/>
        <family val="1"/>
        <charset val="186"/>
      </rPr>
      <t>8</t>
    </r>
    <r>
      <rPr>
        <sz val="8"/>
        <rFont val="Times New Roman"/>
        <family val="1"/>
        <charset val="186"/>
      </rPr>
      <t xml:space="preserve"> t</t>
    </r>
    <r>
      <rPr>
        <sz val="7"/>
        <rFont val="Times New Roman"/>
        <family val="1"/>
      </rPr>
      <t>aškai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</si>
</sst>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2" x14ac:knownFonts="1">
    <font>
      <sz val="10"/>
      <name val="Arial"/>
      <family val="2"/>
      <charset val="186"/>
    </font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8"/>
      <name val="Times New Roman"/>
      <family val="1"/>
      <charset val="186"/>
    </font>
    <font>
      <b/>
      <sz val="8"/>
      <name val="Times New Roman"/>
      <family val="1"/>
      <charset val="186"/>
    </font>
    <font>
      <b/>
      <sz val="12"/>
      <name val="Times New Roman"/>
      <family val="1"/>
      <charset val="186"/>
    </font>
    <font>
      <sz val="7"/>
      <name val="Times New Roman"/>
      <family val="1"/>
      <charset val="186"/>
    </font>
    <font>
      <b/>
      <sz val="8"/>
      <name val="Times New Roman"/>
      <family val="1"/>
    </font>
    <font>
      <sz val="8"/>
      <color rgb="FFFF0000"/>
      <name val="Times New Roman"/>
      <family val="1"/>
      <charset val="186"/>
    </font>
    <font>
      <sz val="8"/>
      <color rgb="FF00B050"/>
      <name val="Times New Roman"/>
      <family val="1"/>
      <charset val="186"/>
    </font>
    <font>
      <b/>
      <sz val="8"/>
      <color rgb="FF00B050"/>
      <name val="Times New Roman"/>
      <family val="1"/>
      <charset val="186"/>
    </font>
    <font>
      <sz val="12"/>
      <name val="Arial"/>
      <family val="2"/>
      <charset val="186"/>
    </font>
    <font>
      <b/>
      <sz val="8"/>
      <color theme="1" tint="0.34998626667073579"/>
      <name val="Times New Roman"/>
      <family val="1"/>
      <charset val="186"/>
    </font>
    <font>
      <b/>
      <sz val="8"/>
      <color indexed="12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9"/>
      <name val="Times New Roman"/>
      <family val="1"/>
      <charset val="186"/>
    </font>
    <font>
      <sz val="7"/>
      <name val="Times New Roman"/>
      <family val="1"/>
    </font>
    <font>
      <sz val="8"/>
      <color rgb="FF0000FF"/>
      <name val="Times New Roman"/>
      <family val="1"/>
      <charset val="186"/>
    </font>
    <font>
      <sz val="8"/>
      <name val="Arial"/>
      <family val="2"/>
      <charset val="186"/>
    </font>
    <font>
      <b/>
      <sz val="10"/>
      <name val="Arial"/>
      <family val="2"/>
      <charset val="186"/>
    </font>
    <font>
      <b/>
      <sz val="8"/>
      <color rgb="FFFF0000"/>
      <name val="Times New Roman"/>
      <family val="1"/>
      <charset val="186"/>
    </font>
    <font>
      <sz val="8"/>
      <name val="Times New Roman"/>
      <family val="1"/>
    </font>
    <font>
      <b/>
      <sz val="7"/>
      <name val="Times New Roman"/>
      <family val="1"/>
      <charset val="186"/>
    </font>
    <font>
      <sz val="8"/>
      <name val="Symbol"/>
      <family val="1"/>
      <charset val="2"/>
    </font>
    <font>
      <u/>
      <sz val="8"/>
      <name val="Times New Roman"/>
      <family val="1"/>
      <charset val="186"/>
    </font>
    <font>
      <u/>
      <sz val="8"/>
      <color rgb="FF0000FF"/>
      <name val="Times New Roman"/>
      <family val="1"/>
      <charset val="186"/>
    </font>
    <font>
      <b/>
      <u/>
      <sz val="8"/>
      <name val="Times New Roman"/>
      <family val="1"/>
      <charset val="186"/>
    </font>
    <font>
      <vertAlign val="superscript"/>
      <sz val="8"/>
      <name val="Times New Roman"/>
      <family val="1"/>
      <charset val="186"/>
    </font>
    <font>
      <b/>
      <sz val="8"/>
      <color rgb="FF0000FF"/>
      <name val="Times New Roman"/>
      <family val="1"/>
      <charset val="186"/>
    </font>
    <font>
      <sz val="7"/>
      <color rgb="FF0000FF"/>
      <name val="Times New Roman"/>
      <family val="1"/>
      <charset val="186"/>
    </font>
    <font>
      <b/>
      <u/>
      <sz val="9"/>
      <name val="Times New Roman"/>
      <family val="1"/>
      <charset val="186"/>
    </font>
    <font>
      <b/>
      <u/>
      <sz val="8"/>
      <color rgb="FF333333"/>
      <name val="Times New Roman"/>
      <family val="1"/>
      <charset val="186"/>
    </font>
    <font>
      <sz val="8"/>
      <color theme="7" tint="-0.249977111117893"/>
      <name val="Times New Roman"/>
      <family val="1"/>
      <charset val="186"/>
    </font>
    <font>
      <sz val="7.5"/>
      <name val="Times New Roman"/>
      <family val="1"/>
      <charset val="186"/>
    </font>
    <font>
      <sz val="9.1999999999999993"/>
      <name val="Times New Roman"/>
      <family val="1"/>
      <charset val="186"/>
    </font>
    <font>
      <b/>
      <vertAlign val="superscript"/>
      <sz val="8"/>
      <name val="Times New Roman"/>
      <family val="1"/>
      <charset val="186"/>
    </font>
    <font>
      <sz val="9"/>
      <name val="Times New Roman"/>
      <family val="1"/>
      <charset val="186"/>
    </font>
    <font>
      <b/>
      <sz val="6"/>
      <name val="Times New Roman"/>
      <family val="1"/>
      <charset val="186"/>
    </font>
    <font>
      <sz val="10"/>
      <name val="Times New Roman"/>
      <family val="1"/>
      <charset val="186"/>
    </font>
    <font>
      <b/>
      <sz val="8"/>
      <name val="Book Antiqua"/>
      <family val="1"/>
      <charset val="186"/>
    </font>
    <font>
      <sz val="8"/>
      <name val="Calibri"/>
      <family val="2"/>
      <charset val="186"/>
    </font>
    <font>
      <sz val="7"/>
      <name val="Arial"/>
      <family val="2"/>
      <charset val="186"/>
    </font>
    <font>
      <sz val="8"/>
      <color rgb="FF0070C0"/>
      <name val="Times New Roman"/>
      <family val="1"/>
      <charset val="186"/>
    </font>
    <font>
      <sz val="7"/>
      <color rgb="FF0070C0"/>
      <name val="Times New Roman"/>
      <family val="1"/>
      <charset val="186"/>
    </font>
    <font>
      <sz val="10"/>
      <name val="Times New Roman"/>
      <family val="1"/>
    </font>
    <font>
      <b/>
      <sz val="9"/>
      <color indexed="81"/>
      <name val="Tahoma"/>
      <family val="2"/>
      <charset val="186"/>
    </font>
    <font>
      <sz val="9"/>
      <color indexed="81"/>
      <name val="Tahoma"/>
      <family val="2"/>
      <charset val="186"/>
    </font>
    <font>
      <b/>
      <sz val="9"/>
      <color rgb="FF000000"/>
      <name val="Tahoma"/>
      <family val="2"/>
      <charset val="186"/>
    </font>
    <font>
      <b/>
      <sz val="8"/>
      <color indexed="81"/>
      <name val="Tahoma"/>
      <family val="2"/>
      <charset val="186"/>
    </font>
    <font>
      <sz val="8"/>
      <color indexed="81"/>
      <name val="Tahoma"/>
      <family val="2"/>
      <charset val="186"/>
    </font>
    <font>
      <sz val="11"/>
      <color indexed="8"/>
      <name val="Calibri"/>
      <family val="2"/>
      <charset val="186"/>
    </font>
    <font>
      <sz val="11"/>
      <color indexed="9"/>
      <name val="Calibri"/>
      <family val="2"/>
      <charset val="186"/>
    </font>
    <font>
      <sz val="11"/>
      <color indexed="20"/>
      <name val="Calibri"/>
      <family val="2"/>
      <charset val="186"/>
    </font>
    <font>
      <b/>
      <sz val="11"/>
      <color indexed="52"/>
      <name val="Calibri"/>
      <family val="2"/>
      <charset val="186"/>
    </font>
    <font>
      <b/>
      <sz val="11"/>
      <color indexed="9"/>
      <name val="Calibri"/>
      <family val="2"/>
      <charset val="186"/>
    </font>
    <font>
      <i/>
      <sz val="11"/>
      <color indexed="23"/>
      <name val="Calibri"/>
      <family val="2"/>
      <charset val="186"/>
    </font>
    <font>
      <sz val="11"/>
      <color indexed="17"/>
      <name val="Calibri"/>
      <family val="2"/>
      <charset val="186"/>
    </font>
    <font>
      <b/>
      <sz val="15"/>
      <color indexed="56"/>
      <name val="Calibri"/>
      <family val="2"/>
      <charset val="186"/>
    </font>
    <font>
      <b/>
      <sz val="13"/>
      <color indexed="56"/>
      <name val="Calibri"/>
      <family val="2"/>
      <charset val="186"/>
    </font>
    <font>
      <b/>
      <sz val="11"/>
      <color indexed="56"/>
      <name val="Calibri"/>
      <family val="2"/>
      <charset val="186"/>
    </font>
    <font>
      <sz val="11"/>
      <color indexed="62"/>
      <name val="Calibri"/>
      <family val="2"/>
      <charset val="186"/>
    </font>
    <font>
      <sz val="11"/>
      <color indexed="52"/>
      <name val="Calibri"/>
      <family val="2"/>
      <charset val="186"/>
    </font>
    <font>
      <sz val="11"/>
      <color indexed="60"/>
      <name val="Calibri"/>
      <family val="2"/>
      <charset val="186"/>
    </font>
    <font>
      <b/>
      <sz val="11"/>
      <color indexed="63"/>
      <name val="Calibri"/>
      <family val="2"/>
      <charset val="186"/>
    </font>
    <font>
      <b/>
      <sz val="18"/>
      <color indexed="56"/>
      <name val="Cambria"/>
      <family val="2"/>
      <charset val="186"/>
    </font>
    <font>
      <b/>
      <sz val="11"/>
      <color indexed="8"/>
      <name val="Calibri"/>
      <family val="2"/>
      <charset val="186"/>
    </font>
    <font>
      <sz val="11"/>
      <color indexed="10"/>
      <name val="Calibri"/>
      <family val="2"/>
      <charset val="186"/>
    </font>
    <font>
      <b/>
      <sz val="8"/>
      <color rgb="FF0070C0"/>
      <name val="Times New Roman"/>
      <family val="1"/>
      <charset val="186"/>
    </font>
    <font>
      <sz val="12"/>
      <name val="Times New Roman"/>
      <family val="1"/>
      <charset val="186"/>
    </font>
    <font>
      <b/>
      <vertAlign val="subscript"/>
      <sz val="8"/>
      <name val="Times New Roman"/>
      <family val="1"/>
      <charset val="186"/>
    </font>
    <font>
      <vertAlign val="subscript"/>
      <sz val="8"/>
      <name val="Times New Roman"/>
      <family val="1"/>
      <charset val="186"/>
    </font>
    <font>
      <sz val="8.5"/>
      <name val="Times New Roman"/>
      <family val="1"/>
      <charset val="186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FF"/>
        <bgColor rgb="FFF2F2F2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5" tint="0.59999389629810485"/>
        <bgColor indexed="64"/>
      </patternFill>
    </fill>
  </fills>
  <borders count="150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slantDashDot">
        <color indexed="64"/>
      </top>
      <bottom/>
      <diagonal/>
    </border>
    <border>
      <left style="hair">
        <color indexed="64"/>
      </left>
      <right style="hair">
        <color indexed="64"/>
      </right>
      <top style="slantDashDot">
        <color indexed="64"/>
      </top>
      <bottom/>
      <diagonal/>
    </border>
    <border>
      <left style="hair">
        <color indexed="64"/>
      </left>
      <right style="thin">
        <color indexed="64"/>
      </right>
      <top style="slantDashDot">
        <color indexed="64"/>
      </top>
      <bottom/>
      <diagonal/>
    </border>
    <border>
      <left/>
      <right style="hair">
        <color indexed="64"/>
      </right>
      <top style="slantDashDot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slantDashDot">
        <color indexed="64"/>
      </top>
      <bottom/>
      <diagonal/>
    </border>
    <border>
      <left/>
      <right/>
      <top style="slantDashDot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tted">
        <color indexed="64"/>
      </top>
      <bottom/>
      <diagonal/>
    </border>
    <border>
      <left style="hair">
        <color indexed="64"/>
      </left>
      <right style="hair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hair">
        <color indexed="64"/>
      </left>
      <right/>
      <top style="dotted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slantDashDot">
        <color indexed="64"/>
      </bottom>
      <diagonal/>
    </border>
    <border>
      <left style="thin">
        <color indexed="64"/>
      </left>
      <right style="hair">
        <color indexed="64"/>
      </right>
      <top style="dotted">
        <color indexed="64"/>
      </top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dotted">
        <color indexed="64"/>
      </top>
      <bottom style="dotted">
        <color indexed="64"/>
      </bottom>
      <diagonal/>
    </border>
    <border>
      <left style="hair">
        <color indexed="64"/>
      </left>
      <right/>
      <top style="dotted">
        <color indexed="64"/>
      </top>
      <bottom style="dotted">
        <color indexed="64"/>
      </bottom>
      <diagonal/>
    </border>
    <border>
      <left style="hair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hair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hair">
        <color indexed="64"/>
      </right>
      <top style="dashDotDot">
        <color indexed="64"/>
      </top>
      <bottom/>
      <diagonal/>
    </border>
    <border>
      <left style="hair">
        <color indexed="64"/>
      </left>
      <right style="hair">
        <color indexed="64"/>
      </right>
      <top style="dashDotDot">
        <color indexed="64"/>
      </top>
      <bottom/>
      <diagonal/>
    </border>
    <border>
      <left style="hair">
        <color indexed="64"/>
      </left>
      <right/>
      <top style="dashDotDot">
        <color indexed="64"/>
      </top>
      <bottom/>
      <diagonal/>
    </border>
    <border>
      <left style="hair">
        <color indexed="64"/>
      </left>
      <right style="thin">
        <color indexed="64"/>
      </right>
      <top style="dashDotDot">
        <color indexed="64"/>
      </top>
      <bottom/>
      <diagonal/>
    </border>
    <border>
      <left/>
      <right style="hair">
        <color indexed="64"/>
      </right>
      <top style="dashDotDot">
        <color indexed="64"/>
      </top>
      <bottom/>
      <diagonal/>
    </border>
    <border>
      <left style="thin">
        <color indexed="64"/>
      </left>
      <right style="hair">
        <color indexed="64"/>
      </right>
      <top style="dotted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tted">
        <color indexed="64"/>
      </top>
      <bottom style="thin">
        <color indexed="64"/>
      </bottom>
      <diagonal/>
    </border>
    <border>
      <left style="hair">
        <color indexed="64"/>
      </left>
      <right/>
      <top style="dotted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hair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ashDotDot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ashDotDot">
        <color indexed="64"/>
      </top>
      <bottom style="hair">
        <color indexed="64"/>
      </bottom>
      <diagonal/>
    </border>
    <border>
      <left style="hair">
        <color indexed="64"/>
      </left>
      <right/>
      <top style="dashDotDot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ashDotDot">
        <color indexed="64"/>
      </top>
      <bottom style="hair">
        <color indexed="64"/>
      </bottom>
      <diagonal/>
    </border>
    <border>
      <left/>
      <right style="hair">
        <color indexed="64"/>
      </right>
      <top style="dashDotDot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dashDotDot">
        <color indexed="64"/>
      </top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dashDotDot">
        <color indexed="64"/>
      </top>
      <bottom style="dotted">
        <color indexed="64"/>
      </bottom>
      <diagonal/>
    </border>
    <border>
      <left style="hair">
        <color indexed="64"/>
      </left>
      <right/>
      <top style="dashDotDot">
        <color indexed="64"/>
      </top>
      <bottom style="dotted">
        <color indexed="64"/>
      </bottom>
      <diagonal/>
    </border>
    <border>
      <left style="thin">
        <color indexed="64"/>
      </left>
      <right/>
      <top style="dashDotDot">
        <color indexed="64"/>
      </top>
      <bottom style="dotted">
        <color indexed="64"/>
      </bottom>
      <diagonal/>
    </border>
    <border>
      <left style="hair">
        <color indexed="64"/>
      </left>
      <right style="thin">
        <color auto="1"/>
      </right>
      <top style="dashDotDot">
        <color indexed="64"/>
      </top>
      <bottom style="dotted">
        <color indexed="64"/>
      </bottom>
      <diagonal/>
    </border>
    <border>
      <left/>
      <right style="hair">
        <color indexed="64"/>
      </right>
      <top style="dashDotDot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hair">
        <color indexed="64"/>
      </left>
      <right style="hair">
        <color indexed="64"/>
      </right>
      <top/>
      <bottom style="dashDotDot">
        <color indexed="64"/>
      </bottom>
      <diagonal/>
    </border>
    <border>
      <left/>
      <right style="thin">
        <color indexed="64"/>
      </right>
      <top style="slantDashDot">
        <color indexed="64"/>
      </top>
      <bottom/>
      <diagonal/>
    </border>
    <border>
      <left style="thin">
        <color indexed="64"/>
      </left>
      <right style="hair">
        <color indexed="64"/>
      </right>
      <top style="slantDashDot">
        <color indexed="64"/>
      </top>
      <bottom style="dashDotDot">
        <color indexed="64"/>
      </bottom>
      <diagonal/>
    </border>
    <border>
      <left style="hair">
        <color indexed="64"/>
      </left>
      <right style="hair">
        <color indexed="64"/>
      </right>
      <top style="slantDashDot">
        <color indexed="64"/>
      </top>
      <bottom style="dashDotDot">
        <color indexed="64"/>
      </bottom>
      <diagonal/>
    </border>
    <border>
      <left style="hair">
        <color indexed="64"/>
      </left>
      <right/>
      <top style="slantDashDot">
        <color indexed="64"/>
      </top>
      <bottom style="dashDotDot">
        <color indexed="64"/>
      </bottom>
      <diagonal/>
    </border>
    <border>
      <left style="hair">
        <color indexed="64"/>
      </left>
      <right style="thin">
        <color indexed="64"/>
      </right>
      <top style="slantDashDot">
        <color indexed="64"/>
      </top>
      <bottom style="dashDotDot">
        <color indexed="64"/>
      </bottom>
      <diagonal/>
    </border>
    <border>
      <left/>
      <right style="hair">
        <color indexed="64"/>
      </right>
      <top style="slantDashDot">
        <color indexed="64"/>
      </top>
      <bottom style="dashDotDot">
        <color indexed="64"/>
      </bottom>
      <diagonal/>
    </border>
    <border>
      <left style="thin">
        <color indexed="64"/>
      </left>
      <right style="hair">
        <color indexed="64"/>
      </right>
      <top style="dotted">
        <color indexed="64"/>
      </top>
      <bottom style="dashDotDot">
        <color indexed="64"/>
      </bottom>
      <diagonal/>
    </border>
    <border>
      <left style="hair">
        <color indexed="64"/>
      </left>
      <right style="hair">
        <color indexed="64"/>
      </right>
      <top style="dotted">
        <color indexed="64"/>
      </top>
      <bottom style="dashDotDot">
        <color indexed="64"/>
      </bottom>
      <diagonal/>
    </border>
    <border>
      <left style="hair">
        <color indexed="64"/>
      </left>
      <right/>
      <top style="dotted">
        <color indexed="64"/>
      </top>
      <bottom style="dashDotDot">
        <color indexed="64"/>
      </bottom>
      <diagonal/>
    </border>
    <border>
      <left style="hair">
        <color indexed="64"/>
      </left>
      <right style="thin">
        <color indexed="64"/>
      </right>
      <top style="dotted">
        <color indexed="64"/>
      </top>
      <bottom style="dashDotDot">
        <color indexed="64"/>
      </bottom>
      <diagonal/>
    </border>
    <border>
      <left style="thin">
        <color indexed="64"/>
      </left>
      <right/>
      <top style="dotted">
        <color indexed="64"/>
      </top>
      <bottom style="dashDotDot">
        <color indexed="64"/>
      </bottom>
      <diagonal/>
    </border>
    <border>
      <left/>
      <right style="hair">
        <color indexed="64"/>
      </right>
      <top style="dotted">
        <color indexed="64"/>
      </top>
      <bottom style="dashDotDot">
        <color indexed="64"/>
      </bottom>
      <diagonal/>
    </border>
    <border>
      <left style="thin">
        <color indexed="64"/>
      </left>
      <right style="hair">
        <color indexed="64"/>
      </right>
      <top/>
      <bottom style="dashDotDot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ashDotDot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ashDotDot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ashDotDot">
        <color indexed="64"/>
      </bottom>
      <diagonal/>
    </border>
    <border>
      <left/>
      <right style="hair">
        <color indexed="64"/>
      </right>
      <top style="hair">
        <color indexed="64"/>
      </top>
      <bottom style="dashDotDot">
        <color indexed="64"/>
      </bottom>
      <diagonal/>
    </border>
    <border>
      <left style="thin">
        <color indexed="64"/>
      </left>
      <right style="hair">
        <color indexed="64"/>
      </right>
      <top style="dashDotDot">
        <color indexed="64"/>
      </top>
      <bottom style="dashDotDot">
        <color indexed="64"/>
      </bottom>
      <diagonal/>
    </border>
    <border>
      <left style="hair">
        <color indexed="64"/>
      </left>
      <right style="hair">
        <color indexed="64"/>
      </right>
      <top style="dashDotDot">
        <color indexed="64"/>
      </top>
      <bottom style="dashDotDot">
        <color indexed="64"/>
      </bottom>
      <diagonal/>
    </border>
    <border>
      <left style="hair">
        <color indexed="64"/>
      </left>
      <right style="thin">
        <color indexed="64"/>
      </right>
      <top style="dashDotDot">
        <color indexed="64"/>
      </top>
      <bottom style="dashDotDot">
        <color indexed="64"/>
      </bottom>
      <diagonal/>
    </border>
    <border>
      <left/>
      <right style="hair">
        <color indexed="64"/>
      </right>
      <top style="dashDotDot">
        <color indexed="64"/>
      </top>
      <bottom style="dashDotDot">
        <color indexed="64"/>
      </bottom>
      <diagonal/>
    </border>
    <border>
      <left style="hair">
        <color indexed="64"/>
      </left>
      <right/>
      <top style="hair">
        <color indexed="64"/>
      </top>
      <bottom style="dashDotDot">
        <color indexed="64"/>
      </bottom>
      <diagonal/>
    </border>
    <border>
      <left style="thin">
        <color indexed="64"/>
      </left>
      <right/>
      <top style="hair">
        <color indexed="64"/>
      </top>
      <bottom style="dashDotDot">
        <color indexed="64"/>
      </bottom>
      <diagonal/>
    </border>
    <border>
      <left style="thin">
        <color indexed="64"/>
      </left>
      <right style="hair">
        <color indexed="64"/>
      </right>
      <top style="dashDotDot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ashDotDot">
        <color indexed="64"/>
      </top>
      <bottom style="thin">
        <color indexed="64"/>
      </bottom>
      <diagonal/>
    </border>
    <border>
      <left style="hair">
        <color indexed="64"/>
      </left>
      <right/>
      <top style="dashDotDot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ashDotDot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DashDotDot">
        <color indexed="64"/>
      </top>
      <bottom style="dashDotDot">
        <color indexed="64"/>
      </bottom>
      <diagonal/>
    </border>
    <border>
      <left style="hair">
        <color indexed="64"/>
      </left>
      <right style="hair">
        <color indexed="64"/>
      </right>
      <top style="mediumDashDotDot">
        <color indexed="64"/>
      </top>
      <bottom style="dashDotDot">
        <color indexed="64"/>
      </bottom>
      <diagonal/>
    </border>
    <border>
      <left style="hair">
        <color indexed="64"/>
      </left>
      <right style="thin">
        <color indexed="64"/>
      </right>
      <top style="mediumDashDotDot">
        <color indexed="64"/>
      </top>
      <bottom style="dashDotDot">
        <color indexed="64"/>
      </bottom>
      <diagonal/>
    </border>
    <border>
      <left/>
      <right/>
      <top style="slantDashDot">
        <color indexed="64"/>
      </top>
      <bottom style="slantDashDot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dashDotDot">
        <color indexed="64"/>
      </top>
      <bottom style="thin">
        <color indexed="64"/>
      </bottom>
      <diagonal/>
    </border>
    <border>
      <left/>
      <right style="hair">
        <color indexed="64"/>
      </right>
      <top style="dashDotDot">
        <color indexed="64"/>
      </top>
      <bottom style="thin">
        <color indexed="64"/>
      </bottom>
      <diagonal/>
    </border>
    <border>
      <left style="hair">
        <color indexed="64"/>
      </left>
      <right/>
      <top style="dashDotDot">
        <color indexed="64"/>
      </top>
      <bottom style="dashDotDot">
        <color indexed="64"/>
      </bottom>
      <diagonal/>
    </border>
    <border>
      <left style="thin">
        <color indexed="64"/>
      </left>
      <right/>
      <top style="dashDotDot">
        <color indexed="64"/>
      </top>
      <bottom style="dashDotDot">
        <color indexed="64"/>
      </bottom>
      <diagonal/>
    </border>
    <border>
      <left style="thin">
        <color indexed="64"/>
      </left>
      <right/>
      <top style="dashDotDot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dashDotDot">
        <color indexed="64"/>
      </top>
      <bottom style="slantDashDot">
        <color indexed="64"/>
      </bottom>
      <diagonal/>
    </border>
    <border>
      <left style="hair">
        <color indexed="64"/>
      </left>
      <right style="hair">
        <color indexed="64"/>
      </right>
      <top style="dashDotDot">
        <color indexed="64"/>
      </top>
      <bottom style="slantDashDot">
        <color indexed="64"/>
      </bottom>
      <diagonal/>
    </border>
    <border>
      <left style="hair">
        <color indexed="64"/>
      </left>
      <right/>
      <top style="dashDotDot">
        <color indexed="64"/>
      </top>
      <bottom style="slantDashDot">
        <color indexed="64"/>
      </bottom>
      <diagonal/>
    </border>
    <border>
      <left style="hair">
        <color indexed="64"/>
      </left>
      <right style="thin">
        <color indexed="64"/>
      </right>
      <top style="dashDotDot">
        <color indexed="64"/>
      </top>
      <bottom style="slantDashDot">
        <color indexed="64"/>
      </bottom>
      <diagonal/>
    </border>
    <border>
      <left/>
      <right style="hair">
        <color indexed="64"/>
      </right>
      <top style="dashDotDot">
        <color indexed="64"/>
      </top>
      <bottom style="slantDashDot">
        <color indexed="64"/>
      </bottom>
      <diagonal/>
    </border>
    <border>
      <left style="thin">
        <color indexed="64"/>
      </left>
      <right/>
      <top style="dashDotDot">
        <color indexed="64"/>
      </top>
      <bottom style="slantDashDot">
        <color indexed="64"/>
      </bottom>
      <diagonal/>
    </border>
    <border>
      <left style="thin">
        <color indexed="64"/>
      </left>
      <right style="hair">
        <color indexed="64"/>
      </right>
      <top style="dotted">
        <color indexed="64"/>
      </top>
      <bottom style="slantDashDot">
        <color indexed="64"/>
      </bottom>
      <diagonal/>
    </border>
    <border>
      <left style="hair">
        <color indexed="64"/>
      </left>
      <right style="hair">
        <color indexed="64"/>
      </right>
      <top style="dotted">
        <color indexed="64"/>
      </top>
      <bottom style="slantDashDot">
        <color indexed="64"/>
      </bottom>
      <diagonal/>
    </border>
    <border>
      <left style="hair">
        <color indexed="64"/>
      </left>
      <right/>
      <top style="dotted">
        <color indexed="64"/>
      </top>
      <bottom style="slantDashDot">
        <color indexed="64"/>
      </bottom>
      <diagonal/>
    </border>
    <border>
      <left style="hair">
        <color indexed="64"/>
      </left>
      <right style="thin">
        <color indexed="64"/>
      </right>
      <top style="dotted">
        <color indexed="64"/>
      </top>
      <bottom style="slantDashDot">
        <color indexed="64"/>
      </bottom>
      <diagonal/>
    </border>
    <border>
      <left/>
      <right style="hair">
        <color indexed="64"/>
      </right>
      <top style="dotted">
        <color indexed="64"/>
      </top>
      <bottom style="slantDashDot">
        <color indexed="64"/>
      </bottom>
      <diagonal/>
    </border>
    <border>
      <left style="thin">
        <color indexed="64"/>
      </left>
      <right/>
      <top style="dotted">
        <color indexed="64"/>
      </top>
      <bottom style="slantDashDot">
        <color indexed="64"/>
      </bottom>
      <diagonal/>
    </border>
    <border>
      <left style="hair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slantDashDot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slantDashDot">
        <color indexed="64"/>
      </bottom>
      <diagonal/>
    </border>
    <border>
      <left style="hair">
        <color indexed="64"/>
      </left>
      <right/>
      <top style="thin">
        <color indexed="64"/>
      </top>
      <bottom style="slantDashDot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slantDashDot">
        <color indexed="64"/>
      </bottom>
      <diagonal/>
    </border>
    <border>
      <left/>
      <right style="hair">
        <color indexed="64"/>
      </right>
      <top style="thin">
        <color indexed="64"/>
      </top>
      <bottom style="slantDashDot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tted">
        <color indexed="64"/>
      </bottom>
      <diagonal/>
    </border>
    <border>
      <left style="hair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tted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hair">
        <color indexed="64"/>
      </right>
      <top style="thin">
        <color indexed="64"/>
      </top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slantDashDot">
        <color indexed="64"/>
      </bottom>
      <diagonal/>
    </border>
    <border>
      <left style="hair">
        <color indexed="64"/>
      </left>
      <right style="hair">
        <color indexed="64"/>
      </right>
      <top/>
      <bottom style="dashDot">
        <color indexed="64"/>
      </bottom>
      <diagonal/>
    </border>
    <border>
      <left style="hair">
        <color indexed="64"/>
      </left>
      <right style="thin">
        <color indexed="64"/>
      </right>
      <top style="dotted">
        <color indexed="64"/>
      </top>
      <bottom style="dashDot">
        <color indexed="64"/>
      </bottom>
      <diagonal/>
    </border>
    <border>
      <left style="hair">
        <color indexed="64"/>
      </left>
      <right style="thin">
        <color indexed="64"/>
      </right>
      <top/>
      <bottom style="dashDotDot">
        <color indexed="64"/>
      </bottom>
      <diagonal/>
    </border>
    <border>
      <left style="hair">
        <color indexed="64"/>
      </left>
      <right style="hair">
        <color indexed="64"/>
      </right>
      <top style="dashDotDot">
        <color indexed="64"/>
      </top>
      <bottom style="dashDot">
        <color indexed="64"/>
      </bottom>
      <diagonal/>
    </border>
    <border>
      <left style="hair">
        <color indexed="64"/>
      </left>
      <right style="hair">
        <color indexed="64"/>
      </right>
      <top style="dashDot">
        <color indexed="64"/>
      </top>
      <bottom style="dashDot">
        <color indexed="64"/>
      </bottom>
      <diagonal/>
    </border>
    <border>
      <left style="hair">
        <color indexed="64"/>
      </left>
      <right/>
      <top style="mediumDashDotDot">
        <color indexed="64"/>
      </top>
      <bottom style="dashDotDot">
        <color indexed="64"/>
      </bottom>
      <diagonal/>
    </border>
    <border>
      <left/>
      <right style="hair">
        <color indexed="64"/>
      </right>
      <top style="mediumDashDotDot">
        <color indexed="64"/>
      </top>
      <bottom style="dashDotDot">
        <color indexed="64"/>
      </bottom>
      <diagonal/>
    </border>
  </borders>
  <cellStyleXfs count="752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0" fillId="14" borderId="0" applyNumberFormat="0" applyBorder="0" applyAlignment="0" applyProtection="0"/>
    <xf numFmtId="0" fontId="50" fillId="15" borderId="0" applyNumberFormat="0" applyBorder="0" applyAlignment="0" applyProtection="0"/>
    <xf numFmtId="0" fontId="50" fillId="16" borderId="0" applyNumberFormat="0" applyBorder="0" applyAlignment="0" applyProtection="0"/>
    <xf numFmtId="0" fontId="50" fillId="17" borderId="0" applyNumberFormat="0" applyBorder="0" applyAlignment="0" applyProtection="0"/>
    <xf numFmtId="0" fontId="50" fillId="18" borderId="0" applyNumberFormat="0" applyBorder="0" applyAlignment="0" applyProtection="0"/>
    <xf numFmtId="0" fontId="50" fillId="19" borderId="0" applyNumberFormat="0" applyBorder="0" applyAlignment="0" applyProtection="0"/>
    <xf numFmtId="0" fontId="50" fillId="20" borderId="0" applyNumberFormat="0" applyBorder="0" applyAlignment="0" applyProtection="0"/>
    <xf numFmtId="0" fontId="50" fillId="21" borderId="0" applyNumberFormat="0" applyBorder="0" applyAlignment="0" applyProtection="0"/>
    <xf numFmtId="0" fontId="50" fillId="22" borderId="0" applyNumberFormat="0" applyBorder="0" applyAlignment="0" applyProtection="0"/>
    <xf numFmtId="0" fontId="50" fillId="17" borderId="0" applyNumberFormat="0" applyBorder="0" applyAlignment="0" applyProtection="0"/>
    <xf numFmtId="0" fontId="50" fillId="20" borderId="0" applyNumberFormat="0" applyBorder="0" applyAlignment="0" applyProtection="0"/>
    <xf numFmtId="0" fontId="50" fillId="23" borderId="0" applyNumberFormat="0" applyBorder="0" applyAlignment="0" applyProtection="0"/>
    <xf numFmtId="0" fontId="51" fillId="24" borderId="0" applyNumberFormat="0" applyBorder="0" applyAlignment="0" applyProtection="0"/>
    <xf numFmtId="0" fontId="51" fillId="21" borderId="0" applyNumberFormat="0" applyBorder="0" applyAlignment="0" applyProtection="0"/>
    <xf numFmtId="0" fontId="51" fillId="22" borderId="0" applyNumberFormat="0" applyBorder="0" applyAlignment="0" applyProtection="0"/>
    <xf numFmtId="0" fontId="51" fillId="25" borderId="0" applyNumberFormat="0" applyBorder="0" applyAlignment="0" applyProtection="0"/>
    <xf numFmtId="0" fontId="51" fillId="26" borderId="0" applyNumberFormat="0" applyBorder="0" applyAlignment="0" applyProtection="0"/>
    <xf numFmtId="0" fontId="51" fillId="27" borderId="0" applyNumberFormat="0" applyBorder="0" applyAlignment="0" applyProtection="0"/>
    <xf numFmtId="0" fontId="51" fillId="28" borderId="0" applyNumberFormat="0" applyBorder="0" applyAlignment="0" applyProtection="0"/>
    <xf numFmtId="0" fontId="51" fillId="29" borderId="0" applyNumberFormat="0" applyBorder="0" applyAlignment="0" applyProtection="0"/>
    <xf numFmtId="0" fontId="51" fillId="30" borderId="0" applyNumberFormat="0" applyBorder="0" applyAlignment="0" applyProtection="0"/>
    <xf numFmtId="0" fontId="51" fillId="25" borderId="0" applyNumberFormat="0" applyBorder="0" applyAlignment="0" applyProtection="0"/>
    <xf numFmtId="0" fontId="51" fillId="26" borderId="0" applyNumberFormat="0" applyBorder="0" applyAlignment="0" applyProtection="0"/>
    <xf numFmtId="0" fontId="51" fillId="31" borderId="0" applyNumberFormat="0" applyBorder="0" applyAlignment="0" applyProtection="0"/>
    <xf numFmtId="0" fontId="52" fillId="15" borderId="0" applyNumberFormat="0" applyBorder="0" applyAlignment="0" applyProtection="0"/>
    <xf numFmtId="0" fontId="53" fillId="32" borderId="105" applyNumberFormat="0" applyAlignment="0" applyProtection="0"/>
    <xf numFmtId="0" fontId="54" fillId="33" borderId="106" applyNumberFormat="0" applyAlignment="0" applyProtection="0"/>
    <xf numFmtId="0" fontId="55" fillId="0" borderId="0" applyNumberFormat="0" applyFill="0" applyBorder="0" applyAlignment="0" applyProtection="0"/>
    <xf numFmtId="0" fontId="56" fillId="16" borderId="0" applyNumberFormat="0" applyBorder="0" applyAlignment="0" applyProtection="0"/>
    <xf numFmtId="0" fontId="57" fillId="0" borderId="107" applyNumberFormat="0" applyFill="0" applyAlignment="0" applyProtection="0"/>
    <xf numFmtId="0" fontId="58" fillId="0" borderId="108" applyNumberFormat="0" applyFill="0" applyAlignment="0" applyProtection="0"/>
    <xf numFmtId="0" fontId="59" fillId="0" borderId="109" applyNumberFormat="0" applyFill="0" applyAlignment="0" applyProtection="0"/>
    <xf numFmtId="0" fontId="59" fillId="0" borderId="0" applyNumberFormat="0" applyFill="0" applyBorder="0" applyAlignment="0" applyProtection="0"/>
    <xf numFmtId="0" fontId="60" fillId="19" borderId="105" applyNumberFormat="0" applyAlignment="0" applyProtection="0"/>
    <xf numFmtId="0" fontId="61" fillId="0" borderId="110" applyNumberFormat="0" applyFill="0" applyAlignment="0" applyProtection="0"/>
    <xf numFmtId="0" fontId="62" fillId="3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35" borderId="111" applyNumberFormat="0" applyFont="0" applyAlignment="0" applyProtection="0"/>
    <xf numFmtId="0" fontId="63" fillId="32" borderId="112" applyNumberFormat="0" applyAlignment="0" applyProtection="0"/>
    <xf numFmtId="0" fontId="1" fillId="0" borderId="0"/>
    <xf numFmtId="0" fontId="1" fillId="0" borderId="0"/>
    <xf numFmtId="0" fontId="1" fillId="0" borderId="0"/>
    <xf numFmtId="2" fontId="44" fillId="13" borderId="6" applyNumberFormat="0">
      <alignment horizontal="center" vertical="top" wrapText="1"/>
      <protection locked="0"/>
    </xf>
    <xf numFmtId="0" fontId="64" fillId="0" borderId="0" applyNumberFormat="0" applyFill="0" applyBorder="0" applyAlignment="0" applyProtection="0"/>
    <xf numFmtId="0" fontId="65" fillId="0" borderId="113" applyNumberFormat="0" applyFill="0" applyAlignment="0" applyProtection="0"/>
    <xf numFmtId="0" fontId="66" fillId="0" borderId="0" applyNumberFormat="0" applyFill="0" applyBorder="0" applyAlignment="0" applyProtection="0"/>
  </cellStyleXfs>
  <cellXfs count="720">
    <xf numFmtId="0" fontId="0" fillId="0" borderId="0" xfId="0"/>
    <xf numFmtId="49" fontId="3" fillId="2" borderId="0" xfId="0" applyNumberFormat="1" applyFont="1" applyFill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3" fillId="3" borderId="0" xfId="0" applyFont="1" applyFill="1" applyAlignment="1">
      <alignment vertical="center" wrapText="1"/>
    </xf>
    <xf numFmtId="0" fontId="3" fillId="3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horizontal="left" vertical="center" wrapText="1"/>
    </xf>
    <xf numFmtId="0" fontId="4" fillId="3" borderId="0" xfId="0" applyFont="1" applyFill="1" applyAlignment="1">
      <alignment horizontal="center" vertical="center" wrapText="1"/>
    </xf>
    <xf numFmtId="2" fontId="3" fillId="3" borderId="0" xfId="0" applyNumberFormat="1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/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2" fontId="3" fillId="0" borderId="0" xfId="0" applyNumberFormat="1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49" fontId="4" fillId="7" borderId="7" xfId="0" applyNumberFormat="1" applyFont="1" applyFill="1" applyBorder="1" applyAlignment="1">
      <alignment horizontal="center" vertical="center" wrapText="1"/>
    </xf>
    <xf numFmtId="0" fontId="3" fillId="7" borderId="8" xfId="0" applyFont="1" applyFill="1" applyBorder="1" applyAlignment="1">
      <alignment horizontal="center" vertical="center" wrapText="1"/>
    </xf>
    <xf numFmtId="0" fontId="4" fillId="7" borderId="11" xfId="0" applyNumberFormat="1" applyFont="1" applyFill="1" applyBorder="1" applyAlignment="1">
      <alignment horizontal="center" vertical="center" wrapText="1"/>
    </xf>
    <xf numFmtId="2" fontId="3" fillId="7" borderId="12" xfId="0" applyNumberFormat="1" applyFont="1" applyFill="1" applyBorder="1" applyAlignment="1">
      <alignment vertical="center"/>
    </xf>
    <xf numFmtId="0" fontId="3" fillId="7" borderId="8" xfId="0" applyNumberFormat="1" applyFont="1" applyFill="1" applyBorder="1" applyAlignment="1">
      <alignment horizontal="center" vertical="center" wrapText="1"/>
    </xf>
    <xf numFmtId="2" fontId="3" fillId="7" borderId="8" xfId="0" applyNumberFormat="1" applyFont="1" applyFill="1" applyBorder="1" applyAlignment="1">
      <alignment vertical="center" wrapText="1"/>
    </xf>
    <xf numFmtId="49" fontId="3" fillId="7" borderId="8" xfId="0" applyNumberFormat="1" applyFont="1" applyFill="1" applyBorder="1" applyAlignment="1">
      <alignment horizontal="center" vertical="center" wrapText="1"/>
    </xf>
    <xf numFmtId="2" fontId="13" fillId="7" borderId="8" xfId="0" applyNumberFormat="1" applyFont="1" applyFill="1" applyBorder="1" applyAlignment="1">
      <alignment horizontal="center" vertical="center" wrapText="1"/>
    </xf>
    <xf numFmtId="2" fontId="13" fillId="7" borderId="10" xfId="0" applyNumberFormat="1" applyFont="1" applyFill="1" applyBorder="1" applyAlignment="1">
      <alignment horizontal="center" vertical="center" wrapText="1"/>
    </xf>
    <xf numFmtId="2" fontId="3" fillId="2" borderId="18" xfId="0" applyNumberFormat="1" applyFont="1" applyFill="1" applyBorder="1" applyAlignment="1">
      <alignment vertical="center"/>
    </xf>
    <xf numFmtId="0" fontId="3" fillId="2" borderId="16" xfId="0" applyNumberFormat="1" applyFont="1" applyFill="1" applyBorder="1" applyAlignment="1">
      <alignment horizontal="center" vertical="center" wrapText="1"/>
    </xf>
    <xf numFmtId="2" fontId="3" fillId="2" borderId="16" xfId="0" applyNumberFormat="1" applyFont="1" applyFill="1" applyBorder="1" applyAlignment="1">
      <alignment vertical="center" wrapText="1"/>
    </xf>
    <xf numFmtId="49" fontId="3" fillId="2" borderId="16" xfId="0" applyNumberFormat="1" applyFont="1" applyFill="1" applyBorder="1" applyAlignment="1">
      <alignment horizontal="center" vertical="center" wrapText="1"/>
    </xf>
    <xf numFmtId="2" fontId="4" fillId="2" borderId="16" xfId="0" applyNumberFormat="1" applyFont="1" applyFill="1" applyBorder="1" applyAlignment="1">
      <alignment horizontal="center" vertical="center" wrapText="1"/>
    </xf>
    <xf numFmtId="2" fontId="4" fillId="9" borderId="17" xfId="0" applyNumberFormat="1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49" fontId="3" fillId="2" borderId="21" xfId="0" applyNumberFormat="1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49" fontId="4" fillId="7" borderId="25" xfId="0" applyNumberFormat="1" applyFont="1" applyFill="1" applyBorder="1" applyAlignment="1">
      <alignment horizontal="center" vertical="center" wrapText="1"/>
    </xf>
    <xf numFmtId="2" fontId="17" fillId="5" borderId="26" xfId="0" applyNumberFormat="1" applyFont="1" applyFill="1" applyBorder="1" applyAlignment="1" applyProtection="1">
      <alignment vertical="center"/>
      <protection locked="0"/>
    </xf>
    <xf numFmtId="0" fontId="3" fillId="2" borderId="14" xfId="0" applyNumberFormat="1" applyFont="1" applyFill="1" applyBorder="1" applyAlignment="1">
      <alignment horizontal="center" vertical="center" wrapText="1"/>
    </xf>
    <xf numFmtId="2" fontId="3" fillId="2" borderId="14" xfId="0" applyNumberFormat="1" applyFont="1" applyFill="1" applyBorder="1" applyAlignment="1">
      <alignment vertical="center" wrapText="1"/>
    </xf>
    <xf numFmtId="49" fontId="3" fillId="2" borderId="14" xfId="0" applyNumberFormat="1" applyFont="1" applyFill="1" applyBorder="1" applyAlignment="1">
      <alignment horizontal="center" vertical="center" wrapText="1"/>
    </xf>
    <xf numFmtId="2" fontId="3" fillId="2" borderId="14" xfId="0" applyNumberFormat="1" applyFont="1" applyFill="1" applyBorder="1" applyAlignment="1">
      <alignment horizontal="center" vertical="center" wrapText="1"/>
    </xf>
    <xf numFmtId="2" fontId="3" fillId="2" borderId="25" xfId="0" applyNumberFormat="1" applyFont="1" applyFill="1" applyBorder="1" applyAlignment="1">
      <alignment horizontal="center" vertical="center" wrapText="1"/>
    </xf>
    <xf numFmtId="0" fontId="3" fillId="2" borderId="21" xfId="0" applyNumberFormat="1" applyFont="1" applyFill="1" applyBorder="1" applyAlignment="1">
      <alignment horizontal="center" vertical="center" wrapText="1"/>
    </xf>
    <xf numFmtId="2" fontId="3" fillId="2" borderId="21" xfId="0" applyNumberFormat="1" applyFont="1" applyFill="1" applyBorder="1" applyAlignment="1">
      <alignment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vertical="center" wrapText="1"/>
    </xf>
    <xf numFmtId="0" fontId="3" fillId="2" borderId="27" xfId="0" applyFont="1" applyFill="1" applyBorder="1" applyAlignment="1">
      <alignment horizontal="center" vertical="center" wrapText="1"/>
    </xf>
    <xf numFmtId="2" fontId="17" fillId="5" borderId="13" xfId="0" applyNumberFormat="1" applyFont="1" applyFill="1" applyBorder="1" applyAlignment="1" applyProtection="1">
      <alignment vertical="center"/>
      <protection locked="0"/>
    </xf>
    <xf numFmtId="0" fontId="3" fillId="2" borderId="30" xfId="0" applyFont="1" applyFill="1" applyBorder="1" applyAlignment="1">
      <alignment vertical="center" wrapText="1"/>
    </xf>
    <xf numFmtId="0" fontId="12" fillId="7" borderId="15" xfId="0" applyNumberFormat="1" applyFont="1" applyFill="1" applyBorder="1" applyAlignment="1">
      <alignment horizontal="center" vertical="center" wrapText="1"/>
    </xf>
    <xf numFmtId="0" fontId="12" fillId="7" borderId="16" xfId="0" applyNumberFormat="1" applyFont="1" applyFill="1" applyBorder="1" applyAlignment="1">
      <alignment horizontal="center" vertical="center" wrapText="1"/>
    </xf>
    <xf numFmtId="0" fontId="4" fillId="8" borderId="17" xfId="0" applyNumberFormat="1" applyFont="1" applyFill="1" applyBorder="1" applyAlignment="1">
      <alignment horizontal="center" vertical="center" wrapText="1"/>
    </xf>
    <xf numFmtId="2" fontId="3" fillId="2" borderId="33" xfId="0" applyNumberFormat="1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6" fillId="2" borderId="21" xfId="0" applyFont="1" applyFill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center" vertical="center" wrapText="1"/>
    </xf>
    <xf numFmtId="49" fontId="4" fillId="3" borderId="15" xfId="0" applyNumberFormat="1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3" fillId="2" borderId="41" xfId="0" applyFont="1" applyFill="1" applyBorder="1" applyAlignment="1">
      <alignment horizontal="center" vertical="center" wrapText="1"/>
    </xf>
    <xf numFmtId="0" fontId="3" fillId="2" borderId="42" xfId="0" applyFont="1" applyFill="1" applyBorder="1" applyAlignment="1">
      <alignment horizontal="center" vertical="center" wrapText="1"/>
    </xf>
    <xf numFmtId="0" fontId="10" fillId="11" borderId="25" xfId="0" applyFont="1" applyFill="1" applyBorder="1" applyAlignment="1">
      <alignment horizontal="left" vertical="center" wrapText="1"/>
    </xf>
    <xf numFmtId="2" fontId="17" fillId="5" borderId="27" xfId="0" applyNumberFormat="1" applyFont="1" applyFill="1" applyBorder="1" applyAlignment="1" applyProtection="1">
      <alignment vertical="center"/>
      <protection locked="0"/>
    </xf>
    <xf numFmtId="0" fontId="3" fillId="11" borderId="25" xfId="0" applyFont="1" applyFill="1" applyBorder="1" applyAlignment="1">
      <alignment horizontal="left" vertical="center" wrapText="1"/>
    </xf>
    <xf numFmtId="0" fontId="17" fillId="11" borderId="31" xfId="0" applyFont="1" applyFill="1" applyBorder="1" applyAlignment="1">
      <alignment horizontal="left" vertical="center" wrapText="1"/>
    </xf>
    <xf numFmtId="0" fontId="3" fillId="2" borderId="44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49" fontId="4" fillId="7" borderId="33" xfId="0" applyNumberFormat="1" applyFont="1" applyFill="1" applyBorder="1" applyAlignment="1">
      <alignment horizontal="center" vertical="center" wrapText="1"/>
    </xf>
    <xf numFmtId="2" fontId="3" fillId="2" borderId="21" xfId="0" applyNumberFormat="1" applyFont="1" applyFill="1" applyBorder="1" applyAlignment="1">
      <alignment horizontal="center" vertical="center" wrapText="1"/>
    </xf>
    <xf numFmtId="49" fontId="3" fillId="2" borderId="47" xfId="0" applyNumberFormat="1" applyFont="1" applyFill="1" applyBorder="1" applyAlignment="1">
      <alignment horizontal="center" vertical="center" wrapText="1"/>
    </xf>
    <xf numFmtId="49" fontId="3" fillId="2" borderId="47" xfId="0" applyNumberFormat="1" applyFont="1" applyFill="1" applyBorder="1" applyAlignment="1">
      <alignment vertical="center" wrapText="1"/>
    </xf>
    <xf numFmtId="0" fontId="3" fillId="2" borderId="47" xfId="0" applyFont="1" applyFill="1" applyBorder="1" applyAlignment="1">
      <alignment horizontal="center" vertical="center" wrapText="1"/>
    </xf>
    <xf numFmtId="0" fontId="12" fillId="2" borderId="46" xfId="0" applyNumberFormat="1" applyFont="1" applyFill="1" applyBorder="1" applyAlignment="1">
      <alignment horizontal="center" vertical="center" wrapText="1"/>
    </xf>
    <xf numFmtId="0" fontId="12" fillId="2" borderId="47" xfId="0" applyNumberFormat="1" applyFont="1" applyFill="1" applyBorder="1" applyAlignment="1">
      <alignment horizontal="center" vertical="center" wrapText="1"/>
    </xf>
    <xf numFmtId="0" fontId="3" fillId="2" borderId="46" xfId="0" applyFont="1" applyFill="1" applyBorder="1" applyAlignment="1">
      <alignment horizontal="center" vertical="center" wrapText="1"/>
    </xf>
    <xf numFmtId="49" fontId="4" fillId="7" borderId="49" xfId="0" applyNumberFormat="1" applyFont="1" applyFill="1" applyBorder="1" applyAlignment="1">
      <alignment horizontal="center" vertical="center" wrapText="1"/>
    </xf>
    <xf numFmtId="2" fontId="17" fillId="5" borderId="50" xfId="0" applyNumberFormat="1" applyFont="1" applyFill="1" applyBorder="1" applyAlignment="1" applyProtection="1">
      <alignment vertical="center"/>
      <protection locked="0"/>
    </xf>
    <xf numFmtId="0" fontId="3" fillId="2" borderId="47" xfId="0" applyNumberFormat="1" applyFont="1" applyFill="1" applyBorder="1" applyAlignment="1">
      <alignment horizontal="center" vertical="center" wrapText="1"/>
    </xf>
    <xf numFmtId="2" fontId="3" fillId="2" borderId="47" xfId="0" applyNumberFormat="1" applyFont="1" applyFill="1" applyBorder="1" applyAlignment="1">
      <alignment vertical="center" wrapText="1"/>
    </xf>
    <xf numFmtId="2" fontId="3" fillId="2" borderId="47" xfId="0" applyNumberFormat="1" applyFont="1" applyFill="1" applyBorder="1" applyAlignment="1">
      <alignment horizontal="center" vertical="center" wrapText="1"/>
    </xf>
    <xf numFmtId="2" fontId="3" fillId="2" borderId="49" xfId="0" applyNumberFormat="1" applyFont="1" applyFill="1" applyBorder="1" applyAlignment="1">
      <alignment horizontal="center" vertical="center" wrapText="1"/>
    </xf>
    <xf numFmtId="0" fontId="3" fillId="2" borderId="48" xfId="0" applyFont="1" applyFill="1" applyBorder="1" applyAlignment="1">
      <alignment vertical="center" wrapText="1"/>
    </xf>
    <xf numFmtId="2" fontId="3" fillId="2" borderId="18" xfId="0" applyNumberFormat="1" applyFont="1" applyFill="1" applyBorder="1" applyAlignment="1">
      <alignment vertical="center" wrapText="1"/>
    </xf>
    <xf numFmtId="2" fontId="17" fillId="5" borderId="55" xfId="0" applyNumberFormat="1" applyFont="1" applyFill="1" applyBorder="1" applyAlignment="1" applyProtection="1">
      <alignment vertical="center"/>
      <protection locked="0"/>
    </xf>
    <xf numFmtId="0" fontId="3" fillId="2" borderId="52" xfId="0" applyNumberFormat="1" applyFont="1" applyFill="1" applyBorder="1" applyAlignment="1">
      <alignment horizontal="center" vertical="center" wrapText="1"/>
    </xf>
    <xf numFmtId="2" fontId="3" fillId="2" borderId="52" xfId="0" applyNumberFormat="1" applyFont="1" applyFill="1" applyBorder="1" applyAlignment="1">
      <alignment vertical="center" wrapText="1"/>
    </xf>
    <xf numFmtId="49" fontId="3" fillId="7" borderId="15" xfId="0" applyNumberFormat="1" applyFont="1" applyFill="1" applyBorder="1" applyAlignment="1">
      <alignment horizontal="center" vertical="center" wrapText="1"/>
    </xf>
    <xf numFmtId="49" fontId="3" fillId="7" borderId="16" xfId="0" applyNumberFormat="1" applyFont="1" applyFill="1" applyBorder="1" applyAlignment="1">
      <alignment horizontal="center" vertical="center" wrapText="1"/>
    </xf>
    <xf numFmtId="49" fontId="4" fillId="7" borderId="36" xfId="0" applyNumberFormat="1" applyFont="1" applyFill="1" applyBorder="1" applyAlignment="1">
      <alignment horizontal="center" vertical="center" wrapText="1"/>
    </xf>
    <xf numFmtId="2" fontId="3" fillId="7" borderId="18" xfId="0" applyNumberFormat="1" applyFont="1" applyFill="1" applyBorder="1" applyAlignment="1">
      <alignment vertical="center"/>
    </xf>
    <xf numFmtId="0" fontId="3" fillId="7" borderId="16" xfId="0" applyNumberFormat="1" applyFont="1" applyFill="1" applyBorder="1" applyAlignment="1">
      <alignment horizontal="center" vertical="center" wrapText="1"/>
    </xf>
    <xf numFmtId="2" fontId="3" fillId="7" borderId="16" xfId="0" applyNumberFormat="1" applyFont="1" applyFill="1" applyBorder="1" applyAlignment="1">
      <alignment vertical="center" wrapText="1"/>
    </xf>
    <xf numFmtId="2" fontId="3" fillId="7" borderId="16" xfId="0" applyNumberFormat="1" applyFont="1" applyFill="1" applyBorder="1" applyAlignment="1">
      <alignment horizontal="center" vertical="center" wrapText="1"/>
    </xf>
    <xf numFmtId="2" fontId="3" fillId="7" borderId="17" xfId="0" applyNumberFormat="1" applyFont="1" applyFill="1" applyBorder="1" applyAlignment="1">
      <alignment horizontal="center" vertical="center" wrapText="1"/>
    </xf>
    <xf numFmtId="0" fontId="4" fillId="2" borderId="47" xfId="0" applyFont="1" applyFill="1" applyBorder="1" applyAlignment="1">
      <alignment horizontal="left" vertical="center" wrapText="1"/>
    </xf>
    <xf numFmtId="0" fontId="3" fillId="2" borderId="56" xfId="0" applyFont="1" applyFill="1" applyBorder="1" applyAlignment="1">
      <alignment horizontal="center" vertical="center" wrapText="1"/>
    </xf>
    <xf numFmtId="2" fontId="17" fillId="5" borderId="60" xfId="0" applyNumberFormat="1" applyFont="1" applyFill="1" applyBorder="1" applyAlignment="1" applyProtection="1">
      <alignment vertical="center"/>
      <protection locked="0"/>
    </xf>
    <xf numFmtId="0" fontId="3" fillId="2" borderId="57" xfId="0" applyNumberFormat="1" applyFont="1" applyFill="1" applyBorder="1" applyAlignment="1">
      <alignment horizontal="center" vertical="center" wrapText="1"/>
    </xf>
    <xf numFmtId="2" fontId="3" fillId="2" borderId="57" xfId="0" applyNumberFormat="1" applyFont="1" applyFill="1" applyBorder="1" applyAlignment="1">
      <alignment vertical="center" wrapText="1"/>
    </xf>
    <xf numFmtId="49" fontId="3" fillId="2" borderId="57" xfId="0" applyNumberFormat="1" applyFont="1" applyFill="1" applyBorder="1" applyAlignment="1">
      <alignment horizontal="center" vertical="center" wrapText="1"/>
    </xf>
    <xf numFmtId="2" fontId="3" fillId="2" borderId="57" xfId="0" applyNumberFormat="1" applyFont="1" applyFill="1" applyBorder="1" applyAlignment="1">
      <alignment horizontal="center" vertical="center" wrapText="1"/>
    </xf>
    <xf numFmtId="0" fontId="23" fillId="2" borderId="14" xfId="0" applyFont="1" applyFill="1" applyBorder="1" applyAlignment="1">
      <alignment horizontal="center" vertical="center" wrapText="1"/>
    </xf>
    <xf numFmtId="0" fontId="3" fillId="6" borderId="62" xfId="0" applyFont="1" applyFill="1" applyBorder="1" applyAlignment="1">
      <alignment horizontal="center" vertical="center" wrapText="1"/>
    </xf>
    <xf numFmtId="49" fontId="4" fillId="7" borderId="64" xfId="0" applyNumberFormat="1" applyFont="1" applyFill="1" applyBorder="1" applyAlignment="1">
      <alignment horizontal="center" vertical="center" wrapText="1"/>
    </xf>
    <xf numFmtId="2" fontId="17" fillId="5" borderId="65" xfId="0" applyNumberFormat="1" applyFont="1" applyFill="1" applyBorder="1" applyAlignment="1" applyProtection="1">
      <alignment vertical="center"/>
      <protection locked="0"/>
    </xf>
    <xf numFmtId="0" fontId="3" fillId="2" borderId="62" xfId="0" applyNumberFormat="1" applyFont="1" applyFill="1" applyBorder="1" applyAlignment="1">
      <alignment horizontal="center" vertical="center" wrapText="1"/>
    </xf>
    <xf numFmtId="2" fontId="3" fillId="2" borderId="62" xfId="0" applyNumberFormat="1" applyFont="1" applyFill="1" applyBorder="1" applyAlignment="1">
      <alignment vertical="center" wrapText="1"/>
    </xf>
    <xf numFmtId="49" fontId="3" fillId="2" borderId="62" xfId="0" applyNumberFormat="1" applyFont="1" applyFill="1" applyBorder="1" applyAlignment="1">
      <alignment horizontal="center" vertical="center" wrapText="1"/>
    </xf>
    <xf numFmtId="2" fontId="3" fillId="2" borderId="62" xfId="0" applyNumberFormat="1" applyFont="1" applyFill="1" applyBorder="1" applyAlignment="1">
      <alignment horizontal="center" vertical="center" wrapText="1"/>
    </xf>
    <xf numFmtId="2" fontId="3" fillId="2" borderId="64" xfId="0" applyNumberFormat="1" applyFont="1" applyFill="1" applyBorder="1" applyAlignment="1">
      <alignment horizontal="center" vertical="center" wrapText="1"/>
    </xf>
    <xf numFmtId="0" fontId="3" fillId="6" borderId="14" xfId="0" applyFont="1" applyFill="1" applyBorder="1" applyAlignment="1">
      <alignment horizontal="center" vertical="center" wrapText="1"/>
    </xf>
    <xf numFmtId="0" fontId="10" fillId="2" borderId="22" xfId="0" applyFont="1" applyFill="1" applyBorder="1" applyAlignment="1">
      <alignment vertical="center" wrapText="1"/>
    </xf>
    <xf numFmtId="0" fontId="29" fillId="2" borderId="29" xfId="0" applyFont="1" applyFill="1" applyBorder="1" applyAlignment="1">
      <alignment horizontal="center" vertical="center" wrapText="1"/>
    </xf>
    <xf numFmtId="0" fontId="17" fillId="2" borderId="29" xfId="0" applyFont="1" applyFill="1" applyBorder="1" applyAlignment="1">
      <alignment horizontal="center" vertical="center" wrapText="1"/>
    </xf>
    <xf numFmtId="2" fontId="17" fillId="5" borderId="34" xfId="0" applyNumberFormat="1" applyFont="1" applyFill="1" applyBorder="1" applyAlignment="1" applyProtection="1">
      <alignment vertical="center" wrapText="1"/>
      <protection locked="0"/>
    </xf>
    <xf numFmtId="49" fontId="3" fillId="2" borderId="66" xfId="0" applyNumberFormat="1" applyFont="1" applyFill="1" applyBorder="1" applyAlignment="1">
      <alignment horizontal="center" vertical="center" wrapText="1"/>
    </xf>
    <xf numFmtId="49" fontId="3" fillId="2" borderId="67" xfId="0" applyNumberFormat="1" applyFont="1" applyFill="1" applyBorder="1" applyAlignment="1">
      <alignment horizontal="center" vertical="center" wrapText="1"/>
    </xf>
    <xf numFmtId="49" fontId="3" fillId="2" borderId="67" xfId="0" applyNumberFormat="1" applyFont="1" applyFill="1" applyBorder="1" applyAlignment="1">
      <alignment vertical="center" wrapText="1"/>
    </xf>
    <xf numFmtId="0" fontId="3" fillId="2" borderId="67" xfId="0" applyFont="1" applyFill="1" applyBorder="1" applyAlignment="1">
      <alignment vertical="center" wrapText="1"/>
    </xf>
    <xf numFmtId="0" fontId="3" fillId="2" borderId="69" xfId="0" applyFont="1" applyFill="1" applyBorder="1" applyAlignment="1">
      <alignment horizontal="center" vertical="center" wrapText="1"/>
    </xf>
    <xf numFmtId="0" fontId="3" fillId="2" borderId="68" xfId="0" applyFont="1" applyFill="1" applyBorder="1" applyAlignment="1">
      <alignment horizontal="center" vertical="center" wrapText="1"/>
    </xf>
    <xf numFmtId="49" fontId="4" fillId="7" borderId="70" xfId="0" applyNumberFormat="1" applyFont="1" applyFill="1" applyBorder="1" applyAlignment="1">
      <alignment horizontal="center" vertical="center" wrapText="1"/>
    </xf>
    <xf numFmtId="0" fontId="3" fillId="2" borderId="66" xfId="0" applyFont="1" applyFill="1" applyBorder="1" applyAlignment="1">
      <alignment horizontal="center" vertical="center" wrapText="1"/>
    </xf>
    <xf numFmtId="0" fontId="3" fillId="2" borderId="67" xfId="0" applyFont="1" applyFill="1" applyBorder="1" applyAlignment="1">
      <alignment horizontal="center" vertical="center" wrapText="1"/>
    </xf>
    <xf numFmtId="0" fontId="4" fillId="2" borderId="70" xfId="0" applyFont="1" applyFill="1" applyBorder="1" applyAlignment="1">
      <alignment horizontal="center" vertical="center" wrapText="1"/>
    </xf>
    <xf numFmtId="2" fontId="17" fillId="5" borderId="71" xfId="0" applyNumberFormat="1" applyFont="1" applyFill="1" applyBorder="1" applyAlignment="1" applyProtection="1">
      <alignment vertical="center"/>
      <protection locked="0"/>
    </xf>
    <xf numFmtId="0" fontId="3" fillId="2" borderId="67" xfId="0" applyNumberFormat="1" applyFont="1" applyFill="1" applyBorder="1" applyAlignment="1">
      <alignment horizontal="center" vertical="center" wrapText="1"/>
    </xf>
    <xf numFmtId="2" fontId="3" fillId="2" borderId="67" xfId="0" applyNumberFormat="1" applyFont="1" applyFill="1" applyBorder="1" applyAlignment="1">
      <alignment vertical="center" wrapText="1"/>
    </xf>
    <xf numFmtId="2" fontId="3" fillId="2" borderId="67" xfId="0" applyNumberFormat="1" applyFont="1" applyFill="1" applyBorder="1" applyAlignment="1">
      <alignment horizontal="center" vertical="center" wrapText="1"/>
    </xf>
    <xf numFmtId="2" fontId="3" fillId="2" borderId="70" xfId="0" applyNumberFormat="1" applyFont="1" applyFill="1" applyBorder="1" applyAlignment="1">
      <alignment horizontal="center" vertical="center" wrapText="1"/>
    </xf>
    <xf numFmtId="0" fontId="3" fillId="2" borderId="72" xfId="0" applyFont="1" applyFill="1" applyBorder="1" applyAlignment="1">
      <alignment horizontal="center" vertical="center" wrapText="1"/>
    </xf>
    <xf numFmtId="0" fontId="3" fillId="2" borderId="48" xfId="0" applyFont="1" applyFill="1" applyBorder="1" applyAlignment="1">
      <alignment horizontal="center" vertical="center" wrapText="1"/>
    </xf>
    <xf numFmtId="49" fontId="7" fillId="2" borderId="47" xfId="0" applyNumberFormat="1" applyFont="1" applyFill="1" applyBorder="1" applyAlignment="1">
      <alignment vertical="center" wrapText="1"/>
    </xf>
    <xf numFmtId="0" fontId="3" fillId="2" borderId="68" xfId="0" applyFont="1" applyFill="1" applyBorder="1" applyAlignment="1">
      <alignment vertical="center" wrapText="1"/>
    </xf>
    <xf numFmtId="0" fontId="4" fillId="7" borderId="70" xfId="0" applyFont="1" applyFill="1" applyBorder="1" applyAlignment="1">
      <alignment horizontal="center" vertical="center" wrapText="1"/>
    </xf>
    <xf numFmtId="2" fontId="17" fillId="5" borderId="67" xfId="0" applyNumberFormat="1" applyFont="1" applyFill="1" applyBorder="1" applyAlignment="1" applyProtection="1">
      <alignment vertical="center" wrapText="1"/>
      <protection locked="0"/>
    </xf>
    <xf numFmtId="2" fontId="3" fillId="0" borderId="62" xfId="0" applyNumberFormat="1" applyFont="1" applyFill="1" applyBorder="1" applyAlignment="1">
      <alignment horizontal="center" vertical="center" wrapText="1"/>
    </xf>
    <xf numFmtId="49" fontId="4" fillId="4" borderId="25" xfId="0" applyNumberFormat="1" applyFont="1" applyFill="1" applyBorder="1" applyAlignment="1">
      <alignment horizontal="center" vertical="center" wrapText="1"/>
    </xf>
    <xf numFmtId="0" fontId="10" fillId="2" borderId="68" xfId="0" applyFont="1" applyFill="1" applyBorder="1" applyAlignment="1">
      <alignment vertical="center" wrapText="1"/>
    </xf>
    <xf numFmtId="2" fontId="17" fillId="5" borderId="71" xfId="0" applyNumberFormat="1" applyFont="1" applyFill="1" applyBorder="1" applyAlignment="1" applyProtection="1">
      <alignment vertical="center" wrapText="1"/>
      <protection locked="0"/>
    </xf>
    <xf numFmtId="0" fontId="3" fillId="2" borderId="0" xfId="0" applyFont="1" applyFill="1"/>
    <xf numFmtId="0" fontId="0" fillId="2" borderId="0" xfId="0" applyFill="1"/>
    <xf numFmtId="0" fontId="3" fillId="2" borderId="62" xfId="0" applyFont="1" applyFill="1" applyBorder="1" applyAlignment="1">
      <alignment horizontal="center" vertical="center" wrapText="1"/>
    </xf>
    <xf numFmtId="0" fontId="23" fillId="2" borderId="62" xfId="0" applyFont="1" applyFill="1" applyBorder="1" applyAlignment="1">
      <alignment horizontal="center" vertical="center" wrapText="1"/>
    </xf>
    <xf numFmtId="0" fontId="3" fillId="2" borderId="63" xfId="0" applyFont="1" applyFill="1" applyBorder="1" applyAlignment="1">
      <alignment vertical="center" wrapText="1"/>
    </xf>
    <xf numFmtId="0" fontId="3" fillId="2" borderId="61" xfId="0" applyFont="1" applyFill="1" applyBorder="1" applyAlignment="1">
      <alignment horizontal="center" vertical="center" wrapText="1"/>
    </xf>
    <xf numFmtId="49" fontId="4" fillId="4" borderId="64" xfId="0" applyNumberFormat="1" applyFont="1" applyFill="1" applyBorder="1" applyAlignment="1">
      <alignment horizontal="center" vertical="center" wrapText="1"/>
    </xf>
    <xf numFmtId="0" fontId="4" fillId="4" borderId="49" xfId="0" applyFont="1" applyFill="1" applyBorder="1" applyAlignment="1">
      <alignment horizontal="center" vertical="center" wrapText="1"/>
    </xf>
    <xf numFmtId="49" fontId="4" fillId="3" borderId="75" xfId="0" applyNumberFormat="1" applyFont="1" applyFill="1" applyBorder="1" applyAlignment="1">
      <alignment horizontal="center" vertical="center" wrapText="1"/>
    </xf>
    <xf numFmtId="0" fontId="3" fillId="3" borderId="76" xfId="0" applyFont="1" applyFill="1" applyBorder="1" applyAlignment="1">
      <alignment horizontal="center" vertical="center" wrapText="1"/>
    </xf>
    <xf numFmtId="0" fontId="12" fillId="7" borderId="75" xfId="0" applyNumberFormat="1" applyFont="1" applyFill="1" applyBorder="1" applyAlignment="1">
      <alignment horizontal="center" vertical="center" wrapText="1"/>
    </xf>
    <xf numFmtId="0" fontId="12" fillId="7" borderId="76" xfId="0" applyNumberFormat="1" applyFont="1" applyFill="1" applyBorder="1" applyAlignment="1">
      <alignment horizontal="center" vertical="center" wrapText="1"/>
    </xf>
    <xf numFmtId="0" fontId="4" fillId="8" borderId="78" xfId="0" applyNumberFormat="1" applyFont="1" applyFill="1" applyBorder="1" applyAlignment="1">
      <alignment horizontal="center" vertical="center" wrapText="1"/>
    </xf>
    <xf numFmtId="2" fontId="3" fillId="2" borderId="79" xfId="0" applyNumberFormat="1" applyFont="1" applyFill="1" applyBorder="1" applyAlignment="1">
      <alignment vertical="center" wrapText="1"/>
    </xf>
    <xf numFmtId="0" fontId="3" fillId="2" borderId="76" xfId="0" applyNumberFormat="1" applyFont="1" applyFill="1" applyBorder="1" applyAlignment="1">
      <alignment horizontal="center" vertical="center" wrapText="1"/>
    </xf>
    <xf numFmtId="2" fontId="3" fillId="2" borderId="76" xfId="0" applyNumberFormat="1" applyFont="1" applyFill="1" applyBorder="1" applyAlignment="1">
      <alignment vertical="center" wrapText="1"/>
    </xf>
    <xf numFmtId="49" fontId="3" fillId="2" borderId="76" xfId="0" applyNumberFormat="1" applyFont="1" applyFill="1" applyBorder="1" applyAlignment="1">
      <alignment horizontal="center" vertical="center" wrapText="1"/>
    </xf>
    <xf numFmtId="2" fontId="4" fillId="2" borderId="76" xfId="0" applyNumberFormat="1" applyFont="1" applyFill="1" applyBorder="1" applyAlignment="1">
      <alignment horizontal="center" vertical="center" wrapText="1"/>
    </xf>
    <xf numFmtId="2" fontId="4" fillId="9" borderId="78" xfId="0" applyNumberFormat="1" applyFont="1" applyFill="1" applyBorder="1" applyAlignment="1">
      <alignment horizontal="center" vertical="center" wrapText="1"/>
    </xf>
    <xf numFmtId="0" fontId="0" fillId="0" borderId="0" xfId="0" applyBorder="1"/>
    <xf numFmtId="0" fontId="3" fillId="0" borderId="0" xfId="0" applyFont="1" applyFill="1" applyBorder="1"/>
    <xf numFmtId="0" fontId="0" fillId="2" borderId="0" xfId="0" applyFill="1" applyBorder="1"/>
    <xf numFmtId="0" fontId="3" fillId="2" borderId="0" xfId="0" applyFont="1" applyFill="1" applyBorder="1"/>
    <xf numFmtId="49" fontId="3" fillId="2" borderId="80" xfId="0" applyNumberFormat="1" applyFont="1" applyFill="1" applyBorder="1" applyAlignment="1">
      <alignment horizontal="center" vertical="center" wrapText="1"/>
    </xf>
    <xf numFmtId="49" fontId="3" fillId="2" borderId="81" xfId="0" applyNumberFormat="1" applyFont="1" applyFill="1" applyBorder="1" applyAlignment="1">
      <alignment horizontal="center" vertical="center" wrapText="1"/>
    </xf>
    <xf numFmtId="0" fontId="3" fillId="2" borderId="82" xfId="0" applyFont="1" applyFill="1" applyBorder="1" applyAlignment="1">
      <alignment vertical="center" wrapText="1"/>
    </xf>
    <xf numFmtId="0" fontId="3" fillId="2" borderId="84" xfId="0" applyFont="1" applyFill="1" applyBorder="1" applyAlignment="1">
      <alignment horizontal="center" vertical="center" wrapText="1"/>
    </xf>
    <xf numFmtId="0" fontId="3" fillId="2" borderId="82" xfId="0" applyFont="1" applyFill="1" applyBorder="1" applyAlignment="1">
      <alignment horizontal="center" vertical="center" wrapText="1"/>
    </xf>
    <xf numFmtId="49" fontId="4" fillId="7" borderId="83" xfId="0" applyNumberFormat="1" applyFont="1" applyFill="1" applyBorder="1" applyAlignment="1">
      <alignment horizontal="center" vertical="center" wrapText="1"/>
    </xf>
    <xf numFmtId="2" fontId="17" fillId="5" borderId="85" xfId="0" applyNumberFormat="1" applyFont="1" applyFill="1" applyBorder="1" applyAlignment="1" applyProtection="1">
      <alignment vertical="center"/>
      <protection locked="0"/>
    </xf>
    <xf numFmtId="0" fontId="3" fillId="2" borderId="81" xfId="0" applyNumberFormat="1" applyFont="1" applyFill="1" applyBorder="1" applyAlignment="1">
      <alignment horizontal="center" vertical="center" wrapText="1"/>
    </xf>
    <xf numFmtId="2" fontId="3" fillId="2" borderId="81" xfId="0" applyNumberFormat="1" applyFont="1" applyFill="1" applyBorder="1" applyAlignment="1">
      <alignment vertical="center" wrapText="1"/>
    </xf>
    <xf numFmtId="2" fontId="3" fillId="2" borderId="81" xfId="0" applyNumberFormat="1" applyFont="1" applyFill="1" applyBorder="1" applyAlignment="1">
      <alignment horizontal="center" vertical="center" wrapText="1"/>
    </xf>
    <xf numFmtId="2" fontId="3" fillId="2" borderId="83" xfId="0" applyNumberFormat="1" applyFont="1" applyFill="1" applyBorder="1" applyAlignment="1">
      <alignment horizontal="center" vertical="center" wrapText="1"/>
    </xf>
    <xf numFmtId="0" fontId="3" fillId="2" borderId="53" xfId="0" applyFont="1" applyFill="1" applyBorder="1" applyAlignment="1">
      <alignment vertical="center" wrapText="1"/>
    </xf>
    <xf numFmtId="2" fontId="3" fillId="0" borderId="79" xfId="0" applyNumberFormat="1" applyFont="1" applyFill="1" applyBorder="1" applyAlignment="1">
      <alignment vertical="center" wrapText="1"/>
    </xf>
    <xf numFmtId="0" fontId="3" fillId="0" borderId="76" xfId="0" applyNumberFormat="1" applyFont="1" applyFill="1" applyBorder="1" applyAlignment="1">
      <alignment horizontal="center" vertical="center" wrapText="1"/>
    </xf>
    <xf numFmtId="2" fontId="3" fillId="0" borderId="76" xfId="0" applyNumberFormat="1" applyFont="1" applyFill="1" applyBorder="1" applyAlignment="1">
      <alignment vertical="center" wrapText="1"/>
    </xf>
    <xf numFmtId="49" fontId="3" fillId="0" borderId="76" xfId="0" applyNumberFormat="1" applyFont="1" applyFill="1" applyBorder="1" applyAlignment="1">
      <alignment horizontal="center" vertical="center" wrapText="1"/>
    </xf>
    <xf numFmtId="0" fontId="6" fillId="2" borderId="62" xfId="0" applyFont="1" applyFill="1" applyBorder="1" applyAlignment="1">
      <alignment horizontal="center" vertical="center" wrapText="1"/>
    </xf>
    <xf numFmtId="0" fontId="3" fillId="2" borderId="61" xfId="0" applyNumberFormat="1" applyFont="1" applyFill="1" applyBorder="1" applyAlignment="1">
      <alignment horizontal="center" vertical="center" wrapText="1"/>
    </xf>
    <xf numFmtId="0" fontId="4" fillId="7" borderId="64" xfId="0" applyFont="1" applyFill="1" applyBorder="1" applyAlignment="1">
      <alignment horizontal="center" vertical="center" wrapText="1"/>
    </xf>
    <xf numFmtId="0" fontId="3" fillId="0" borderId="62" xfId="0" applyNumberFormat="1" applyFont="1" applyFill="1" applyBorder="1" applyAlignment="1">
      <alignment horizontal="center" vertical="center" wrapText="1"/>
    </xf>
    <xf numFmtId="2" fontId="3" fillId="0" borderId="62" xfId="0" applyNumberFormat="1" applyFont="1" applyFill="1" applyBorder="1" applyAlignment="1">
      <alignment vertical="center" wrapText="1"/>
    </xf>
    <xf numFmtId="2" fontId="17" fillId="5" borderId="62" xfId="0" applyNumberFormat="1" applyFont="1" applyFill="1" applyBorder="1" applyAlignment="1" applyProtection="1">
      <alignment vertical="center" wrapText="1"/>
      <protection locked="0"/>
    </xf>
    <xf numFmtId="0" fontId="3" fillId="2" borderId="87" xfId="0" applyNumberFormat="1" applyFont="1" applyFill="1" applyBorder="1" applyAlignment="1">
      <alignment horizontal="center" vertical="center" wrapText="1"/>
    </xf>
    <xf numFmtId="0" fontId="3" fillId="2" borderId="88" xfId="0" applyNumberFormat="1" applyFont="1" applyFill="1" applyBorder="1" applyAlignment="1">
      <alignment horizontal="center" vertical="center" wrapText="1"/>
    </xf>
    <xf numFmtId="2" fontId="17" fillId="5" borderId="90" xfId="0" applyNumberFormat="1" applyFont="1" applyFill="1" applyBorder="1" applyAlignment="1" applyProtection="1">
      <alignment vertical="center"/>
      <protection locked="0"/>
    </xf>
    <xf numFmtId="0" fontId="3" fillId="0" borderId="88" xfId="0" applyNumberFormat="1" applyFont="1" applyFill="1" applyBorder="1" applyAlignment="1">
      <alignment horizontal="center" vertical="center" wrapText="1"/>
    </xf>
    <xf numFmtId="2" fontId="3" fillId="0" borderId="88" xfId="0" applyNumberFormat="1" applyFont="1" applyFill="1" applyBorder="1" applyAlignment="1">
      <alignment vertical="center" wrapText="1"/>
    </xf>
    <xf numFmtId="2" fontId="17" fillId="5" borderId="88" xfId="0" applyNumberFormat="1" applyFont="1" applyFill="1" applyBorder="1" applyAlignment="1" applyProtection="1">
      <alignment vertical="center" wrapText="1"/>
      <protection locked="0"/>
    </xf>
    <xf numFmtId="2" fontId="3" fillId="0" borderId="88" xfId="0" applyNumberFormat="1" applyFont="1" applyFill="1" applyBorder="1" applyAlignment="1">
      <alignment horizontal="center" vertical="center" wrapText="1"/>
    </xf>
    <xf numFmtId="2" fontId="3" fillId="2" borderId="89" xfId="0" applyNumberFormat="1" applyFont="1" applyFill="1" applyBorder="1" applyAlignment="1">
      <alignment horizontal="center" vertical="center" wrapText="1"/>
    </xf>
    <xf numFmtId="49" fontId="3" fillId="2" borderId="91" xfId="0" applyNumberFormat="1" applyFont="1" applyFill="1" applyBorder="1" applyAlignment="1">
      <alignment horizontal="center" vertical="center" wrapText="1"/>
    </xf>
    <xf numFmtId="49" fontId="3" fillId="2" borderId="92" xfId="0" applyNumberFormat="1" applyFont="1" applyFill="1" applyBorder="1" applyAlignment="1">
      <alignment horizontal="center" vertical="center" wrapText="1"/>
    </xf>
    <xf numFmtId="0" fontId="3" fillId="2" borderId="92" xfId="0" applyFont="1" applyFill="1" applyBorder="1" applyAlignment="1">
      <alignment vertical="center" wrapText="1"/>
    </xf>
    <xf numFmtId="49" fontId="4" fillId="2" borderId="92" xfId="0" applyNumberFormat="1" applyFont="1" applyFill="1" applyBorder="1" applyAlignment="1">
      <alignment vertical="center" wrapText="1"/>
    </xf>
    <xf numFmtId="49" fontId="6" fillId="2" borderId="92" xfId="0" applyNumberFormat="1" applyFont="1" applyFill="1" applyBorder="1" applyAlignment="1">
      <alignment horizontal="center" vertical="center" wrapText="1"/>
    </xf>
    <xf numFmtId="0" fontId="3" fillId="2" borderId="93" xfId="0" applyFont="1" applyFill="1" applyBorder="1" applyAlignment="1">
      <alignment vertical="center" wrapText="1"/>
    </xf>
    <xf numFmtId="0" fontId="3" fillId="2" borderId="91" xfId="0" applyNumberFormat="1" applyFont="1" applyFill="1" applyBorder="1" applyAlignment="1">
      <alignment horizontal="center" vertical="center" wrapText="1"/>
    </xf>
    <xf numFmtId="0" fontId="3" fillId="2" borderId="92" xfId="0" applyNumberFormat="1" applyFont="1" applyFill="1" applyBorder="1" applyAlignment="1">
      <alignment horizontal="center" vertical="center" wrapText="1"/>
    </xf>
    <xf numFmtId="0" fontId="4" fillId="7" borderId="93" xfId="0" applyFont="1" applyFill="1" applyBorder="1" applyAlignment="1">
      <alignment horizontal="center" vertical="center" wrapText="1"/>
    </xf>
    <xf numFmtId="2" fontId="17" fillId="5" borderId="94" xfId="0" applyNumberFormat="1" applyFont="1" applyFill="1" applyBorder="1" applyAlignment="1" applyProtection="1">
      <alignment vertical="center"/>
      <protection locked="0"/>
    </xf>
    <xf numFmtId="0" fontId="3" fillId="0" borderId="92" xfId="0" applyNumberFormat="1" applyFont="1" applyFill="1" applyBorder="1" applyAlignment="1">
      <alignment horizontal="center" vertical="center" wrapText="1"/>
    </xf>
    <xf numFmtId="2" fontId="3" fillId="0" borderId="92" xfId="0" applyNumberFormat="1" applyFont="1" applyFill="1" applyBorder="1" applyAlignment="1">
      <alignment vertical="center" wrapText="1"/>
    </xf>
    <xf numFmtId="49" fontId="3" fillId="0" borderId="92" xfId="0" applyNumberFormat="1" applyFont="1" applyFill="1" applyBorder="1" applyAlignment="1">
      <alignment horizontal="center" vertical="center" wrapText="1"/>
    </xf>
    <xf numFmtId="2" fontId="3" fillId="0" borderId="92" xfId="0" applyNumberFormat="1" applyFont="1" applyFill="1" applyBorder="1" applyAlignment="1">
      <alignment horizontal="center" vertical="center" wrapText="1"/>
    </xf>
    <xf numFmtId="2" fontId="3" fillId="2" borderId="93" xfId="0" applyNumberFormat="1" applyFont="1" applyFill="1" applyBorder="1" applyAlignment="1">
      <alignment horizontal="center" vertical="center" wrapText="1"/>
    </xf>
    <xf numFmtId="0" fontId="4" fillId="2" borderId="92" xfId="0" applyFont="1" applyFill="1" applyBorder="1" applyAlignment="1">
      <alignment vertical="center" wrapText="1"/>
    </xf>
    <xf numFmtId="0" fontId="6" fillId="2" borderId="92" xfId="0" applyFont="1" applyFill="1" applyBorder="1" applyAlignment="1">
      <alignment vertical="center" wrapText="1"/>
    </xf>
    <xf numFmtId="0" fontId="3" fillId="2" borderId="92" xfId="0" applyFont="1" applyFill="1" applyBorder="1" applyAlignment="1">
      <alignment horizontal="center" vertical="center" wrapText="1"/>
    </xf>
    <xf numFmtId="0" fontId="3" fillId="2" borderId="64" xfId="0" applyFont="1" applyFill="1" applyBorder="1" applyAlignment="1">
      <alignment vertical="center" wrapText="1"/>
    </xf>
    <xf numFmtId="0" fontId="6" fillId="2" borderId="88" xfId="0" applyFont="1" applyFill="1" applyBorder="1" applyAlignment="1">
      <alignment horizontal="center" vertical="center" wrapText="1"/>
    </xf>
    <xf numFmtId="0" fontId="3" fillId="2" borderId="88" xfId="0" applyFont="1" applyFill="1" applyBorder="1" applyAlignment="1">
      <alignment horizontal="center" vertical="center" wrapText="1"/>
    </xf>
    <xf numFmtId="0" fontId="3" fillId="2" borderId="89" xfId="0" applyFont="1" applyFill="1" applyBorder="1" applyAlignment="1">
      <alignment vertical="center" wrapText="1"/>
    </xf>
    <xf numFmtId="0" fontId="6" fillId="2" borderId="92" xfId="0" applyFont="1" applyFill="1" applyBorder="1" applyAlignment="1">
      <alignment horizontal="center" vertical="center" wrapText="1"/>
    </xf>
    <xf numFmtId="0" fontId="10" fillId="2" borderId="93" xfId="0" applyFont="1" applyFill="1" applyBorder="1" applyAlignment="1">
      <alignment vertical="center" wrapText="1"/>
    </xf>
    <xf numFmtId="2" fontId="17" fillId="5" borderId="92" xfId="0" applyNumberFormat="1" applyFont="1" applyFill="1" applyBorder="1" applyAlignment="1" applyProtection="1">
      <alignment vertical="center" wrapText="1"/>
      <protection locked="0"/>
    </xf>
    <xf numFmtId="49" fontId="17" fillId="2" borderId="92" xfId="0" applyNumberFormat="1" applyFont="1" applyFill="1" applyBorder="1" applyAlignment="1">
      <alignment horizontal="center" vertical="center" wrapText="1"/>
    </xf>
    <xf numFmtId="49" fontId="3" fillId="2" borderId="92" xfId="0" applyNumberFormat="1" applyFont="1" applyFill="1" applyBorder="1" applyAlignment="1">
      <alignment vertical="center" wrapText="1"/>
    </xf>
    <xf numFmtId="49" fontId="10" fillId="2" borderId="93" xfId="0" applyNumberFormat="1" applyFont="1" applyFill="1" applyBorder="1" applyAlignment="1">
      <alignment vertical="center" wrapText="1"/>
    </xf>
    <xf numFmtId="0" fontId="3" fillId="2" borderId="95" xfId="0" applyFont="1" applyFill="1" applyBorder="1" applyAlignment="1">
      <alignment vertical="center" wrapText="1"/>
    </xf>
    <xf numFmtId="49" fontId="4" fillId="7" borderId="89" xfId="0" applyNumberFormat="1" applyFont="1" applyFill="1" applyBorder="1" applyAlignment="1">
      <alignment horizontal="center" vertical="center" wrapText="1"/>
    </xf>
    <xf numFmtId="0" fontId="38" fillId="2" borderId="96" xfId="0" applyFont="1" applyFill="1" applyBorder="1" applyAlignment="1">
      <alignment horizontal="center" vertical="center" wrapText="1"/>
    </xf>
    <xf numFmtId="0" fontId="38" fillId="2" borderId="95" xfId="0" applyFont="1" applyFill="1" applyBorder="1" applyAlignment="1">
      <alignment horizontal="center" vertical="center" wrapText="1"/>
    </xf>
    <xf numFmtId="2" fontId="17" fillId="5" borderId="90" xfId="0" applyNumberFormat="1" applyFont="1" applyFill="1" applyBorder="1" applyAlignment="1" applyProtection="1">
      <alignment vertical="center" wrapText="1"/>
      <protection locked="0"/>
    </xf>
    <xf numFmtId="2" fontId="3" fillId="2" borderId="88" xfId="0" applyNumberFormat="1" applyFont="1" applyFill="1" applyBorder="1" applyAlignment="1">
      <alignment vertical="center" wrapText="1"/>
    </xf>
    <xf numFmtId="2" fontId="17" fillId="5" borderId="85" xfId="0" applyNumberFormat="1" applyFont="1" applyFill="1" applyBorder="1" applyAlignment="1" applyProtection="1">
      <alignment vertical="center" wrapText="1"/>
      <protection locked="0"/>
    </xf>
    <xf numFmtId="0" fontId="12" fillId="2" borderId="101" xfId="0" applyNumberFormat="1" applyFont="1" applyFill="1" applyBorder="1" applyAlignment="1">
      <alignment horizontal="center" vertical="center" wrapText="1"/>
    </xf>
    <xf numFmtId="0" fontId="12" fillId="2" borderId="102" xfId="0" applyNumberFormat="1" applyFont="1" applyFill="1" applyBorder="1" applyAlignment="1">
      <alignment horizontal="center" vertical="center" wrapText="1"/>
    </xf>
    <xf numFmtId="0" fontId="4" fillId="7" borderId="103" xfId="0" applyNumberFormat="1" applyFont="1" applyFill="1" applyBorder="1" applyAlignment="1">
      <alignment horizontal="center" vertical="center" wrapText="1"/>
    </xf>
    <xf numFmtId="2" fontId="4" fillId="0" borderId="76" xfId="0" applyNumberFormat="1" applyFont="1" applyFill="1" applyBorder="1" applyAlignment="1">
      <alignment horizontal="center" vertical="center" wrapText="1"/>
    </xf>
    <xf numFmtId="0" fontId="3" fillId="0" borderId="67" xfId="0" applyNumberFormat="1" applyFont="1" applyFill="1" applyBorder="1" applyAlignment="1">
      <alignment horizontal="center" vertical="center" wrapText="1"/>
    </xf>
    <xf numFmtId="2" fontId="3" fillId="0" borderId="67" xfId="0" applyNumberFormat="1" applyFont="1" applyFill="1" applyBorder="1" applyAlignment="1">
      <alignment vertical="center" wrapText="1"/>
    </xf>
    <xf numFmtId="49" fontId="3" fillId="0" borderId="67" xfId="0" applyNumberFormat="1" applyFont="1" applyFill="1" applyBorder="1" applyAlignment="1">
      <alignment horizontal="center" vertical="center" wrapText="1"/>
    </xf>
    <xf numFmtId="2" fontId="3" fillId="0" borderId="67" xfId="0" applyNumberFormat="1" applyFont="1" applyFill="1" applyBorder="1" applyAlignment="1">
      <alignment horizontal="center" vertical="center" wrapText="1"/>
    </xf>
    <xf numFmtId="2" fontId="3" fillId="0" borderId="70" xfId="0" applyNumberFormat="1" applyFont="1" applyFill="1" applyBorder="1" applyAlignment="1">
      <alignment horizontal="center" vertical="center" wrapText="1"/>
    </xf>
    <xf numFmtId="0" fontId="3" fillId="0" borderId="47" xfId="0" applyNumberFormat="1" applyFont="1" applyFill="1" applyBorder="1" applyAlignment="1">
      <alignment horizontal="center" vertical="center" wrapText="1"/>
    </xf>
    <xf numFmtId="2" fontId="3" fillId="0" borderId="47" xfId="0" applyNumberFormat="1" applyFont="1" applyFill="1" applyBorder="1" applyAlignment="1">
      <alignment vertical="center" wrapText="1"/>
    </xf>
    <xf numFmtId="49" fontId="3" fillId="0" borderId="47" xfId="0" applyNumberFormat="1" applyFont="1" applyFill="1" applyBorder="1" applyAlignment="1">
      <alignment horizontal="center" vertical="center" wrapText="1"/>
    </xf>
    <xf numFmtId="2" fontId="3" fillId="0" borderId="47" xfId="0" applyNumberFormat="1" applyFont="1" applyFill="1" applyBorder="1" applyAlignment="1">
      <alignment horizontal="center" vertical="center" wrapText="1"/>
    </xf>
    <xf numFmtId="2" fontId="3" fillId="0" borderId="49" xfId="0" applyNumberFormat="1" applyFont="1" applyFill="1" applyBorder="1" applyAlignment="1">
      <alignment horizontal="center" vertical="center" wrapText="1"/>
    </xf>
    <xf numFmtId="0" fontId="42" fillId="2" borderId="21" xfId="0" applyFont="1" applyFill="1" applyBorder="1" applyAlignment="1">
      <alignment horizontal="center" vertical="center" wrapText="1"/>
    </xf>
    <xf numFmtId="0" fontId="14" fillId="2" borderId="21" xfId="0" applyFont="1" applyFill="1" applyBorder="1" applyAlignment="1">
      <alignment vertical="center" wrapText="1"/>
    </xf>
    <xf numFmtId="0" fontId="14" fillId="2" borderId="37" xfId="0" applyFont="1" applyFill="1" applyBorder="1" applyAlignment="1">
      <alignment vertical="center" wrapText="1"/>
    </xf>
    <xf numFmtId="49" fontId="3" fillId="2" borderId="104" xfId="0" applyNumberFormat="1" applyFont="1" applyFill="1" applyBorder="1" applyAlignment="1">
      <alignment horizontal="center" vertical="center" wrapText="1"/>
    </xf>
    <xf numFmtId="0" fontId="3" fillId="2" borderId="104" xfId="0" applyFont="1" applyFill="1" applyBorder="1"/>
    <xf numFmtId="0" fontId="3" fillId="2" borderId="104" xfId="0" applyFont="1" applyFill="1" applyBorder="1" applyAlignment="1">
      <alignment horizontal="center" vertical="center"/>
    </xf>
    <xf numFmtId="0" fontId="4" fillId="0" borderId="104" xfId="0" applyFont="1" applyFill="1" applyBorder="1" applyAlignment="1">
      <alignment horizontal="center" vertical="center" wrapText="1"/>
    </xf>
    <xf numFmtId="2" fontId="3" fillId="0" borderId="104" xfId="0" applyNumberFormat="1" applyFont="1" applyFill="1" applyBorder="1" applyAlignment="1">
      <alignment vertical="center"/>
    </xf>
    <xf numFmtId="0" fontId="3" fillId="0" borderId="104" xfId="0" applyNumberFormat="1" applyFont="1" applyFill="1" applyBorder="1" applyAlignment="1">
      <alignment vertical="center"/>
    </xf>
    <xf numFmtId="0" fontId="3" fillId="0" borderId="104" xfId="0" applyFont="1" applyFill="1" applyBorder="1" applyAlignment="1">
      <alignment vertical="center"/>
    </xf>
    <xf numFmtId="0" fontId="3" fillId="2" borderId="104" xfId="0" applyFont="1" applyFill="1" applyBorder="1" applyAlignment="1">
      <alignment vertical="center" wrapText="1"/>
    </xf>
    <xf numFmtId="0" fontId="3" fillId="2" borderId="104" xfId="0" applyFont="1" applyFill="1" applyBorder="1" applyAlignment="1">
      <alignment horizontal="center" vertical="center" wrapText="1"/>
    </xf>
    <xf numFmtId="0" fontId="3" fillId="2" borderId="104" xfId="0" applyFont="1" applyFill="1" applyBorder="1" applyAlignment="1">
      <alignment horizontal="left" vertical="center" wrapText="1"/>
    </xf>
    <xf numFmtId="1" fontId="15" fillId="13" borderId="104" xfId="0" applyNumberFormat="1" applyFont="1" applyFill="1" applyBorder="1" applyAlignment="1">
      <alignment horizontal="center" vertical="center"/>
    </xf>
    <xf numFmtId="2" fontId="15" fillId="13" borderId="104" xfId="0" applyNumberFormat="1" applyFont="1" applyFill="1" applyBorder="1" applyAlignment="1">
      <alignment horizontal="center" vertical="center"/>
    </xf>
    <xf numFmtId="0" fontId="5" fillId="3" borderId="0" xfId="0" applyFont="1" applyFill="1" applyAlignment="1">
      <alignment vertical="center"/>
    </xf>
    <xf numFmtId="49" fontId="3" fillId="2" borderId="57" xfId="0" applyNumberFormat="1" applyFont="1" applyFill="1" applyBorder="1" applyAlignment="1">
      <alignment vertical="center" wrapText="1"/>
    </xf>
    <xf numFmtId="49" fontId="4" fillId="2" borderId="97" xfId="0" applyNumberFormat="1" applyFont="1" applyFill="1" applyBorder="1" applyAlignment="1">
      <alignment horizontal="center" vertical="center" wrapText="1"/>
    </xf>
    <xf numFmtId="0" fontId="3" fillId="2" borderId="98" xfId="0" applyFont="1" applyFill="1" applyBorder="1" applyAlignment="1">
      <alignment horizontal="center" vertical="center" wrapText="1"/>
    </xf>
    <xf numFmtId="49" fontId="3" fillId="2" borderId="98" xfId="0" applyNumberFormat="1" applyFont="1" applyFill="1" applyBorder="1" applyAlignment="1">
      <alignment vertical="center" wrapText="1"/>
    </xf>
    <xf numFmtId="49" fontId="7" fillId="2" borderId="98" xfId="0" applyNumberFormat="1" applyFont="1" applyFill="1" applyBorder="1" applyAlignment="1">
      <alignment vertical="center" wrapText="1"/>
    </xf>
    <xf numFmtId="0" fontId="0" fillId="2" borderId="98" xfId="0" applyFont="1" applyFill="1" applyBorder="1" applyAlignment="1">
      <alignment vertical="center" wrapText="1"/>
    </xf>
    <xf numFmtId="49" fontId="3" fillId="2" borderId="98" xfId="0" applyNumberFormat="1" applyFont="1" applyFill="1" applyBorder="1" applyAlignment="1">
      <alignment horizontal="center" vertical="center" wrapText="1"/>
    </xf>
    <xf numFmtId="49" fontId="3" fillId="2" borderId="99" xfId="0" applyNumberFormat="1" applyFont="1" applyFill="1" applyBorder="1" applyAlignment="1">
      <alignment vertical="center" wrapText="1"/>
    </xf>
    <xf numFmtId="0" fontId="3" fillId="2" borderId="114" xfId="0" applyFont="1" applyFill="1" applyBorder="1" applyAlignment="1">
      <alignment horizontal="center" vertical="center" wrapText="1"/>
    </xf>
    <xf numFmtId="0" fontId="3" fillId="2" borderId="99" xfId="0" applyFont="1" applyFill="1" applyBorder="1" applyAlignment="1">
      <alignment horizontal="center" vertical="center" wrapText="1"/>
    </xf>
    <xf numFmtId="49" fontId="4" fillId="7" borderId="100" xfId="0" applyNumberFormat="1" applyFont="1" applyFill="1" applyBorder="1" applyAlignment="1">
      <alignment horizontal="center" vertical="center" wrapText="1"/>
    </xf>
    <xf numFmtId="2" fontId="17" fillId="5" borderId="115" xfId="0" applyNumberFormat="1" applyFont="1" applyFill="1" applyBorder="1" applyAlignment="1" applyProtection="1">
      <alignment vertical="center"/>
      <protection locked="0"/>
    </xf>
    <xf numFmtId="0" fontId="3" fillId="2" borderId="98" xfId="0" applyNumberFormat="1" applyFont="1" applyFill="1" applyBorder="1" applyAlignment="1">
      <alignment horizontal="center" vertical="center" wrapText="1"/>
    </xf>
    <xf numFmtId="2" fontId="3" fillId="2" borderId="98" xfId="0" applyNumberFormat="1" applyFont="1" applyFill="1" applyBorder="1" applyAlignment="1">
      <alignment horizontal="center" vertical="center" wrapText="1"/>
    </xf>
    <xf numFmtId="2" fontId="3" fillId="2" borderId="100" xfId="0" applyNumberFormat="1" applyFont="1" applyFill="1" applyBorder="1" applyAlignment="1">
      <alignment horizontal="center" vertical="center" wrapText="1"/>
    </xf>
    <xf numFmtId="2" fontId="3" fillId="2" borderId="79" xfId="0" applyNumberFormat="1" applyFont="1" applyFill="1" applyBorder="1" applyAlignment="1">
      <alignment vertical="center"/>
    </xf>
    <xf numFmtId="2" fontId="0" fillId="0" borderId="0" xfId="0" applyNumberFormat="1"/>
    <xf numFmtId="2" fontId="15" fillId="36" borderId="104" xfId="0" applyNumberFormat="1" applyFont="1" applyFill="1" applyBorder="1" applyAlignment="1">
      <alignment horizontal="center" vertical="center"/>
    </xf>
    <xf numFmtId="0" fontId="3" fillId="2" borderId="40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49" fontId="3" fillId="2" borderId="14" xfId="0" applyNumberFormat="1" applyFont="1" applyFill="1" applyBorder="1" applyAlignment="1">
      <alignment horizontal="center" vertical="center" wrapText="1"/>
    </xf>
    <xf numFmtId="49" fontId="3" fillId="2" borderId="40" xfId="0" applyNumberFormat="1" applyFont="1" applyFill="1" applyBorder="1" applyAlignment="1">
      <alignment horizontal="center" vertical="center" wrapText="1"/>
    </xf>
    <xf numFmtId="49" fontId="3" fillId="2" borderId="40" xfId="0" applyNumberFormat="1" applyFont="1" applyFill="1" applyBorder="1" applyAlignment="1">
      <alignment vertical="center" wrapText="1"/>
    </xf>
    <xf numFmtId="49" fontId="3" fillId="2" borderId="51" xfId="0" applyNumberFormat="1" applyFont="1" applyFill="1" applyBorder="1" applyAlignment="1">
      <alignment horizontal="center" vertical="center" wrapText="1"/>
    </xf>
    <xf numFmtId="0" fontId="3" fillId="2" borderId="52" xfId="0" applyFont="1" applyFill="1" applyBorder="1" applyAlignment="1">
      <alignment horizontal="center" vertical="center" wrapText="1"/>
    </xf>
    <xf numFmtId="0" fontId="3" fillId="2" borderId="52" xfId="0" applyFont="1" applyFill="1" applyBorder="1" applyAlignment="1">
      <alignment vertical="center" wrapText="1"/>
    </xf>
    <xf numFmtId="49" fontId="3" fillId="2" borderId="46" xfId="0" applyNumberFormat="1" applyFont="1" applyFill="1" applyBorder="1" applyAlignment="1">
      <alignment horizontal="center" vertical="center" wrapText="1"/>
    </xf>
    <xf numFmtId="0" fontId="3" fillId="2" borderId="47" xfId="0" applyFont="1" applyFill="1" applyBorder="1" applyAlignment="1">
      <alignment vertical="center" wrapText="1"/>
    </xf>
    <xf numFmtId="0" fontId="3" fillId="2" borderId="47" xfId="0" applyFont="1" applyFill="1" applyBorder="1" applyAlignment="1">
      <alignment horizontal="center" vertical="center" wrapText="1"/>
    </xf>
    <xf numFmtId="0" fontId="3" fillId="2" borderId="57" xfId="0" applyFont="1" applyFill="1" applyBorder="1" applyAlignment="1">
      <alignment horizontal="center" vertical="center" wrapText="1"/>
    </xf>
    <xf numFmtId="49" fontId="3" fillId="2" borderId="52" xfId="0" applyNumberFormat="1" applyFont="1" applyFill="1" applyBorder="1" applyAlignment="1">
      <alignment horizontal="center" vertical="center" wrapText="1"/>
    </xf>
    <xf numFmtId="0" fontId="3" fillId="2" borderId="62" xfId="0" applyFont="1" applyFill="1" applyBorder="1" applyAlignment="1">
      <alignment vertical="center" wrapText="1"/>
    </xf>
    <xf numFmtId="0" fontId="3" fillId="2" borderId="88" xfId="0" applyFont="1" applyFill="1" applyBorder="1" applyAlignment="1">
      <alignment vertical="center" wrapText="1"/>
    </xf>
    <xf numFmtId="49" fontId="3" fillId="2" borderId="86" xfId="0" applyNumberFormat="1" applyFont="1" applyFill="1" applyBorder="1" applyAlignment="1">
      <alignment horizontal="center" vertical="center" wrapText="1"/>
    </xf>
    <xf numFmtId="0" fontId="3" fillId="2" borderId="73" xfId="0" applyFont="1" applyFill="1" applyBorder="1" applyAlignment="1">
      <alignment vertical="center" wrapText="1"/>
    </xf>
    <xf numFmtId="0" fontId="3" fillId="2" borderId="47" xfId="0" applyFont="1" applyFill="1" applyBorder="1" applyAlignment="1">
      <alignment horizontal="center" vertical="center" wrapText="1"/>
    </xf>
    <xf numFmtId="0" fontId="3" fillId="2" borderId="40" xfId="0" applyFont="1" applyFill="1" applyBorder="1" applyAlignment="1">
      <alignment horizontal="center" vertical="center" wrapText="1"/>
    </xf>
    <xf numFmtId="0" fontId="3" fillId="2" borderId="51" xfId="0" applyFont="1" applyFill="1" applyBorder="1" applyAlignment="1">
      <alignment horizontal="center" vertical="center" wrapText="1"/>
    </xf>
    <xf numFmtId="49" fontId="3" fillId="2" borderId="88" xfId="0" applyNumberFormat="1" applyFont="1" applyFill="1" applyBorder="1" applyAlignment="1">
      <alignment horizontal="center" vertical="center" wrapText="1"/>
    </xf>
    <xf numFmtId="2" fontId="3" fillId="2" borderId="88" xfId="0" applyNumberFormat="1" applyFont="1" applyFill="1" applyBorder="1" applyAlignment="1">
      <alignment horizontal="center" vertical="center" wrapText="1"/>
    </xf>
    <xf numFmtId="49" fontId="5" fillId="8" borderId="15" xfId="0" applyNumberFormat="1" applyFont="1" applyFill="1" applyBorder="1" applyAlignment="1">
      <alignment horizontal="center" vertical="center" wrapText="1"/>
    </xf>
    <xf numFmtId="0" fontId="68" fillId="8" borderId="16" xfId="0" applyFont="1" applyFill="1" applyBorder="1" applyAlignment="1">
      <alignment horizontal="center" vertical="center" wrapText="1"/>
    </xf>
    <xf numFmtId="0" fontId="12" fillId="8" borderId="15" xfId="0" applyNumberFormat="1" applyFont="1" applyFill="1" applyBorder="1" applyAlignment="1">
      <alignment horizontal="center" vertical="center" wrapText="1"/>
    </xf>
    <xf numFmtId="0" fontId="12" fillId="8" borderId="16" xfId="0" applyNumberFormat="1" applyFont="1" applyFill="1" applyBorder="1" applyAlignment="1">
      <alignment horizontal="center" vertical="center" wrapText="1"/>
    </xf>
    <xf numFmtId="2" fontId="3" fillId="8" borderId="18" xfId="0" applyNumberFormat="1" applyFont="1" applyFill="1" applyBorder="1" applyAlignment="1">
      <alignment vertical="center"/>
    </xf>
    <xf numFmtId="0" fontId="3" fillId="8" borderId="16" xfId="0" applyNumberFormat="1" applyFont="1" applyFill="1" applyBorder="1" applyAlignment="1">
      <alignment horizontal="center" vertical="center" wrapText="1"/>
    </xf>
    <xf numFmtId="2" fontId="3" fillId="8" borderId="16" xfId="0" applyNumberFormat="1" applyFont="1" applyFill="1" applyBorder="1" applyAlignment="1">
      <alignment vertical="center" wrapText="1"/>
    </xf>
    <xf numFmtId="49" fontId="3" fillId="8" borderId="16" xfId="0" applyNumberFormat="1" applyFont="1" applyFill="1" applyBorder="1" applyAlignment="1">
      <alignment horizontal="center" vertical="center" wrapText="1"/>
    </xf>
    <xf numFmtId="2" fontId="4" fillId="8" borderId="16" xfId="0" applyNumberFormat="1" applyFont="1" applyFill="1" applyBorder="1" applyAlignment="1">
      <alignment horizontal="center" vertical="center" wrapText="1"/>
    </xf>
    <xf numFmtId="2" fontId="4" fillId="8" borderId="17" xfId="0" applyNumberFormat="1" applyFont="1" applyFill="1" applyBorder="1" applyAlignment="1">
      <alignment horizontal="center" vertical="center" wrapText="1"/>
    </xf>
    <xf numFmtId="49" fontId="3" fillId="3" borderId="0" xfId="0" applyNumberFormat="1" applyFont="1" applyFill="1" applyAlignment="1">
      <alignment horizontal="center" vertical="center" wrapText="1"/>
    </xf>
    <xf numFmtId="0" fontId="3" fillId="3" borderId="0" xfId="0" applyNumberFormat="1" applyFont="1" applyFill="1" applyAlignment="1">
      <alignment vertical="center"/>
    </xf>
    <xf numFmtId="0" fontId="3" fillId="3" borderId="0" xfId="0" applyFont="1" applyFill="1" applyAlignment="1">
      <alignment vertical="center"/>
    </xf>
    <xf numFmtId="49" fontId="3" fillId="2" borderId="116" xfId="0" applyNumberFormat="1" applyFont="1" applyFill="1" applyBorder="1" applyAlignment="1">
      <alignment vertical="top" wrapText="1"/>
    </xf>
    <xf numFmtId="0" fontId="3" fillId="2" borderId="117" xfId="0" applyFont="1" applyFill="1" applyBorder="1" applyAlignment="1">
      <alignment horizontal="center" vertical="center" wrapText="1"/>
    </xf>
    <xf numFmtId="0" fontId="3" fillId="2" borderId="116" xfId="0" applyFont="1" applyFill="1" applyBorder="1" applyAlignment="1">
      <alignment horizontal="center" vertical="center" wrapText="1"/>
    </xf>
    <xf numFmtId="49" fontId="4" fillId="7" borderId="93" xfId="0" applyNumberFormat="1" applyFont="1" applyFill="1" applyBorder="1" applyAlignment="1">
      <alignment horizontal="center" vertical="center" wrapText="1"/>
    </xf>
    <xf numFmtId="2" fontId="3" fillId="2" borderId="92" xfId="0" applyNumberFormat="1" applyFont="1" applyFill="1" applyBorder="1" applyAlignment="1">
      <alignment vertical="center" wrapText="1"/>
    </xf>
    <xf numFmtId="2" fontId="3" fillId="2" borderId="92" xfId="0" applyNumberFormat="1" applyFont="1" applyFill="1" applyBorder="1" applyAlignment="1">
      <alignment horizontal="center" vertical="center" wrapText="1"/>
    </xf>
    <xf numFmtId="49" fontId="3" fillId="2" borderId="97" xfId="0" applyNumberFormat="1" applyFont="1" applyFill="1" applyBorder="1" applyAlignment="1">
      <alignment horizontal="center" vertical="center" wrapText="1"/>
    </xf>
    <xf numFmtId="0" fontId="4" fillId="2" borderId="98" xfId="0" applyFont="1" applyFill="1" applyBorder="1" applyAlignment="1">
      <alignment vertical="center" wrapText="1"/>
    </xf>
    <xf numFmtId="0" fontId="6" fillId="2" borderId="98" xfId="0" applyFont="1" applyFill="1" applyBorder="1" applyAlignment="1">
      <alignment horizontal="center" vertical="center" wrapText="1"/>
    </xf>
    <xf numFmtId="0" fontId="3" fillId="2" borderId="99" xfId="0" applyFont="1" applyFill="1" applyBorder="1" applyAlignment="1">
      <alignment vertical="center" wrapText="1"/>
    </xf>
    <xf numFmtId="2" fontId="17" fillId="5" borderId="115" xfId="0" applyNumberFormat="1" applyFont="1" applyFill="1" applyBorder="1" applyAlignment="1" applyProtection="1">
      <alignment vertical="center" wrapText="1"/>
      <protection locked="0"/>
    </xf>
    <xf numFmtId="49" fontId="4" fillId="7" borderId="54" xfId="0" applyNumberFormat="1" applyFont="1" applyFill="1" applyBorder="1" applyAlignment="1">
      <alignment horizontal="center" vertical="center" wrapText="1"/>
    </xf>
    <xf numFmtId="0" fontId="17" fillId="11" borderId="89" xfId="0" applyFont="1" applyFill="1" applyBorder="1" applyAlignment="1">
      <alignment horizontal="left" vertical="center" wrapText="1"/>
    </xf>
    <xf numFmtId="0" fontId="3" fillId="2" borderId="96" xfId="0" applyFont="1" applyFill="1" applyBorder="1" applyAlignment="1">
      <alignment horizontal="center" vertical="center" wrapText="1"/>
    </xf>
    <xf numFmtId="0" fontId="3" fillId="2" borderId="95" xfId="0" applyFont="1" applyFill="1" applyBorder="1" applyAlignment="1">
      <alignment horizontal="center" vertical="center" wrapText="1"/>
    </xf>
    <xf numFmtId="2" fontId="17" fillId="5" borderId="87" xfId="0" applyNumberFormat="1" applyFont="1" applyFill="1" applyBorder="1" applyAlignment="1" applyProtection="1">
      <alignment vertical="center"/>
      <protection locked="0"/>
    </xf>
    <xf numFmtId="0" fontId="3" fillId="2" borderId="29" xfId="0" applyNumberFormat="1" applyFont="1" applyFill="1" applyBorder="1" applyAlignment="1">
      <alignment horizontal="center" vertical="center" wrapText="1"/>
    </xf>
    <xf numFmtId="2" fontId="3" fillId="2" borderId="29" xfId="0" applyNumberFormat="1" applyFont="1" applyFill="1" applyBorder="1" applyAlignment="1">
      <alignment vertical="center" wrapText="1"/>
    </xf>
    <xf numFmtId="49" fontId="3" fillId="2" borderId="29" xfId="0" applyNumberFormat="1" applyFont="1" applyFill="1" applyBorder="1" applyAlignment="1">
      <alignment horizontal="center" vertical="center" wrapText="1"/>
    </xf>
    <xf numFmtId="2" fontId="3" fillId="2" borderId="29" xfId="0" applyNumberFormat="1" applyFont="1" applyFill="1" applyBorder="1" applyAlignment="1">
      <alignment horizontal="center" vertical="center" wrapText="1"/>
    </xf>
    <xf numFmtId="2" fontId="3" fillId="2" borderId="31" xfId="0" applyNumberFormat="1" applyFont="1" applyFill="1" applyBorder="1" applyAlignment="1">
      <alignment horizontal="center" vertical="center" wrapText="1"/>
    </xf>
    <xf numFmtId="0" fontId="26" fillId="11" borderId="63" xfId="0" applyFont="1" applyFill="1" applyBorder="1" applyAlignment="1">
      <alignment horizontal="left" vertical="center" wrapText="1"/>
    </xf>
    <xf numFmtId="0" fontId="3" fillId="2" borderId="118" xfId="0" applyFont="1" applyFill="1" applyBorder="1" applyAlignment="1">
      <alignment horizontal="center" vertical="center" wrapText="1"/>
    </xf>
    <xf numFmtId="0" fontId="3" fillId="2" borderId="63" xfId="0" applyFont="1" applyFill="1" applyBorder="1" applyAlignment="1">
      <alignment horizontal="center" vertical="center" wrapText="1"/>
    </xf>
    <xf numFmtId="2" fontId="32" fillId="2" borderId="61" xfId="0" applyNumberFormat="1" applyFont="1" applyFill="1" applyBorder="1" applyAlignment="1" applyProtection="1">
      <alignment vertical="center"/>
      <protection locked="0"/>
    </xf>
    <xf numFmtId="0" fontId="31" fillId="11" borderId="70" xfId="0" applyFont="1" applyFill="1" applyBorder="1" applyAlignment="1">
      <alignment horizontal="left" vertical="center" wrapText="1"/>
    </xf>
    <xf numFmtId="2" fontId="32" fillId="2" borderId="71" xfId="0" applyNumberFormat="1" applyFont="1" applyFill="1" applyBorder="1" applyAlignment="1" applyProtection="1">
      <alignment vertical="center"/>
      <protection locked="0"/>
    </xf>
    <xf numFmtId="0" fontId="10" fillId="11" borderId="49" xfId="0" applyFont="1" applyFill="1" applyBorder="1" applyAlignment="1">
      <alignment horizontal="left" vertical="center" wrapText="1"/>
    </xf>
    <xf numFmtId="2" fontId="17" fillId="5" borderId="46" xfId="0" applyNumberFormat="1" applyFont="1" applyFill="1" applyBorder="1" applyAlignment="1" applyProtection="1">
      <alignment vertical="center"/>
      <protection locked="0"/>
    </xf>
    <xf numFmtId="0" fontId="3" fillId="11" borderId="49" xfId="0" applyFont="1" applyFill="1" applyBorder="1" applyAlignment="1">
      <alignment horizontal="left" vertical="center" wrapText="1"/>
    </xf>
    <xf numFmtId="0" fontId="17" fillId="11" borderId="49" xfId="0" applyFont="1" applyFill="1" applyBorder="1" applyAlignment="1">
      <alignment horizontal="left" vertical="center" wrapText="1"/>
    </xf>
    <xf numFmtId="0" fontId="17" fillId="11" borderId="83" xfId="0" applyFont="1" applyFill="1" applyBorder="1" applyAlignment="1">
      <alignment horizontal="left" vertical="center" wrapText="1"/>
    </xf>
    <xf numFmtId="2" fontId="17" fillId="5" borderId="80" xfId="0" applyNumberFormat="1" applyFont="1" applyFill="1" applyBorder="1" applyAlignment="1" applyProtection="1">
      <alignment vertical="center"/>
      <protection locked="0"/>
    </xf>
    <xf numFmtId="0" fontId="26" fillId="11" borderId="68" xfId="0" applyFont="1" applyFill="1" applyBorder="1" applyAlignment="1">
      <alignment horizontal="left" vertical="center" wrapText="1"/>
    </xf>
    <xf numFmtId="2" fontId="32" fillId="2" borderId="66" xfId="0" applyNumberFormat="1" applyFont="1" applyFill="1" applyBorder="1" applyAlignment="1" applyProtection="1">
      <alignment vertical="center"/>
      <protection locked="0"/>
    </xf>
    <xf numFmtId="0" fontId="3" fillId="2" borderId="67" xfId="0" applyFont="1" applyFill="1" applyBorder="1" applyAlignment="1">
      <alignment horizontal="center" vertical="center" wrapText="1"/>
    </xf>
    <xf numFmtId="0" fontId="4" fillId="11" borderId="70" xfId="0" applyFont="1" applyFill="1" applyBorder="1" applyAlignment="1">
      <alignment horizontal="left" vertical="center" wrapText="1"/>
    </xf>
    <xf numFmtId="2" fontId="17" fillId="2" borderId="66" xfId="0" applyNumberFormat="1" applyFont="1" applyFill="1" applyBorder="1" applyAlignment="1" applyProtection="1">
      <alignment vertical="center"/>
      <protection locked="0"/>
    </xf>
    <xf numFmtId="0" fontId="17" fillId="11" borderId="33" xfId="0" applyFont="1" applyFill="1" applyBorder="1" applyAlignment="1">
      <alignment horizontal="left" vertical="center" wrapText="1"/>
    </xf>
    <xf numFmtId="2" fontId="17" fillId="5" borderId="32" xfId="0" applyNumberFormat="1" applyFont="1" applyFill="1" applyBorder="1" applyAlignment="1" applyProtection="1">
      <alignment vertical="center"/>
      <protection locked="0"/>
    </xf>
    <xf numFmtId="0" fontId="26" fillId="11" borderId="70" xfId="0" applyFont="1" applyFill="1" applyBorder="1" applyAlignment="1">
      <alignment horizontal="left" vertical="center" wrapText="1"/>
    </xf>
    <xf numFmtId="49" fontId="3" fillId="2" borderId="116" xfId="0" applyNumberFormat="1" applyFont="1" applyFill="1" applyBorder="1" applyAlignment="1">
      <alignment vertical="center" wrapText="1"/>
    </xf>
    <xf numFmtId="0" fontId="3" fillId="2" borderId="91" xfId="0" applyFont="1" applyFill="1" applyBorder="1" applyAlignment="1">
      <alignment horizontal="center" vertical="center" wrapText="1"/>
    </xf>
    <xf numFmtId="0" fontId="3" fillId="2" borderId="116" xfId="0" applyFont="1" applyFill="1" applyBorder="1" applyAlignment="1">
      <alignment vertical="center" wrapText="1"/>
    </xf>
    <xf numFmtId="49" fontId="3" fillId="2" borderId="119" xfId="0" applyNumberFormat="1" applyFont="1" applyFill="1" applyBorder="1" applyAlignment="1">
      <alignment horizontal="center" vertical="center" wrapText="1"/>
    </xf>
    <xf numFmtId="49" fontId="3" fillId="2" borderId="120" xfId="0" applyNumberFormat="1" applyFont="1" applyFill="1" applyBorder="1" applyAlignment="1">
      <alignment horizontal="center" vertical="center" wrapText="1"/>
    </xf>
    <xf numFmtId="0" fontId="3" fillId="2" borderId="120" xfId="0" applyFont="1" applyFill="1" applyBorder="1" applyAlignment="1">
      <alignment vertical="center" wrapText="1"/>
    </xf>
    <xf numFmtId="0" fontId="3" fillId="2" borderId="120" xfId="0" applyFont="1" applyFill="1" applyBorder="1" applyAlignment="1">
      <alignment horizontal="center" vertical="center" wrapText="1"/>
    </xf>
    <xf numFmtId="49" fontId="3" fillId="2" borderId="121" xfId="0" applyNumberFormat="1" applyFont="1" applyFill="1" applyBorder="1" applyAlignment="1">
      <alignment vertical="center" wrapText="1"/>
    </xf>
    <xf numFmtId="0" fontId="3" fillId="2" borderId="119" xfId="0" applyFont="1" applyFill="1" applyBorder="1" applyAlignment="1">
      <alignment horizontal="center" vertical="center" wrapText="1"/>
    </xf>
    <xf numFmtId="49" fontId="4" fillId="7" borderId="122" xfId="0" applyNumberFormat="1" applyFont="1" applyFill="1" applyBorder="1" applyAlignment="1">
      <alignment horizontal="center" vertical="center" wrapText="1"/>
    </xf>
    <xf numFmtId="2" fontId="17" fillId="5" borderId="123" xfId="0" applyNumberFormat="1" applyFont="1" applyFill="1" applyBorder="1" applyAlignment="1" applyProtection="1">
      <alignment vertical="center"/>
      <protection locked="0"/>
    </xf>
    <xf numFmtId="0" fontId="3" fillId="2" borderId="120" xfId="0" applyNumberFormat="1" applyFont="1" applyFill="1" applyBorder="1" applyAlignment="1">
      <alignment horizontal="center" vertical="center" wrapText="1"/>
    </xf>
    <xf numFmtId="2" fontId="3" fillId="2" borderId="120" xfId="0" applyNumberFormat="1" applyFont="1" applyFill="1" applyBorder="1" applyAlignment="1">
      <alignment vertical="center" wrapText="1"/>
    </xf>
    <xf numFmtId="2" fontId="3" fillId="2" borderId="120" xfId="0" applyNumberFormat="1" applyFont="1" applyFill="1" applyBorder="1" applyAlignment="1">
      <alignment horizontal="center" vertical="center" wrapText="1"/>
    </xf>
    <xf numFmtId="2" fontId="3" fillId="2" borderId="122" xfId="0" applyNumberFormat="1" applyFont="1" applyFill="1" applyBorder="1" applyAlignment="1">
      <alignment horizontal="center" vertical="center" wrapText="1"/>
    </xf>
    <xf numFmtId="0" fontId="3" fillId="2" borderId="92" xfId="5" applyFont="1" applyFill="1" applyBorder="1" applyAlignment="1">
      <alignment vertical="center" wrapText="1"/>
    </xf>
    <xf numFmtId="9" fontId="3" fillId="2" borderId="92" xfId="0" applyNumberFormat="1" applyFont="1" applyFill="1" applyBorder="1" applyAlignment="1">
      <alignment horizontal="center" vertical="center" wrapText="1"/>
    </xf>
    <xf numFmtId="2" fontId="28" fillId="2" borderId="92" xfId="0" applyNumberFormat="1" applyFont="1" applyFill="1" applyBorder="1" applyAlignment="1">
      <alignment horizontal="center" vertical="center" wrapText="1"/>
    </xf>
    <xf numFmtId="2" fontId="28" fillId="2" borderId="93" xfId="0" applyNumberFormat="1" applyFont="1" applyFill="1" applyBorder="1" applyAlignment="1">
      <alignment horizontal="center" vertical="center" wrapText="1"/>
    </xf>
    <xf numFmtId="0" fontId="42" fillId="2" borderId="92" xfId="5" applyFont="1" applyFill="1" applyBorder="1" applyAlignment="1">
      <alignment vertical="center" wrapText="1"/>
    </xf>
    <xf numFmtId="0" fontId="67" fillId="2" borderId="92" xfId="0" applyFont="1" applyFill="1" applyBorder="1" applyAlignment="1">
      <alignment vertical="center" wrapText="1"/>
    </xf>
    <xf numFmtId="0" fontId="4" fillId="2" borderId="120" xfId="0" applyFont="1" applyFill="1" applyBorder="1" applyAlignment="1">
      <alignment vertical="center" wrapText="1"/>
    </xf>
    <xf numFmtId="9" fontId="3" fillId="2" borderId="120" xfId="0" applyNumberFormat="1" applyFont="1" applyFill="1" applyBorder="1" applyAlignment="1">
      <alignment horizontal="center" vertical="center" wrapText="1"/>
    </xf>
    <xf numFmtId="0" fontId="3" fillId="2" borderId="121" xfId="0" applyFont="1" applyFill="1" applyBorder="1" applyAlignment="1">
      <alignment horizontal="left" vertical="center" wrapText="1"/>
    </xf>
    <xf numFmtId="0" fontId="3" fillId="2" borderId="124" xfId="0" applyFont="1" applyFill="1" applyBorder="1" applyAlignment="1">
      <alignment horizontal="center" vertical="center" wrapText="1"/>
    </xf>
    <xf numFmtId="0" fontId="4" fillId="7" borderId="122" xfId="0" applyFont="1" applyFill="1" applyBorder="1" applyAlignment="1">
      <alignment horizontal="center" vertical="center" wrapText="1"/>
    </xf>
    <xf numFmtId="2" fontId="28" fillId="2" borderId="120" xfId="0" applyNumberFormat="1" applyFont="1" applyFill="1" applyBorder="1" applyAlignment="1">
      <alignment horizontal="center" vertical="center" wrapText="1"/>
    </xf>
    <xf numFmtId="2" fontId="28" fillId="2" borderId="122" xfId="0" applyNumberFormat="1" applyFont="1" applyFill="1" applyBorder="1" applyAlignment="1">
      <alignment horizontal="center" vertical="center" wrapText="1"/>
    </xf>
    <xf numFmtId="49" fontId="29" fillId="2" borderId="92" xfId="0" applyNumberFormat="1" applyFont="1" applyFill="1" applyBorder="1" applyAlignment="1">
      <alignment horizontal="center" vertical="center" wrapText="1"/>
    </xf>
    <xf numFmtId="49" fontId="17" fillId="2" borderId="92" xfId="0" applyNumberFormat="1" applyFont="1" applyFill="1" applyBorder="1" applyAlignment="1">
      <alignment vertical="center" wrapText="1"/>
    </xf>
    <xf numFmtId="0" fontId="10" fillId="2" borderId="116" xfId="0" applyFont="1" applyFill="1" applyBorder="1" applyAlignment="1">
      <alignment vertical="center" wrapText="1"/>
    </xf>
    <xf numFmtId="0" fontId="17" fillId="2" borderId="92" xfId="0" applyFont="1" applyFill="1" applyBorder="1" applyAlignment="1">
      <alignment horizontal="center" vertical="center"/>
    </xf>
    <xf numFmtId="0" fontId="3" fillId="2" borderId="92" xfId="0" applyFont="1" applyFill="1" applyBorder="1" applyAlignment="1">
      <alignment horizontal="center" vertical="center"/>
    </xf>
    <xf numFmtId="49" fontId="16" fillId="2" borderId="92" xfId="0" applyNumberFormat="1" applyFont="1" applyFill="1" applyBorder="1" applyAlignment="1">
      <alignment horizontal="center" vertical="center" wrapText="1"/>
    </xf>
    <xf numFmtId="0" fontId="4" fillId="2" borderId="92" xfId="0" applyFont="1" applyFill="1" applyBorder="1" applyAlignment="1">
      <alignment horizontal="left" vertical="center" wrapText="1"/>
    </xf>
    <xf numFmtId="0" fontId="23" fillId="2" borderId="92" xfId="0" applyFont="1" applyFill="1" applyBorder="1" applyAlignment="1">
      <alignment horizontal="center" vertical="center" wrapText="1"/>
    </xf>
    <xf numFmtId="0" fontId="3" fillId="2" borderId="120" xfId="0" applyFont="1" applyFill="1" applyBorder="1" applyAlignment="1">
      <alignment horizontal="center" vertical="center"/>
    </xf>
    <xf numFmtId="0" fontId="20" fillId="2" borderId="120" xfId="0" applyFont="1" applyFill="1" applyBorder="1" applyAlignment="1">
      <alignment horizontal="left" vertical="center" wrapText="1"/>
    </xf>
    <xf numFmtId="0" fontId="4" fillId="2" borderId="120" xfId="0" applyFont="1" applyFill="1" applyBorder="1" applyAlignment="1"/>
    <xf numFmtId="0" fontId="3" fillId="2" borderId="121" xfId="0" applyFont="1" applyFill="1" applyBorder="1" applyAlignment="1">
      <alignment vertical="center" wrapText="1"/>
    </xf>
    <xf numFmtId="0" fontId="3" fillId="6" borderId="88" xfId="0" applyFont="1" applyFill="1" applyBorder="1" applyAlignment="1">
      <alignment horizontal="center" vertical="center" wrapText="1"/>
    </xf>
    <xf numFmtId="0" fontId="3" fillId="6" borderId="67" xfId="0" applyFont="1" applyFill="1" applyBorder="1" applyAlignment="1">
      <alignment horizontal="center" vertical="center" wrapText="1"/>
    </xf>
    <xf numFmtId="0" fontId="3" fillId="6" borderId="67" xfId="0" applyFont="1" applyFill="1" applyBorder="1" applyAlignment="1">
      <alignment vertical="center" wrapText="1"/>
    </xf>
    <xf numFmtId="0" fontId="3" fillId="6" borderId="47" xfId="0" applyFont="1" applyFill="1" applyBorder="1" applyAlignment="1">
      <alignment horizontal="center" vertical="center" wrapText="1"/>
    </xf>
    <xf numFmtId="0" fontId="3" fillId="6" borderId="47" xfId="0" applyFont="1" applyFill="1" applyBorder="1" applyAlignment="1">
      <alignment vertical="center" wrapText="1"/>
    </xf>
    <xf numFmtId="0" fontId="3" fillId="6" borderId="81" xfId="0" applyFont="1" applyFill="1" applyBorder="1" applyAlignment="1">
      <alignment horizontal="center" vertical="center" wrapText="1"/>
    </xf>
    <xf numFmtId="0" fontId="3" fillId="6" borderId="81" xfId="0" applyFont="1" applyFill="1" applyBorder="1" applyAlignment="1">
      <alignment vertical="center" wrapText="1"/>
    </xf>
    <xf numFmtId="0" fontId="10" fillId="6" borderId="68" xfId="0" applyFont="1" applyFill="1" applyBorder="1" applyAlignment="1">
      <alignment vertical="center" wrapText="1"/>
    </xf>
    <xf numFmtId="0" fontId="12" fillId="2" borderId="66" xfId="0" applyNumberFormat="1" applyFont="1" applyFill="1" applyBorder="1" applyAlignment="1">
      <alignment horizontal="center" vertical="center" wrapText="1"/>
    </xf>
    <xf numFmtId="0" fontId="12" fillId="2" borderId="67" xfId="0" applyNumberFormat="1" applyFont="1" applyFill="1" applyBorder="1" applyAlignment="1">
      <alignment horizontal="center" vertical="center" wrapText="1"/>
    </xf>
    <xf numFmtId="0" fontId="3" fillId="6" borderId="48" xfId="0" applyFont="1" applyFill="1" applyBorder="1" applyAlignment="1">
      <alignment vertical="center" wrapText="1"/>
    </xf>
    <xf numFmtId="0" fontId="3" fillId="6" borderId="82" xfId="0" applyFont="1" applyFill="1" applyBorder="1" applyAlignment="1">
      <alignment vertical="center" wrapText="1"/>
    </xf>
    <xf numFmtId="0" fontId="12" fillId="2" borderId="80" xfId="0" applyNumberFormat="1" applyFont="1" applyFill="1" applyBorder="1" applyAlignment="1">
      <alignment horizontal="center" vertical="center" wrapText="1"/>
    </xf>
    <xf numFmtId="0" fontId="12" fillId="2" borderId="81" xfId="0" applyNumberFormat="1" applyFont="1" applyFill="1" applyBorder="1" applyAlignment="1">
      <alignment horizontal="center" vertical="center" wrapText="1"/>
    </xf>
    <xf numFmtId="0" fontId="3" fillId="12" borderId="92" xfId="7" applyFont="1" applyFill="1" applyBorder="1" applyAlignment="1">
      <alignment horizontal="center" vertical="center" wrapText="1"/>
    </xf>
    <xf numFmtId="0" fontId="3" fillId="12" borderId="92" xfId="0" applyFont="1" applyFill="1" applyBorder="1" applyAlignment="1">
      <alignment vertical="center" wrapText="1"/>
    </xf>
    <xf numFmtId="0" fontId="4" fillId="12" borderId="92" xfId="0" applyFont="1" applyFill="1" applyBorder="1" applyAlignment="1">
      <alignment vertical="center" wrapText="1"/>
    </xf>
    <xf numFmtId="0" fontId="6" fillId="12" borderId="92" xfId="0" applyFont="1" applyFill="1" applyBorder="1" applyAlignment="1">
      <alignment horizontal="center" vertical="center" wrapText="1"/>
    </xf>
    <xf numFmtId="0" fontId="3" fillId="12" borderId="92" xfId="0" applyFont="1" applyFill="1" applyBorder="1" applyAlignment="1">
      <alignment horizontal="center" vertical="center" wrapText="1"/>
    </xf>
    <xf numFmtId="0" fontId="10" fillId="12" borderId="116" xfId="0" applyFont="1" applyFill="1" applyBorder="1" applyAlignment="1">
      <alignment vertical="center" wrapText="1"/>
    </xf>
    <xf numFmtId="0" fontId="12" fillId="2" borderId="91" xfId="0" applyNumberFormat="1" applyFont="1" applyFill="1" applyBorder="1" applyAlignment="1">
      <alignment horizontal="center" vertical="center" wrapText="1"/>
    </xf>
    <xf numFmtId="0" fontId="12" fillId="2" borderId="92" xfId="0" applyNumberFormat="1" applyFont="1" applyFill="1" applyBorder="1" applyAlignment="1">
      <alignment horizontal="center" vertical="center" wrapText="1"/>
    </xf>
    <xf numFmtId="0" fontId="3" fillId="12" borderId="116" xfId="0" applyFont="1" applyFill="1" applyBorder="1" applyAlignment="1">
      <alignment vertical="center" wrapText="1"/>
    </xf>
    <xf numFmtId="0" fontId="3" fillId="10" borderId="92" xfId="8" applyFont="1" applyFill="1" applyBorder="1" applyAlignment="1">
      <alignment horizontal="center" vertical="center" wrapText="1"/>
    </xf>
    <xf numFmtId="0" fontId="3" fillId="10" borderId="92" xfId="9" applyFont="1" applyFill="1" applyBorder="1" applyAlignment="1">
      <alignment vertical="center" wrapText="1"/>
    </xf>
    <xf numFmtId="0" fontId="4" fillId="10" borderId="92" xfId="0" applyFont="1" applyFill="1" applyBorder="1" applyAlignment="1">
      <alignment vertical="center" wrapText="1"/>
    </xf>
    <xf numFmtId="0" fontId="6" fillId="10" borderId="92" xfId="0" applyFont="1" applyFill="1" applyBorder="1" applyAlignment="1">
      <alignment horizontal="center" vertical="center" wrapText="1"/>
    </xf>
    <xf numFmtId="0" fontId="3" fillId="10" borderId="92" xfId="0" applyFont="1" applyFill="1" applyBorder="1" applyAlignment="1">
      <alignment horizontal="center" vertical="center" wrapText="1"/>
    </xf>
    <xf numFmtId="0" fontId="3" fillId="10" borderId="116" xfId="0" applyFont="1" applyFill="1" applyBorder="1" applyAlignment="1">
      <alignment vertical="center" wrapText="1"/>
    </xf>
    <xf numFmtId="0" fontId="3" fillId="2" borderId="92" xfId="8" applyFont="1" applyFill="1" applyBorder="1" applyAlignment="1">
      <alignment horizontal="center" vertical="center" wrapText="1"/>
    </xf>
    <xf numFmtId="0" fontId="3" fillId="2" borderId="92" xfId="9" applyFont="1" applyFill="1" applyBorder="1" applyAlignment="1">
      <alignment vertical="center" wrapText="1"/>
    </xf>
    <xf numFmtId="10" fontId="3" fillId="2" borderId="92" xfId="0" applyNumberFormat="1" applyFont="1" applyFill="1" applyBorder="1" applyAlignment="1">
      <alignment horizontal="center" vertical="center" wrapText="1"/>
    </xf>
    <xf numFmtId="49" fontId="3" fillId="2" borderId="125" xfId="0" applyNumberFormat="1" applyFont="1" applyFill="1" applyBorder="1" applyAlignment="1">
      <alignment horizontal="center" vertical="center" wrapText="1"/>
    </xf>
    <xf numFmtId="0" fontId="3" fillId="2" borderId="126" xfId="0" applyFont="1" applyFill="1" applyBorder="1" applyAlignment="1">
      <alignment horizontal="center" vertical="center" wrapText="1"/>
    </xf>
    <xf numFmtId="0" fontId="3" fillId="2" borderId="126" xfId="0" applyFont="1" applyFill="1" applyBorder="1" applyAlignment="1">
      <alignment vertical="center" wrapText="1"/>
    </xf>
    <xf numFmtId="0" fontId="3" fillId="2" borderId="127" xfId="0" applyFont="1" applyFill="1" applyBorder="1" applyAlignment="1">
      <alignment vertical="center" wrapText="1"/>
    </xf>
    <xf numFmtId="0" fontId="12" fillId="2" borderId="125" xfId="0" applyNumberFormat="1" applyFont="1" applyFill="1" applyBorder="1" applyAlignment="1">
      <alignment horizontal="center" vertical="center" wrapText="1"/>
    </xf>
    <xf numFmtId="0" fontId="12" fillId="2" borderId="126" xfId="0" applyNumberFormat="1" applyFont="1" applyFill="1" applyBorder="1" applyAlignment="1">
      <alignment horizontal="center" vertical="center" wrapText="1"/>
    </xf>
    <xf numFmtId="49" fontId="4" fillId="7" borderId="128" xfId="0" applyNumberFormat="1" applyFont="1" applyFill="1" applyBorder="1" applyAlignment="1">
      <alignment horizontal="center" vertical="center" wrapText="1"/>
    </xf>
    <xf numFmtId="2" fontId="17" fillId="5" borderId="129" xfId="0" applyNumberFormat="1" applyFont="1" applyFill="1" applyBorder="1" applyAlignment="1" applyProtection="1">
      <alignment vertical="center"/>
      <protection locked="0"/>
    </xf>
    <xf numFmtId="0" fontId="3" fillId="2" borderId="126" xfId="0" applyNumberFormat="1" applyFont="1" applyFill="1" applyBorder="1" applyAlignment="1">
      <alignment horizontal="center" vertical="center" wrapText="1"/>
    </xf>
    <xf numFmtId="2" fontId="3" fillId="2" borderId="126" xfId="0" applyNumberFormat="1" applyFont="1" applyFill="1" applyBorder="1" applyAlignment="1">
      <alignment vertical="center" wrapText="1"/>
    </xf>
    <xf numFmtId="49" fontId="3" fillId="2" borderId="126" xfId="0" applyNumberFormat="1" applyFont="1" applyFill="1" applyBorder="1" applyAlignment="1">
      <alignment horizontal="center" vertical="center" wrapText="1"/>
    </xf>
    <xf numFmtId="2" fontId="3" fillId="2" borderId="126" xfId="0" applyNumberFormat="1" applyFont="1" applyFill="1" applyBorder="1" applyAlignment="1">
      <alignment horizontal="center" vertical="center" wrapText="1"/>
    </xf>
    <xf numFmtId="2" fontId="3" fillId="2" borderId="128" xfId="0" applyNumberFormat="1" applyFont="1" applyFill="1" applyBorder="1" applyAlignment="1">
      <alignment horizontal="center" vertical="center" wrapText="1"/>
    </xf>
    <xf numFmtId="49" fontId="3" fillId="2" borderId="52" xfId="0" applyNumberFormat="1" applyFont="1" applyFill="1" applyBorder="1" applyAlignment="1">
      <alignment vertical="center" wrapText="1"/>
    </xf>
    <xf numFmtId="49" fontId="4" fillId="2" borderId="52" xfId="0" applyNumberFormat="1" applyFont="1" applyFill="1" applyBorder="1" applyAlignment="1">
      <alignment vertical="center" wrapText="1"/>
    </xf>
    <xf numFmtId="49" fontId="10" fillId="2" borderId="53" xfId="0" applyNumberFormat="1" applyFont="1" applyFill="1" applyBorder="1" applyAlignment="1">
      <alignment vertical="center" wrapText="1"/>
    </xf>
    <xf numFmtId="0" fontId="4" fillId="2" borderId="54" xfId="0" applyFont="1" applyFill="1" applyBorder="1" applyAlignment="1">
      <alignment horizontal="center" vertical="center" wrapText="1"/>
    </xf>
    <xf numFmtId="2" fontId="3" fillId="2" borderId="52" xfId="0" applyNumberFormat="1" applyFont="1" applyFill="1" applyBorder="1" applyAlignment="1">
      <alignment horizontal="center" vertical="center" wrapText="1"/>
    </xf>
    <xf numFmtId="2" fontId="3" fillId="2" borderId="54" xfId="0" applyNumberFormat="1" applyFont="1" applyFill="1" applyBorder="1" applyAlignment="1">
      <alignment horizontal="center" vertical="center" wrapText="1"/>
    </xf>
    <xf numFmtId="49" fontId="3" fillId="2" borderId="73" xfId="0" applyNumberFormat="1" applyFont="1" applyFill="1" applyBorder="1" applyAlignment="1">
      <alignment horizontal="center" vertical="center" wrapText="1"/>
    </xf>
    <xf numFmtId="49" fontId="3" fillId="2" borderId="68" xfId="0" applyNumberFormat="1" applyFont="1" applyFill="1" applyBorder="1" applyAlignment="1">
      <alignment vertical="center" wrapText="1"/>
    </xf>
    <xf numFmtId="49" fontId="3" fillId="2" borderId="82" xfId="0" applyNumberFormat="1" applyFont="1" applyFill="1" applyBorder="1" applyAlignment="1">
      <alignment vertical="center" wrapText="1"/>
    </xf>
    <xf numFmtId="0" fontId="4" fillId="2" borderId="83" xfId="0" applyFont="1" applyFill="1" applyBorder="1" applyAlignment="1">
      <alignment horizontal="center" vertical="center" wrapText="1"/>
    </xf>
    <xf numFmtId="0" fontId="3" fillId="2" borderId="128" xfId="0" applyFont="1" applyFill="1" applyBorder="1" applyAlignment="1">
      <alignment vertical="center" wrapText="1"/>
    </xf>
    <xf numFmtId="0" fontId="3" fillId="2" borderId="130" xfId="0" applyFont="1" applyFill="1" applyBorder="1" applyAlignment="1">
      <alignment horizontal="center" vertical="center" wrapText="1"/>
    </xf>
    <xf numFmtId="49" fontId="21" fillId="2" borderId="91" xfId="0" applyNumberFormat="1" applyFont="1" applyFill="1" applyBorder="1" applyAlignment="1">
      <alignment horizontal="center" vertical="center" wrapText="1"/>
    </xf>
    <xf numFmtId="0" fontId="4" fillId="2" borderId="93" xfId="0" applyFont="1" applyFill="1" applyBorder="1" applyAlignment="1">
      <alignment horizontal="center" vertical="center" wrapText="1"/>
    </xf>
    <xf numFmtId="49" fontId="7" fillId="2" borderId="92" xfId="0" applyNumberFormat="1" applyFont="1" applyFill="1" applyBorder="1" applyAlignment="1">
      <alignment vertical="center" wrapText="1"/>
    </xf>
    <xf numFmtId="49" fontId="21" fillId="2" borderId="92" xfId="0" applyNumberFormat="1" applyFont="1" applyFill="1" applyBorder="1" applyAlignment="1">
      <alignment horizontal="center" vertical="center" wrapText="1"/>
    </xf>
    <xf numFmtId="0" fontId="3" fillId="2" borderId="122" xfId="0" applyFont="1" applyFill="1" applyBorder="1" applyAlignment="1">
      <alignment vertical="center" wrapText="1"/>
    </xf>
    <xf numFmtId="0" fontId="3" fillId="2" borderId="121" xfId="0" applyFont="1" applyFill="1" applyBorder="1" applyAlignment="1">
      <alignment horizontal="center" vertical="center" wrapText="1"/>
    </xf>
    <xf numFmtId="0" fontId="4" fillId="2" borderId="122" xfId="0" applyFont="1" applyFill="1" applyBorder="1" applyAlignment="1">
      <alignment horizontal="center" vertical="center" wrapText="1"/>
    </xf>
    <xf numFmtId="2" fontId="17" fillId="5" borderId="94" xfId="0" applyNumberFormat="1" applyFont="1" applyFill="1" applyBorder="1" applyAlignment="1" applyProtection="1">
      <alignment vertical="center" wrapText="1"/>
      <protection locked="0"/>
    </xf>
    <xf numFmtId="0" fontId="3" fillId="2" borderId="70" xfId="0" applyFont="1" applyFill="1" applyBorder="1" applyAlignment="1">
      <alignment vertical="center" wrapText="1"/>
    </xf>
    <xf numFmtId="0" fontId="3" fillId="2" borderId="125" xfId="0" applyFont="1" applyFill="1" applyBorder="1" applyAlignment="1">
      <alignment horizontal="center" vertical="center" wrapText="1"/>
    </xf>
    <xf numFmtId="2" fontId="17" fillId="5" borderId="129" xfId="0" applyNumberFormat="1" applyFont="1" applyFill="1" applyBorder="1" applyAlignment="1" applyProtection="1">
      <alignment vertical="center" wrapText="1"/>
      <protection locked="0"/>
    </xf>
    <xf numFmtId="0" fontId="23" fillId="2" borderId="29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49" fontId="4" fillId="4" borderId="31" xfId="0" applyNumberFormat="1" applyFont="1" applyFill="1" applyBorder="1" applyAlignment="1">
      <alignment horizontal="center" vertical="center" wrapText="1"/>
    </xf>
    <xf numFmtId="0" fontId="4" fillId="4" borderId="93" xfId="0" applyFont="1" applyFill="1" applyBorder="1" applyAlignment="1">
      <alignment horizontal="center" vertical="center" wrapText="1"/>
    </xf>
    <xf numFmtId="49" fontId="3" fillId="2" borderId="70" xfId="0" applyNumberFormat="1" applyFont="1" applyFill="1" applyBorder="1" applyAlignment="1">
      <alignment vertical="center" wrapText="1"/>
    </xf>
    <xf numFmtId="0" fontId="4" fillId="4" borderId="70" xfId="0" applyFont="1" applyFill="1" applyBorder="1" applyAlignment="1">
      <alignment horizontal="center" vertical="center" wrapText="1"/>
    </xf>
    <xf numFmtId="2" fontId="17" fillId="5" borderId="66" xfId="0" applyNumberFormat="1" applyFont="1" applyFill="1" applyBorder="1" applyAlignment="1" applyProtection="1">
      <alignment vertical="center"/>
      <protection locked="0"/>
    </xf>
    <xf numFmtId="49" fontId="3" fillId="2" borderId="49" xfId="0" applyNumberFormat="1" applyFont="1" applyFill="1" applyBorder="1" applyAlignment="1">
      <alignment vertical="center" wrapText="1"/>
    </xf>
    <xf numFmtId="49" fontId="3" fillId="2" borderId="131" xfId="0" applyNumberFormat="1" applyFont="1" applyFill="1" applyBorder="1" applyAlignment="1">
      <alignment vertical="center" wrapText="1"/>
    </xf>
    <xf numFmtId="0" fontId="4" fillId="4" borderId="131" xfId="0" applyFont="1" applyFill="1" applyBorder="1" applyAlignment="1">
      <alignment horizontal="center" vertical="center" wrapText="1"/>
    </xf>
    <xf numFmtId="2" fontId="17" fillId="5" borderId="39" xfId="0" applyNumberFormat="1" applyFont="1" applyFill="1" applyBorder="1" applyAlignment="1" applyProtection="1">
      <alignment vertical="center"/>
      <protection locked="0"/>
    </xf>
    <xf numFmtId="0" fontId="3" fillId="2" borderId="40" xfId="0" applyNumberFormat="1" applyFont="1" applyFill="1" applyBorder="1" applyAlignment="1">
      <alignment horizontal="center" vertical="center" wrapText="1"/>
    </xf>
    <xf numFmtId="2" fontId="3" fillId="2" borderId="40" xfId="0" applyNumberFormat="1" applyFont="1" applyFill="1" applyBorder="1" applyAlignment="1">
      <alignment vertical="center" wrapText="1"/>
    </xf>
    <xf numFmtId="2" fontId="3" fillId="2" borderId="40" xfId="0" applyNumberFormat="1" applyFont="1" applyFill="1" applyBorder="1" applyAlignment="1">
      <alignment horizontal="center" vertical="center" wrapText="1"/>
    </xf>
    <xf numFmtId="2" fontId="3" fillId="2" borderId="131" xfId="0" applyNumberFormat="1" applyFont="1" applyFill="1" applyBorder="1" applyAlignment="1">
      <alignment horizontal="center" vertical="center" wrapText="1"/>
    </xf>
    <xf numFmtId="49" fontId="4" fillId="4" borderId="122" xfId="0" applyNumberFormat="1" applyFont="1" applyFill="1" applyBorder="1" applyAlignment="1">
      <alignment horizontal="center" vertical="center" wrapText="1"/>
    </xf>
    <xf numFmtId="0" fontId="38" fillId="2" borderId="117" xfId="0" applyFont="1" applyFill="1" applyBorder="1" applyAlignment="1">
      <alignment horizontal="center" vertical="center" wrapText="1"/>
    </xf>
    <xf numFmtId="0" fontId="38" fillId="2" borderId="116" xfId="0" applyFont="1" applyFill="1" applyBorder="1" applyAlignment="1">
      <alignment horizontal="center" vertical="center" wrapText="1"/>
    </xf>
    <xf numFmtId="49" fontId="3" fillId="2" borderId="120" xfId="0" applyNumberFormat="1" applyFont="1" applyFill="1" applyBorder="1" applyAlignment="1">
      <alignment vertical="center" wrapText="1"/>
    </xf>
    <xf numFmtId="49" fontId="7" fillId="2" borderId="120" xfId="0" applyNumberFormat="1" applyFont="1" applyFill="1" applyBorder="1" applyAlignment="1">
      <alignment vertical="center" wrapText="1"/>
    </xf>
    <xf numFmtId="49" fontId="21" fillId="2" borderId="120" xfId="0" applyNumberFormat="1" applyFont="1" applyFill="1" applyBorder="1" applyAlignment="1">
      <alignment horizontal="center" vertical="center" wrapText="1"/>
    </xf>
    <xf numFmtId="0" fontId="3" fillId="2" borderId="66" xfId="0" applyNumberFormat="1" applyFont="1" applyFill="1" applyBorder="1" applyAlignment="1">
      <alignment horizontal="center" vertical="center" wrapText="1"/>
    </xf>
    <xf numFmtId="0" fontId="3" fillId="2" borderId="46" xfId="0" applyNumberFormat="1" applyFont="1" applyFill="1" applyBorder="1" applyAlignment="1">
      <alignment horizontal="center" vertical="center" wrapText="1"/>
    </xf>
    <xf numFmtId="0" fontId="4" fillId="7" borderId="49" xfId="0" applyFont="1" applyFill="1" applyBorder="1" applyAlignment="1">
      <alignment horizontal="center" vertical="center" wrapText="1"/>
    </xf>
    <xf numFmtId="2" fontId="17" fillId="5" borderId="47" xfId="0" applyNumberFormat="1" applyFont="1" applyFill="1" applyBorder="1" applyAlignment="1" applyProtection="1">
      <alignment vertical="center" wrapText="1"/>
      <protection locked="0"/>
    </xf>
    <xf numFmtId="0" fontId="3" fillId="2" borderId="80" xfId="0" applyNumberFormat="1" applyFont="1" applyFill="1" applyBorder="1" applyAlignment="1">
      <alignment horizontal="center" vertical="center" wrapText="1"/>
    </xf>
    <xf numFmtId="0" fontId="4" fillId="7" borderId="83" xfId="0" applyFont="1" applyFill="1" applyBorder="1" applyAlignment="1">
      <alignment horizontal="center" vertical="center" wrapText="1"/>
    </xf>
    <xf numFmtId="0" fontId="3" fillId="0" borderId="81" xfId="0" applyNumberFormat="1" applyFont="1" applyFill="1" applyBorder="1" applyAlignment="1">
      <alignment horizontal="center" vertical="center" wrapText="1"/>
    </xf>
    <xf numFmtId="2" fontId="3" fillId="0" borderId="81" xfId="0" applyNumberFormat="1" applyFont="1" applyFill="1" applyBorder="1" applyAlignment="1">
      <alignment vertical="center" wrapText="1"/>
    </xf>
    <xf numFmtId="2" fontId="17" fillId="5" borderId="81" xfId="0" applyNumberFormat="1" applyFont="1" applyFill="1" applyBorder="1" applyAlignment="1" applyProtection="1">
      <alignment vertical="center" wrapText="1"/>
      <protection locked="0"/>
    </xf>
    <xf numFmtId="2" fontId="3" fillId="0" borderId="81" xfId="0" applyNumberFormat="1" applyFont="1" applyFill="1" applyBorder="1" applyAlignment="1">
      <alignment horizontal="center" vertical="center" wrapText="1"/>
    </xf>
    <xf numFmtId="0" fontId="38" fillId="2" borderId="84" xfId="0" applyFont="1" applyFill="1" applyBorder="1" applyAlignment="1">
      <alignment horizontal="center" vertical="center" wrapText="1"/>
    </xf>
    <xf numFmtId="0" fontId="38" fillId="2" borderId="82" xfId="0" applyFont="1" applyFill="1" applyBorder="1" applyAlignment="1">
      <alignment horizontal="center" vertical="center" wrapText="1"/>
    </xf>
    <xf numFmtId="0" fontId="38" fillId="2" borderId="130" xfId="0" applyFont="1" applyFill="1" applyBorder="1" applyAlignment="1">
      <alignment horizontal="center" vertical="center" wrapText="1"/>
    </xf>
    <xf numFmtId="0" fontId="38" fillId="2" borderId="127" xfId="0" applyFont="1" applyFill="1" applyBorder="1" applyAlignment="1">
      <alignment horizontal="center" vertical="center" wrapText="1"/>
    </xf>
    <xf numFmtId="2" fontId="17" fillId="5" borderId="126" xfId="0" applyNumberFormat="1" applyFont="1" applyFill="1" applyBorder="1" applyAlignment="1" applyProtection="1">
      <alignment vertical="center" wrapText="1"/>
      <protection locked="0"/>
    </xf>
    <xf numFmtId="2" fontId="3" fillId="0" borderId="126" xfId="0" applyNumberFormat="1" applyFont="1" applyFill="1" applyBorder="1" applyAlignment="1">
      <alignment vertical="center" wrapText="1"/>
    </xf>
    <xf numFmtId="2" fontId="3" fillId="0" borderId="126" xfId="0" applyNumberFormat="1" applyFont="1" applyFill="1" applyBorder="1" applyAlignment="1">
      <alignment horizontal="center" vertical="center" wrapText="1"/>
    </xf>
    <xf numFmtId="49" fontId="3" fillId="2" borderId="87" xfId="0" applyNumberFormat="1" applyFont="1" applyFill="1" applyBorder="1" applyAlignment="1">
      <alignment horizontal="center" vertical="center" wrapText="1"/>
    </xf>
    <xf numFmtId="0" fontId="3" fillId="2" borderId="116" xfId="0" applyFont="1" applyFill="1" applyBorder="1" applyAlignment="1">
      <alignment horizontal="left" vertical="center" wrapText="1"/>
    </xf>
    <xf numFmtId="0" fontId="4" fillId="2" borderId="40" xfId="0" applyFont="1" applyFill="1" applyBorder="1" applyAlignment="1">
      <alignment horizontal="left" vertical="center" wrapText="1"/>
    </xf>
    <xf numFmtId="2" fontId="17" fillId="5" borderId="55" xfId="0" applyNumberFormat="1" applyFont="1" applyFill="1" applyBorder="1" applyAlignment="1" applyProtection="1">
      <alignment vertical="center" wrapText="1"/>
      <protection locked="0"/>
    </xf>
    <xf numFmtId="2" fontId="3" fillId="0" borderId="93" xfId="0" applyNumberFormat="1" applyFont="1" applyFill="1" applyBorder="1" applyAlignment="1">
      <alignment horizontal="center" vertical="center" wrapText="1"/>
    </xf>
    <xf numFmtId="0" fontId="3" fillId="0" borderId="120" xfId="0" applyNumberFormat="1" applyFont="1" applyFill="1" applyBorder="1" applyAlignment="1">
      <alignment horizontal="center" vertical="center" wrapText="1"/>
    </xf>
    <xf numFmtId="2" fontId="3" fillId="0" borderId="120" xfId="0" applyNumberFormat="1" applyFont="1" applyFill="1" applyBorder="1" applyAlignment="1">
      <alignment vertical="center" wrapText="1"/>
    </xf>
    <xf numFmtId="49" fontId="3" fillId="0" borderId="120" xfId="0" applyNumberFormat="1" applyFont="1" applyFill="1" applyBorder="1" applyAlignment="1">
      <alignment horizontal="center" vertical="center" wrapText="1"/>
    </xf>
    <xf numFmtId="2" fontId="3" fillId="0" borderId="120" xfId="0" applyNumberFormat="1" applyFont="1" applyFill="1" applyBorder="1" applyAlignment="1">
      <alignment horizontal="center" vertical="center" wrapText="1"/>
    </xf>
    <xf numFmtId="2" fontId="3" fillId="0" borderId="122" xfId="0" applyNumberFormat="1" applyFont="1" applyFill="1" applyBorder="1" applyAlignment="1">
      <alignment horizontal="center" vertical="center" wrapText="1"/>
    </xf>
    <xf numFmtId="0" fontId="42" fillId="2" borderId="67" xfId="0" applyFont="1" applyFill="1" applyBorder="1" applyAlignment="1">
      <alignment horizontal="center" vertical="center" wrapText="1"/>
    </xf>
    <xf numFmtId="0" fontId="43" fillId="2" borderId="67" xfId="0" applyFont="1" applyFill="1" applyBorder="1" applyAlignment="1">
      <alignment horizontal="center" vertical="center" wrapText="1"/>
    </xf>
    <xf numFmtId="0" fontId="14" fillId="2" borderId="47" xfId="0" applyFont="1" applyFill="1" applyBorder="1" applyAlignment="1">
      <alignment vertical="center" wrapText="1"/>
    </xf>
    <xf numFmtId="0" fontId="14" fillId="2" borderId="126" xfId="0" applyFont="1" applyFill="1" applyBorder="1" applyAlignment="1">
      <alignment vertical="center" wrapText="1"/>
    </xf>
    <xf numFmtId="0" fontId="3" fillId="0" borderId="126" xfId="0" applyNumberFormat="1" applyFont="1" applyFill="1" applyBorder="1" applyAlignment="1">
      <alignment horizontal="center" vertical="center" wrapText="1"/>
    </xf>
    <xf numFmtId="49" fontId="3" fillId="0" borderId="126" xfId="0" applyNumberFormat="1" applyFont="1" applyFill="1" applyBorder="1" applyAlignment="1">
      <alignment horizontal="center" vertical="center" wrapText="1"/>
    </xf>
    <xf numFmtId="2" fontId="3" fillId="0" borderId="128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7" borderId="4" xfId="0" applyFont="1" applyFill="1" applyBorder="1" applyAlignment="1">
      <alignment horizontal="center" vertical="center" wrapText="1"/>
    </xf>
    <xf numFmtId="2" fontId="17" fillId="5" borderId="5" xfId="0" applyNumberFormat="1" applyFont="1" applyFill="1" applyBorder="1" applyAlignment="1" applyProtection="1">
      <alignment vertical="center"/>
      <protection locked="0"/>
    </xf>
    <xf numFmtId="0" fontId="3" fillId="2" borderId="2" xfId="0" applyNumberFormat="1" applyFont="1" applyFill="1" applyBorder="1" applyAlignment="1">
      <alignment horizontal="center" vertical="center" wrapText="1"/>
    </xf>
    <xf numFmtId="2" fontId="3" fillId="2" borderId="2" xfId="0" applyNumberFormat="1" applyFont="1" applyFill="1" applyBorder="1" applyAlignment="1">
      <alignment vertical="center" wrapText="1"/>
    </xf>
    <xf numFmtId="2" fontId="17" fillId="5" borderId="2" xfId="0" applyNumberFormat="1" applyFont="1" applyFill="1" applyBorder="1" applyAlignment="1" applyProtection="1">
      <alignment vertical="center" wrapText="1"/>
      <protection locked="0"/>
    </xf>
    <xf numFmtId="2" fontId="3" fillId="0" borderId="2" xfId="0" applyNumberFormat="1" applyFont="1" applyFill="1" applyBorder="1" applyAlignment="1">
      <alignment horizontal="center" vertical="center" wrapText="1"/>
    </xf>
    <xf numFmtId="2" fontId="4" fillId="9" borderId="4" xfId="0" applyNumberFormat="1" applyFont="1" applyFill="1" applyBorder="1" applyAlignment="1">
      <alignment horizontal="center" vertical="center" wrapText="1"/>
    </xf>
    <xf numFmtId="49" fontId="4" fillId="3" borderId="132" xfId="0" applyNumberFormat="1" applyFont="1" applyFill="1" applyBorder="1" applyAlignment="1">
      <alignment horizontal="center" vertical="center" wrapText="1"/>
    </xf>
    <xf numFmtId="49" fontId="3" fillId="2" borderId="133" xfId="0" applyNumberFormat="1" applyFont="1" applyFill="1" applyBorder="1" applyAlignment="1">
      <alignment horizontal="center" vertical="center" wrapText="1"/>
    </xf>
    <xf numFmtId="49" fontId="3" fillId="2" borderId="133" xfId="0" applyNumberFormat="1" applyFont="1" applyFill="1" applyBorder="1" applyAlignment="1">
      <alignment vertical="center" wrapText="1"/>
    </xf>
    <xf numFmtId="49" fontId="4" fillId="2" borderId="133" xfId="0" applyNumberFormat="1" applyFont="1" applyFill="1" applyBorder="1" applyAlignment="1">
      <alignment vertical="center" wrapText="1"/>
    </xf>
    <xf numFmtId="49" fontId="21" fillId="2" borderId="133" xfId="0" applyNumberFormat="1" applyFont="1" applyFill="1" applyBorder="1" applyAlignment="1">
      <alignment horizontal="center" vertical="center" wrapText="1"/>
    </xf>
    <xf numFmtId="49" fontId="3" fillId="2" borderId="133" xfId="0" applyNumberFormat="1" applyFont="1" applyFill="1" applyBorder="1" applyAlignment="1">
      <alignment horizontal="left" vertical="center" wrapText="1"/>
    </xf>
    <xf numFmtId="49" fontId="3" fillId="2" borderId="134" xfId="0" applyNumberFormat="1" applyFont="1" applyFill="1" applyBorder="1" applyAlignment="1">
      <alignment vertical="center" wrapText="1"/>
    </xf>
    <xf numFmtId="0" fontId="3" fillId="2" borderId="132" xfId="0" applyFont="1" applyFill="1" applyBorder="1" applyAlignment="1">
      <alignment horizontal="center" vertical="center" wrapText="1"/>
    </xf>
    <xf numFmtId="0" fontId="3" fillId="2" borderId="133" xfId="0" applyFont="1" applyFill="1" applyBorder="1" applyAlignment="1">
      <alignment horizontal="center" vertical="center" wrapText="1"/>
    </xf>
    <xf numFmtId="0" fontId="4" fillId="7" borderId="135" xfId="0" applyFont="1" applyFill="1" applyBorder="1" applyAlignment="1">
      <alignment horizontal="center" vertical="center" wrapText="1"/>
    </xf>
    <xf numFmtId="2" fontId="17" fillId="5" borderId="136" xfId="0" applyNumberFormat="1" applyFont="1" applyFill="1" applyBorder="1" applyAlignment="1" applyProtection="1">
      <alignment vertical="center" wrapText="1"/>
      <protection locked="0"/>
    </xf>
    <xf numFmtId="0" fontId="3" fillId="2" borderId="133" xfId="0" applyNumberFormat="1" applyFont="1" applyFill="1" applyBorder="1" applyAlignment="1">
      <alignment horizontal="center" vertical="center" wrapText="1"/>
    </xf>
    <xf numFmtId="2" fontId="3" fillId="2" borderId="133" xfId="0" applyNumberFormat="1" applyFont="1" applyFill="1" applyBorder="1" applyAlignment="1">
      <alignment vertical="center" wrapText="1"/>
    </xf>
    <xf numFmtId="2" fontId="17" fillId="5" borderId="133" xfId="0" applyNumberFormat="1" applyFont="1" applyFill="1" applyBorder="1" applyAlignment="1" applyProtection="1">
      <alignment vertical="center" wrapText="1"/>
      <protection locked="0"/>
    </xf>
    <xf numFmtId="2" fontId="3" fillId="0" borderId="133" xfId="0" applyNumberFormat="1" applyFont="1" applyFill="1" applyBorder="1" applyAlignment="1">
      <alignment vertical="center" wrapText="1"/>
    </xf>
    <xf numFmtId="2" fontId="3" fillId="0" borderId="133" xfId="0" applyNumberFormat="1" applyFont="1" applyFill="1" applyBorder="1" applyAlignment="1">
      <alignment horizontal="center" vertical="center" wrapText="1"/>
    </xf>
    <xf numFmtId="2" fontId="4" fillId="9" borderId="135" xfId="0" applyNumberFormat="1" applyFont="1" applyFill="1" applyBorder="1" applyAlignment="1">
      <alignment horizontal="center" vertical="center" wrapText="1"/>
    </xf>
    <xf numFmtId="49" fontId="3" fillId="2" borderId="137" xfId="0" applyNumberFormat="1" applyFont="1" applyFill="1" applyBorder="1" applyAlignment="1">
      <alignment vertical="center" wrapText="1"/>
    </xf>
    <xf numFmtId="49" fontId="7" fillId="2" borderId="137" xfId="0" applyNumberFormat="1" applyFont="1" applyFill="1" applyBorder="1" applyAlignment="1">
      <alignment vertical="center" wrapText="1"/>
    </xf>
    <xf numFmtId="49" fontId="6" fillId="2" borderId="137" xfId="0" applyNumberFormat="1" applyFont="1" applyFill="1" applyBorder="1" applyAlignment="1">
      <alignment horizontal="center" vertical="center" wrapText="1"/>
    </xf>
    <xf numFmtId="49" fontId="3" fillId="2" borderId="138" xfId="0" applyNumberFormat="1" applyFont="1" applyFill="1" applyBorder="1" applyAlignment="1">
      <alignment vertical="center" wrapText="1"/>
    </xf>
    <xf numFmtId="0" fontId="3" fillId="2" borderId="139" xfId="0" applyFont="1" applyFill="1" applyBorder="1" applyAlignment="1">
      <alignment horizontal="center" vertical="center" wrapText="1"/>
    </xf>
    <xf numFmtId="0" fontId="3" fillId="2" borderId="137" xfId="0" applyFont="1" applyFill="1" applyBorder="1" applyAlignment="1">
      <alignment horizontal="center" vertical="center" wrapText="1"/>
    </xf>
    <xf numFmtId="0" fontId="4" fillId="7" borderId="140" xfId="0" applyFont="1" applyFill="1" applyBorder="1" applyAlignment="1">
      <alignment horizontal="center" vertical="center" wrapText="1"/>
    </xf>
    <xf numFmtId="2" fontId="17" fillId="5" borderId="141" xfId="0" applyNumberFormat="1" applyFont="1" applyFill="1" applyBorder="1" applyAlignment="1" applyProtection="1">
      <alignment vertical="center"/>
      <protection locked="0"/>
    </xf>
    <xf numFmtId="0" fontId="3" fillId="2" borderId="137" xfId="0" applyNumberFormat="1" applyFont="1" applyFill="1" applyBorder="1" applyAlignment="1">
      <alignment horizontal="center" vertical="center" wrapText="1"/>
    </xf>
    <xf numFmtId="2" fontId="3" fillId="2" borderId="137" xfId="0" applyNumberFormat="1" applyFont="1" applyFill="1" applyBorder="1" applyAlignment="1">
      <alignment vertical="center" wrapText="1"/>
    </xf>
    <xf numFmtId="49" fontId="3" fillId="2" borderId="137" xfId="0" applyNumberFormat="1" applyFont="1" applyFill="1" applyBorder="1" applyAlignment="1">
      <alignment horizontal="center" vertical="center" wrapText="1"/>
    </xf>
    <xf numFmtId="2" fontId="3" fillId="2" borderId="137" xfId="0" applyNumberFormat="1" applyFont="1" applyFill="1" applyBorder="1" applyAlignment="1">
      <alignment horizontal="center" vertical="center" wrapText="1"/>
    </xf>
    <xf numFmtId="2" fontId="4" fillId="9" borderId="140" xfId="0" applyNumberFormat="1" applyFont="1" applyFill="1" applyBorder="1" applyAlignment="1">
      <alignment horizontal="center" vertical="center" wrapText="1"/>
    </xf>
    <xf numFmtId="49" fontId="6" fillId="2" borderId="47" xfId="0" applyNumberFormat="1" applyFont="1" applyFill="1" applyBorder="1" applyAlignment="1">
      <alignment horizontal="center" vertical="center" wrapText="1"/>
    </xf>
    <xf numFmtId="49" fontId="6" fillId="2" borderId="47" xfId="0" applyNumberFormat="1" applyFont="1" applyFill="1" applyBorder="1" applyAlignment="1">
      <alignment horizontal="left" vertical="center" wrapText="1"/>
    </xf>
    <xf numFmtId="49" fontId="10" fillId="2" borderId="48" xfId="0" applyNumberFormat="1" applyFont="1" applyFill="1" applyBorder="1" applyAlignment="1">
      <alignment vertical="center" wrapText="1"/>
    </xf>
    <xf numFmtId="2" fontId="4" fillId="9" borderId="49" xfId="0" applyNumberFormat="1" applyFont="1" applyFill="1" applyBorder="1" applyAlignment="1">
      <alignment horizontal="center" vertical="center" wrapText="1"/>
    </xf>
    <xf numFmtId="49" fontId="7" fillId="2" borderId="57" xfId="0" applyNumberFormat="1" applyFont="1" applyFill="1" applyBorder="1" applyAlignment="1">
      <alignment vertical="center" wrapText="1"/>
    </xf>
    <xf numFmtId="49" fontId="21" fillId="2" borderId="57" xfId="0" applyNumberFormat="1" applyFont="1" applyFill="1" applyBorder="1" applyAlignment="1">
      <alignment horizontal="center" vertical="center" wrapText="1"/>
    </xf>
    <xf numFmtId="49" fontId="3" fillId="2" borderId="57" xfId="0" applyNumberFormat="1" applyFont="1" applyFill="1" applyBorder="1" applyAlignment="1">
      <alignment horizontal="left" vertical="center" wrapText="1"/>
    </xf>
    <xf numFmtId="49" fontId="3" fillId="2" borderId="58" xfId="0" applyNumberFormat="1" applyFont="1" applyFill="1" applyBorder="1" applyAlignment="1">
      <alignment vertical="center" wrapText="1"/>
    </xf>
    <xf numFmtId="0" fontId="4" fillId="7" borderId="59" xfId="0" applyFont="1" applyFill="1" applyBorder="1" applyAlignment="1">
      <alignment horizontal="center" vertical="center" wrapText="1"/>
    </xf>
    <xf numFmtId="2" fontId="4" fillId="9" borderId="59" xfId="0" applyNumberFormat="1" applyFont="1" applyFill="1" applyBorder="1" applyAlignment="1">
      <alignment horizontal="center" vertical="center" wrapText="1"/>
    </xf>
    <xf numFmtId="49" fontId="6" fillId="2" borderId="6" xfId="0" applyNumberFormat="1" applyFont="1" applyFill="1" applyBorder="1" applyAlignment="1">
      <alignment horizontal="center" vertical="center" wrapText="1"/>
    </xf>
    <xf numFmtId="49" fontId="3" fillId="2" borderId="6" xfId="0" applyNumberFormat="1" applyFont="1" applyFill="1" applyBorder="1" applyAlignment="1">
      <alignment horizontal="center" vertical="center" wrapText="1"/>
    </xf>
    <xf numFmtId="49" fontId="3" fillId="2" borderId="6" xfId="0" applyNumberFormat="1" applyFont="1" applyFill="1" applyBorder="1" applyAlignment="1">
      <alignment vertical="center" wrapText="1"/>
    </xf>
    <xf numFmtId="0" fontId="3" fillId="4" borderId="6" xfId="0" applyNumberFormat="1" applyFont="1" applyFill="1" applyBorder="1" applyAlignment="1">
      <alignment horizontal="center" vertical="center" wrapText="1"/>
    </xf>
    <xf numFmtId="2" fontId="3" fillId="5" borderId="6" xfId="0" applyNumberFormat="1" applyFont="1" applyFill="1" applyBorder="1" applyAlignment="1">
      <alignment horizontal="center" vertical="center" wrapText="1"/>
    </xf>
    <xf numFmtId="0" fontId="6" fillId="0" borderId="6" xfId="0" applyNumberFormat="1" applyFont="1" applyFill="1" applyBorder="1" applyAlignment="1">
      <alignment horizontal="center" vertical="center" wrapText="1"/>
    </xf>
    <xf numFmtId="0" fontId="3" fillId="0" borderId="6" xfId="0" applyNumberFormat="1" applyFont="1" applyFill="1" applyBorder="1" applyAlignment="1">
      <alignment horizontal="center" vertical="center" wrapText="1"/>
    </xf>
    <xf numFmtId="49" fontId="6" fillId="0" borderId="6" xfId="0" applyNumberFormat="1" applyFont="1" applyFill="1" applyBorder="1" applyAlignment="1">
      <alignment horizontal="center" vertical="center" wrapText="1"/>
    </xf>
    <xf numFmtId="2" fontId="3" fillId="2" borderId="75" xfId="0" applyNumberFormat="1" applyFont="1" applyFill="1" applyBorder="1" applyAlignment="1">
      <alignment vertical="center"/>
    </xf>
    <xf numFmtId="0" fontId="17" fillId="2" borderId="142" xfId="0" applyFont="1" applyFill="1" applyBorder="1" applyAlignment="1">
      <alignment horizontal="center" vertical="center" wrapText="1"/>
    </xf>
    <xf numFmtId="49" fontId="6" fillId="2" borderId="126" xfId="32" applyNumberFormat="1" applyFont="1" applyFill="1" applyBorder="1" applyAlignment="1">
      <alignment horizontal="center" vertical="center" wrapText="1"/>
    </xf>
    <xf numFmtId="0" fontId="3" fillId="2" borderId="145" xfId="0" applyFont="1" applyFill="1" applyBorder="1" applyAlignment="1">
      <alignment vertical="center" wrapText="1"/>
    </xf>
    <xf numFmtId="0" fontId="3" fillId="2" borderId="144" xfId="0" applyFont="1" applyFill="1" applyBorder="1" applyAlignment="1">
      <alignment vertical="center" wrapText="1"/>
    </xf>
    <xf numFmtId="49" fontId="6" fillId="2" borderId="73" xfId="0" applyNumberFormat="1" applyFont="1" applyFill="1" applyBorder="1" applyAlignment="1">
      <alignment horizontal="center" vertical="center" wrapText="1"/>
    </xf>
    <xf numFmtId="0" fontId="3" fillId="2" borderId="143" xfId="0" applyFont="1" applyFill="1" applyBorder="1" applyAlignment="1">
      <alignment horizontal="center" vertical="center" wrapText="1"/>
    </xf>
    <xf numFmtId="0" fontId="4" fillId="2" borderId="52" xfId="0" applyFont="1" applyFill="1" applyBorder="1" applyAlignment="1">
      <alignment vertical="center" wrapText="1"/>
    </xf>
    <xf numFmtId="0" fontId="3" fillId="2" borderId="67" xfId="0" applyFont="1" applyFill="1" applyBorder="1" applyAlignment="1">
      <alignment horizontal="center" vertical="center" wrapText="1"/>
    </xf>
    <xf numFmtId="0" fontId="3" fillId="2" borderId="43" xfId="0" applyFont="1" applyFill="1" applyBorder="1" applyAlignment="1">
      <alignment horizontal="center" vertical="center" wrapText="1"/>
    </xf>
    <xf numFmtId="0" fontId="3" fillId="2" borderId="52" xfId="0" applyFont="1" applyFill="1" applyBorder="1" applyAlignment="1">
      <alignment horizontal="center" vertical="center" wrapText="1"/>
    </xf>
    <xf numFmtId="49" fontId="3" fillId="2" borderId="91" xfId="0" applyNumberFormat="1" applyFont="1" applyFill="1" applyBorder="1" applyAlignment="1">
      <alignment horizontal="center" vertical="center" wrapText="1"/>
    </xf>
    <xf numFmtId="0" fontId="3" fillId="2" borderId="40" xfId="0" applyFont="1" applyFill="1" applyBorder="1" applyAlignment="1">
      <alignment horizontal="center" vertical="center" wrapText="1"/>
    </xf>
    <xf numFmtId="0" fontId="3" fillId="2" borderId="47" xfId="0" applyFont="1" applyFill="1" applyBorder="1" applyAlignment="1">
      <alignment horizontal="center" vertical="center" wrapText="1"/>
    </xf>
    <xf numFmtId="0" fontId="4" fillId="2" borderId="52" xfId="0" applyFont="1" applyFill="1" applyBorder="1" applyAlignment="1">
      <alignment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49" fontId="3" fillId="2" borderId="51" xfId="0" applyNumberFormat="1" applyFont="1" applyFill="1" applyBorder="1" applyAlignment="1">
      <alignment horizontal="center" vertical="center" wrapText="1"/>
    </xf>
    <xf numFmtId="49" fontId="3" fillId="2" borderId="86" xfId="0" applyNumberFormat="1" applyFont="1" applyFill="1" applyBorder="1" applyAlignment="1">
      <alignment horizontal="center" vertical="center" wrapText="1"/>
    </xf>
    <xf numFmtId="49" fontId="3" fillId="2" borderId="52" xfId="0" applyNumberFormat="1" applyFont="1" applyFill="1" applyBorder="1" applyAlignment="1">
      <alignment horizontal="center" vertical="center" wrapText="1"/>
    </xf>
    <xf numFmtId="0" fontId="3" fillId="2" borderId="52" xfId="0" applyFont="1" applyFill="1" applyBorder="1" applyAlignment="1">
      <alignment vertical="center" wrapText="1"/>
    </xf>
    <xf numFmtId="0" fontId="3" fillId="2" borderId="146" xfId="0" applyFont="1" applyFill="1" applyBorder="1" applyAlignment="1">
      <alignment horizontal="center" vertical="center" wrapText="1"/>
    </xf>
    <xf numFmtId="0" fontId="3" fillId="2" borderId="147" xfId="0" applyFont="1" applyFill="1" applyBorder="1" applyAlignment="1">
      <alignment horizontal="center" vertical="center" wrapText="1"/>
    </xf>
    <xf numFmtId="49" fontId="4" fillId="3" borderId="101" xfId="0" applyNumberFormat="1" applyFont="1" applyFill="1" applyBorder="1" applyAlignment="1">
      <alignment horizontal="center" vertical="center" wrapText="1"/>
    </xf>
    <xf numFmtId="0" fontId="3" fillId="3" borderId="102" xfId="0" applyFont="1" applyFill="1" applyBorder="1" applyAlignment="1">
      <alignment horizontal="center" vertical="center" wrapText="1"/>
    </xf>
    <xf numFmtId="2" fontId="3" fillId="0" borderId="149" xfId="0" applyNumberFormat="1" applyFont="1" applyFill="1" applyBorder="1" applyAlignment="1">
      <alignment vertical="center"/>
    </xf>
    <xf numFmtId="0" fontId="3" fillId="0" borderId="102" xfId="0" applyNumberFormat="1" applyFont="1" applyFill="1" applyBorder="1" applyAlignment="1">
      <alignment horizontal="center" vertical="center" wrapText="1"/>
    </xf>
    <xf numFmtId="2" fontId="3" fillId="0" borderId="102" xfId="0" applyNumberFormat="1" applyFont="1" applyFill="1" applyBorder="1" applyAlignment="1">
      <alignment vertical="center" wrapText="1"/>
    </xf>
    <xf numFmtId="49" fontId="3" fillId="0" borderId="102" xfId="0" applyNumberFormat="1" applyFont="1" applyFill="1" applyBorder="1" applyAlignment="1">
      <alignment horizontal="center" vertical="center" wrapText="1"/>
    </xf>
    <xf numFmtId="2" fontId="4" fillId="0" borderId="102" xfId="0" applyNumberFormat="1" applyFont="1" applyFill="1" applyBorder="1" applyAlignment="1">
      <alignment horizontal="center" vertical="center" wrapText="1"/>
    </xf>
    <xf numFmtId="2" fontId="4" fillId="9" borderId="103" xfId="0" applyNumberFormat="1" applyFont="1" applyFill="1" applyBorder="1" applyAlignment="1">
      <alignment horizontal="center" vertical="center" wrapText="1"/>
    </xf>
    <xf numFmtId="2" fontId="15" fillId="2" borderId="0" xfId="0" applyNumberFormat="1" applyFont="1" applyFill="1" applyBorder="1" applyAlignment="1">
      <alignment horizontal="center" vertical="center"/>
    </xf>
    <xf numFmtId="0" fontId="14" fillId="3" borderId="76" xfId="0" applyFont="1" applyFill="1" applyBorder="1" applyAlignment="1">
      <alignment vertical="center" wrapText="1"/>
    </xf>
    <xf numFmtId="0" fontId="14" fillId="3" borderId="77" xfId="0" applyFont="1" applyFill="1" applyBorder="1" applyAlignment="1">
      <alignment vertical="center" wrapText="1"/>
    </xf>
    <xf numFmtId="49" fontId="21" fillId="2" borderId="19" xfId="0" applyNumberFormat="1" applyFont="1" applyFill="1" applyBorder="1" applyAlignment="1">
      <alignment horizontal="center" vertical="center" wrapText="1"/>
    </xf>
    <xf numFmtId="49" fontId="21" fillId="2" borderId="38" xfId="0" applyNumberFormat="1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vertical="center" wrapText="1"/>
    </xf>
    <xf numFmtId="0" fontId="3" fillId="2" borderId="37" xfId="0" applyFont="1" applyFill="1" applyBorder="1" applyAlignment="1">
      <alignment vertical="center" wrapText="1"/>
    </xf>
    <xf numFmtId="0" fontId="4" fillId="2" borderId="20" xfId="0" applyFont="1" applyFill="1" applyBorder="1" applyAlignment="1">
      <alignment vertical="center" wrapText="1"/>
    </xf>
    <xf numFmtId="0" fontId="4" fillId="2" borderId="37" xfId="0" applyFont="1" applyFill="1" applyBorder="1" applyAlignment="1">
      <alignment vertical="center" wrapText="1"/>
    </xf>
    <xf numFmtId="0" fontId="14" fillId="3" borderId="102" xfId="0" applyFont="1" applyFill="1" applyBorder="1" applyAlignment="1">
      <alignment vertical="center" wrapText="1"/>
    </xf>
    <xf numFmtId="0" fontId="14" fillId="3" borderId="148" xfId="0" applyFont="1" applyFill="1" applyBorder="1" applyAlignment="1">
      <alignment vertical="center" wrapText="1"/>
    </xf>
    <xf numFmtId="0" fontId="14" fillId="3" borderId="16" xfId="0" applyFont="1" applyFill="1" applyBorder="1" applyAlignment="1">
      <alignment vertical="center" wrapText="1"/>
    </xf>
    <xf numFmtId="0" fontId="4" fillId="3" borderId="16" xfId="0" applyFont="1" applyFill="1" applyBorder="1" applyAlignment="1">
      <alignment vertical="center" wrapText="1"/>
    </xf>
    <xf numFmtId="0" fontId="4" fillId="3" borderId="35" xfId="0" applyFont="1" applyFill="1" applyBorder="1" applyAlignment="1">
      <alignment vertical="center" wrapText="1"/>
    </xf>
    <xf numFmtId="0" fontId="3" fillId="2" borderId="52" xfId="0" applyFont="1" applyFill="1" applyBorder="1" applyAlignment="1">
      <alignment horizontal="center" vertical="center" wrapText="1"/>
    </xf>
    <xf numFmtId="0" fontId="3" fillId="2" borderId="73" xfId="0" applyFont="1" applyFill="1" applyBorder="1" applyAlignment="1">
      <alignment horizontal="center" vertical="center" wrapText="1"/>
    </xf>
    <xf numFmtId="49" fontId="3" fillId="2" borderId="51" xfId="0" applyNumberFormat="1" applyFont="1" applyFill="1" applyBorder="1" applyAlignment="1">
      <alignment horizontal="center" vertical="center" wrapText="1"/>
    </xf>
    <xf numFmtId="49" fontId="3" fillId="2" borderId="86" xfId="0" applyNumberFormat="1" applyFont="1" applyFill="1" applyBorder="1" applyAlignment="1">
      <alignment horizontal="center" vertical="center" wrapText="1"/>
    </xf>
    <xf numFmtId="0" fontId="17" fillId="2" borderId="52" xfId="0" applyFont="1" applyFill="1" applyBorder="1" applyAlignment="1">
      <alignment horizontal="center" vertical="center" wrapText="1"/>
    </xf>
    <xf numFmtId="0" fontId="17" fillId="2" borderId="73" xfId="0" applyFont="1" applyFill="1" applyBorder="1" applyAlignment="1">
      <alignment horizontal="center" vertical="center" wrapText="1"/>
    </xf>
    <xf numFmtId="0" fontId="3" fillId="2" borderId="52" xfId="36" applyFont="1" applyFill="1" applyBorder="1" applyAlignment="1">
      <alignment vertical="center" wrapText="1"/>
    </xf>
    <xf numFmtId="0" fontId="3" fillId="2" borderId="73" xfId="36" applyFont="1" applyFill="1" applyBorder="1" applyAlignment="1">
      <alignment vertical="center" wrapText="1"/>
    </xf>
    <xf numFmtId="0" fontId="4" fillId="2" borderId="52" xfId="0" applyFont="1" applyFill="1" applyBorder="1" applyAlignment="1">
      <alignment vertical="center" wrapText="1"/>
    </xf>
    <xf numFmtId="0" fontId="4" fillId="2" borderId="73" xfId="0" applyFont="1" applyFill="1" applyBorder="1" applyAlignment="1">
      <alignment vertical="center" wrapText="1"/>
    </xf>
    <xf numFmtId="0" fontId="3" fillId="2" borderId="52" xfId="0" applyFont="1" applyFill="1" applyBorder="1" applyAlignment="1">
      <alignment vertical="center" wrapText="1"/>
    </xf>
    <xf numFmtId="0" fontId="3" fillId="2" borderId="73" xfId="0" applyFont="1" applyFill="1" applyBorder="1" applyAlignment="1">
      <alignment vertical="center" wrapText="1"/>
    </xf>
    <xf numFmtId="0" fontId="3" fillId="2" borderId="52" xfId="0" applyFont="1" applyFill="1" applyBorder="1" applyAlignment="1">
      <alignment horizontal="left" vertical="center" wrapText="1"/>
    </xf>
    <xf numFmtId="0" fontId="3" fillId="2" borderId="20" xfId="0" applyFont="1" applyFill="1" applyBorder="1" applyAlignment="1">
      <alignment horizontal="left" vertical="center" wrapText="1"/>
    </xf>
    <xf numFmtId="0" fontId="4" fillId="2" borderId="52" xfId="0" applyFont="1" applyFill="1" applyBorder="1" applyAlignment="1">
      <alignment horizontal="left" vertical="center" wrapText="1"/>
    </xf>
    <xf numFmtId="0" fontId="4" fillId="2" borderId="20" xfId="0" applyFont="1" applyFill="1" applyBorder="1" applyAlignment="1">
      <alignment horizontal="left" vertical="center" wrapText="1"/>
    </xf>
    <xf numFmtId="0" fontId="4" fillId="3" borderId="76" xfId="0" applyFont="1" applyFill="1" applyBorder="1" applyAlignment="1">
      <alignment vertical="center" wrapText="1"/>
    </xf>
    <xf numFmtId="0" fontId="4" fillId="3" borderId="77" xfId="0" applyFont="1" applyFill="1" applyBorder="1" applyAlignment="1">
      <alignment vertical="center" wrapText="1"/>
    </xf>
    <xf numFmtId="49" fontId="3" fillId="2" borderId="19" xfId="0" applyNumberFormat="1" applyFont="1" applyFill="1" applyBorder="1" applyAlignment="1">
      <alignment horizontal="center" vertical="center" wrapText="1"/>
    </xf>
    <xf numFmtId="0" fontId="4" fillId="2" borderId="73" xfId="0" applyFont="1" applyFill="1" applyBorder="1" applyAlignment="1">
      <alignment horizontal="left" vertical="center" wrapText="1"/>
    </xf>
    <xf numFmtId="0" fontId="3" fillId="2" borderId="62" xfId="0" applyFont="1" applyFill="1" applyBorder="1" applyAlignment="1">
      <alignment vertical="center" wrapText="1"/>
    </xf>
    <xf numFmtId="0" fontId="3" fillId="2" borderId="88" xfId="0" applyFont="1" applyFill="1" applyBorder="1" applyAlignment="1">
      <alignment vertical="center" wrapText="1"/>
    </xf>
    <xf numFmtId="0" fontId="4" fillId="2" borderId="62" xfId="0" applyFont="1" applyFill="1" applyBorder="1" applyAlignment="1">
      <alignment vertical="center" wrapText="1"/>
    </xf>
    <xf numFmtId="0" fontId="4" fillId="2" borderId="88" xfId="0" applyFont="1" applyFill="1" applyBorder="1" applyAlignment="1">
      <alignment vertical="center" wrapText="1"/>
    </xf>
    <xf numFmtId="0" fontId="3" fillId="2" borderId="62" xfId="0" applyFont="1" applyFill="1" applyBorder="1" applyAlignment="1">
      <alignment horizontal="center" vertical="center" wrapText="1"/>
    </xf>
    <xf numFmtId="0" fontId="3" fillId="2" borderId="88" xfId="0" applyFont="1" applyFill="1" applyBorder="1" applyAlignment="1">
      <alignment horizontal="center" vertical="center" wrapText="1"/>
    </xf>
    <xf numFmtId="0" fontId="4" fillId="2" borderId="67" xfId="0" applyFont="1" applyFill="1" applyBorder="1" applyAlignment="1">
      <alignment vertical="center" wrapText="1"/>
    </xf>
    <xf numFmtId="0" fontId="4" fillId="2" borderId="126" xfId="0" applyFont="1" applyFill="1" applyBorder="1" applyAlignment="1">
      <alignment vertical="center" wrapText="1"/>
    </xf>
    <xf numFmtId="0" fontId="23" fillId="2" borderId="67" xfId="0" applyFont="1" applyFill="1" applyBorder="1" applyAlignment="1">
      <alignment horizontal="center" vertical="center" wrapText="1"/>
    </xf>
    <xf numFmtId="0" fontId="23" fillId="2" borderId="126" xfId="0" applyFont="1" applyFill="1" applyBorder="1" applyAlignment="1">
      <alignment horizontal="center" vertical="center" wrapText="1"/>
    </xf>
    <xf numFmtId="0" fontId="3" fillId="2" borderId="67" xfId="0" applyFont="1" applyFill="1" applyBorder="1" applyAlignment="1">
      <alignment horizontal="center" vertical="center" wrapText="1"/>
    </xf>
    <xf numFmtId="0" fontId="3" fillId="2" borderId="126" xfId="0" applyFont="1" applyFill="1" applyBorder="1" applyAlignment="1">
      <alignment horizontal="center" vertical="center" wrapText="1"/>
    </xf>
    <xf numFmtId="0" fontId="19" fillId="3" borderId="76" xfId="0" applyFont="1" applyFill="1" applyBorder="1" applyAlignment="1">
      <alignment vertical="center" wrapText="1"/>
    </xf>
    <xf numFmtId="0" fontId="19" fillId="3" borderId="77" xfId="0" applyFont="1" applyFill="1" applyBorder="1" applyAlignment="1">
      <alignment vertical="center" wrapText="1"/>
    </xf>
    <xf numFmtId="49" fontId="3" fillId="2" borderId="52" xfId="0" applyNumberFormat="1" applyFont="1" applyFill="1" applyBorder="1" applyAlignment="1">
      <alignment horizontal="center" vertical="center" wrapText="1"/>
    </xf>
    <xf numFmtId="49" fontId="3" fillId="2" borderId="20" xfId="0" applyNumberFormat="1" applyFont="1" applyFill="1" applyBorder="1" applyAlignment="1">
      <alignment horizontal="center" vertical="center" wrapText="1"/>
    </xf>
    <xf numFmtId="49" fontId="3" fillId="2" borderId="143" xfId="0" applyNumberFormat="1" applyFont="1" applyFill="1" applyBorder="1" applyAlignment="1">
      <alignment horizontal="center" vertical="center" wrapText="1"/>
    </xf>
    <xf numFmtId="0" fontId="3" fillId="2" borderId="143" xfId="0" applyFont="1" applyFill="1" applyBorder="1" applyAlignment="1">
      <alignment horizontal="center" vertical="center" wrapText="1"/>
    </xf>
    <xf numFmtId="0" fontId="3" fillId="2" borderId="143" xfId="0" applyFont="1" applyFill="1" applyBorder="1" applyAlignment="1">
      <alignment vertical="center" wrapText="1"/>
    </xf>
    <xf numFmtId="0" fontId="6" fillId="2" borderId="52" xfId="0" applyFont="1" applyFill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center" vertical="center" wrapText="1"/>
    </xf>
    <xf numFmtId="0" fontId="6" fillId="2" borderId="143" xfId="0" applyFont="1" applyFill="1" applyBorder="1" applyAlignment="1">
      <alignment horizontal="center" vertical="center" wrapText="1"/>
    </xf>
    <xf numFmtId="0" fontId="3" fillId="2" borderId="20" xfId="15" applyFont="1" applyFill="1" applyBorder="1" applyAlignment="1">
      <alignment horizontal="center" vertical="center" wrapText="1"/>
    </xf>
    <xf numFmtId="49" fontId="3" fillId="2" borderId="20" xfId="0" applyNumberFormat="1" applyFont="1" applyFill="1" applyBorder="1" applyAlignment="1">
      <alignment vertical="center" wrapText="1"/>
    </xf>
    <xf numFmtId="49" fontId="4" fillId="2" borderId="20" xfId="0" applyNumberFormat="1" applyFont="1" applyFill="1" applyBorder="1" applyAlignment="1">
      <alignment vertical="center" wrapText="1"/>
    </xf>
    <xf numFmtId="49" fontId="3" fillId="2" borderId="91" xfId="0" applyNumberFormat="1" applyFont="1" applyFill="1" applyBorder="1" applyAlignment="1">
      <alignment horizontal="center" vertical="center" wrapText="1"/>
    </xf>
    <xf numFmtId="49" fontId="3" fillId="2" borderId="119" xfId="0" applyNumberFormat="1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3" fillId="2" borderId="45" xfId="0" applyFont="1" applyFill="1" applyBorder="1" applyAlignment="1">
      <alignment horizontal="center" vertical="center" wrapText="1"/>
    </xf>
    <xf numFmtId="0" fontId="6" fillId="2" borderId="40" xfId="0" applyFont="1" applyFill="1" applyBorder="1" applyAlignment="1">
      <alignment horizontal="center" vertical="center" wrapText="1"/>
    </xf>
    <xf numFmtId="0" fontId="6" fillId="2" borderId="45" xfId="0" applyFont="1" applyFill="1" applyBorder="1" applyAlignment="1">
      <alignment horizontal="center" vertical="center" wrapText="1"/>
    </xf>
    <xf numFmtId="0" fontId="0" fillId="3" borderId="16" xfId="0" applyFont="1" applyFill="1" applyBorder="1" applyAlignment="1">
      <alignment vertical="center" wrapText="1"/>
    </xf>
    <xf numFmtId="0" fontId="0" fillId="3" borderId="35" xfId="0" applyFont="1" applyFill="1" applyBorder="1" applyAlignment="1">
      <alignment vertical="center" wrapText="1"/>
    </xf>
    <xf numFmtId="0" fontId="5" fillId="8" borderId="16" xfId="0" applyFont="1" applyFill="1" applyBorder="1" applyAlignment="1">
      <alignment vertical="center" wrapText="1"/>
    </xf>
    <xf numFmtId="0" fontId="11" fillId="8" borderId="16" xfId="0" applyFont="1" applyFill="1" applyBorder="1" applyAlignment="1">
      <alignment vertical="center" wrapText="1"/>
    </xf>
    <xf numFmtId="0" fontId="11" fillId="8" borderId="35" xfId="0" applyFont="1" applyFill="1" applyBorder="1" applyAlignment="1">
      <alignment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0" fontId="0" fillId="3" borderId="76" xfId="0" applyFont="1" applyFill="1" applyBorder="1" applyAlignment="1">
      <alignment vertical="center" wrapText="1"/>
    </xf>
    <xf numFmtId="0" fontId="0" fillId="3" borderId="77" xfId="0" applyFont="1" applyFill="1" applyBorder="1" applyAlignment="1">
      <alignment vertical="center" wrapText="1"/>
    </xf>
    <xf numFmtId="49" fontId="3" fillId="2" borderId="73" xfId="0" applyNumberFormat="1" applyFont="1" applyFill="1" applyBorder="1" applyAlignment="1">
      <alignment horizontal="center" vertical="center" wrapText="1"/>
    </xf>
    <xf numFmtId="49" fontId="3" fillId="2" borderId="52" xfId="0" applyNumberFormat="1" applyFont="1" applyFill="1" applyBorder="1" applyAlignment="1">
      <alignment vertical="center" wrapText="1"/>
    </xf>
    <xf numFmtId="49" fontId="3" fillId="2" borderId="73" xfId="0" applyNumberFormat="1" applyFont="1" applyFill="1" applyBorder="1" applyAlignment="1">
      <alignment vertical="center" wrapText="1"/>
    </xf>
    <xf numFmtId="49" fontId="7" fillId="2" borderId="52" xfId="0" applyNumberFormat="1" applyFont="1" applyFill="1" applyBorder="1" applyAlignment="1">
      <alignment vertical="center" wrapText="1"/>
    </xf>
    <xf numFmtId="49" fontId="7" fillId="2" borderId="73" xfId="0" applyNumberFormat="1" applyFont="1" applyFill="1" applyBorder="1" applyAlignment="1">
      <alignment vertical="center" wrapText="1"/>
    </xf>
    <xf numFmtId="0" fontId="14" fillId="3" borderId="35" xfId="0" applyFont="1" applyFill="1" applyBorder="1" applyAlignment="1">
      <alignment vertical="center"/>
    </xf>
    <xf numFmtId="0" fontId="14" fillId="3" borderId="36" xfId="0" applyFont="1" applyFill="1" applyBorder="1" applyAlignment="1">
      <alignment vertical="center"/>
    </xf>
    <xf numFmtId="0" fontId="14" fillId="3" borderId="74" xfId="0" applyFont="1" applyFill="1" applyBorder="1" applyAlignment="1">
      <alignment vertical="center"/>
    </xf>
    <xf numFmtId="49" fontId="3" fillId="2" borderId="66" xfId="0" applyNumberFormat="1" applyFont="1" applyFill="1" applyBorder="1" applyAlignment="1">
      <alignment horizontal="center" vertical="center" wrapText="1"/>
    </xf>
    <xf numFmtId="49" fontId="3" fillId="2" borderId="125" xfId="0" applyNumberFormat="1" applyFont="1" applyFill="1" applyBorder="1" applyAlignment="1">
      <alignment horizontal="center" vertical="center" wrapText="1"/>
    </xf>
    <xf numFmtId="49" fontId="3" fillId="2" borderId="67" xfId="32" applyNumberFormat="1" applyFont="1" applyFill="1" applyBorder="1" applyAlignment="1">
      <alignment horizontal="center" vertical="center" wrapText="1"/>
    </xf>
    <xf numFmtId="49" fontId="3" fillId="2" borderId="126" xfId="32" applyNumberFormat="1" applyFont="1" applyFill="1" applyBorder="1" applyAlignment="1">
      <alignment horizontal="center" vertical="center" wrapText="1"/>
    </xf>
    <xf numFmtId="0" fontId="3" fillId="2" borderId="67" xfId="0" applyFont="1" applyFill="1" applyBorder="1" applyAlignment="1">
      <alignment vertical="center" wrapText="1"/>
    </xf>
    <xf numFmtId="0" fontId="3" fillId="2" borderId="126" xfId="0" applyFont="1" applyFill="1" applyBorder="1" applyAlignment="1">
      <alignment vertical="center" wrapText="1"/>
    </xf>
    <xf numFmtId="0" fontId="3" fillId="2" borderId="47" xfId="0" applyFont="1" applyFill="1" applyBorder="1" applyAlignment="1">
      <alignment horizontal="center" vertical="center" wrapText="1"/>
    </xf>
    <xf numFmtId="0" fontId="3" fillId="2" borderId="81" xfId="0" applyFont="1" applyFill="1" applyBorder="1" applyAlignment="1">
      <alignment horizontal="center" vertical="center" wrapText="1"/>
    </xf>
    <xf numFmtId="0" fontId="4" fillId="6" borderId="52" xfId="0" applyFont="1" applyFill="1" applyBorder="1" applyAlignment="1">
      <alignment vertical="center" wrapText="1"/>
    </xf>
    <xf numFmtId="0" fontId="4" fillId="6" borderId="20" xfId="0" applyFont="1" applyFill="1" applyBorder="1" applyAlignment="1">
      <alignment vertical="center" wrapText="1"/>
    </xf>
    <xf numFmtId="0" fontId="4" fillId="6" borderId="73" xfId="0" applyFont="1" applyFill="1" applyBorder="1" applyAlignment="1">
      <alignment vertical="center" wrapText="1"/>
    </xf>
    <xf numFmtId="0" fontId="3" fillId="6" borderId="67" xfId="0" applyFont="1" applyFill="1" applyBorder="1" applyAlignment="1">
      <alignment horizontal="center" vertical="center" wrapText="1"/>
    </xf>
    <xf numFmtId="0" fontId="3" fillId="6" borderId="47" xfId="0" applyFont="1" applyFill="1" applyBorder="1" applyAlignment="1">
      <alignment horizontal="center" vertical="center" wrapText="1"/>
    </xf>
    <xf numFmtId="0" fontId="3" fillId="6" borderId="81" xfId="0" applyFont="1" applyFill="1" applyBorder="1" applyAlignment="1">
      <alignment horizontal="center" vertical="center" wrapText="1"/>
    </xf>
    <xf numFmtId="0" fontId="4" fillId="2" borderId="45" xfId="0" applyFont="1" applyFill="1" applyBorder="1" applyAlignment="1">
      <alignment vertical="center" wrapText="1"/>
    </xf>
    <xf numFmtId="0" fontId="14" fillId="3" borderId="35" xfId="0" applyFont="1" applyFill="1" applyBorder="1" applyAlignment="1">
      <alignment vertical="center" wrapText="1"/>
    </xf>
    <xf numFmtId="0" fontId="5" fillId="7" borderId="16" xfId="0" applyFont="1" applyFill="1" applyBorder="1" applyAlignment="1">
      <alignment vertical="center" wrapText="1"/>
    </xf>
    <xf numFmtId="0" fontId="11" fillId="7" borderId="16" xfId="0" applyFont="1" applyFill="1" applyBorder="1" applyAlignment="1">
      <alignment vertical="center" wrapText="1"/>
    </xf>
    <xf numFmtId="0" fontId="11" fillId="7" borderId="35" xfId="0" applyFont="1" applyFill="1" applyBorder="1" applyAlignment="1">
      <alignment vertical="center" wrapText="1"/>
    </xf>
    <xf numFmtId="0" fontId="0" fillId="3" borderId="17" xfId="0" applyFont="1" applyFill="1" applyBorder="1" applyAlignment="1">
      <alignment vertical="center" wrapText="1"/>
    </xf>
    <xf numFmtId="0" fontId="5" fillId="7" borderId="8" xfId="0" applyFont="1" applyFill="1" applyBorder="1" applyAlignment="1">
      <alignment vertical="center" wrapText="1"/>
    </xf>
    <xf numFmtId="0" fontId="11" fillId="7" borderId="8" xfId="0" applyFont="1" applyFill="1" applyBorder="1" applyAlignment="1">
      <alignment vertical="center" wrapText="1"/>
    </xf>
    <xf numFmtId="0" fontId="11" fillId="7" borderId="9" xfId="0" applyFont="1" applyFill="1" applyBorder="1" applyAlignment="1">
      <alignment vertical="center" wrapText="1"/>
    </xf>
    <xf numFmtId="0" fontId="3" fillId="2" borderId="40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6" fillId="2" borderId="43" xfId="0" applyFont="1" applyFill="1" applyBorder="1" applyAlignment="1">
      <alignment horizontal="center" vertical="center" wrapText="1"/>
    </xf>
    <xf numFmtId="0" fontId="3" fillId="2" borderId="43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left" vertical="top" wrapText="1"/>
    </xf>
    <xf numFmtId="0" fontId="3" fillId="2" borderId="45" xfId="0" applyFont="1" applyFill="1" applyBorder="1" applyAlignment="1">
      <alignment horizontal="left" vertical="top" wrapText="1"/>
    </xf>
    <xf numFmtId="0" fontId="4" fillId="2" borderId="20" xfId="0" applyFont="1" applyFill="1" applyBorder="1" applyAlignment="1">
      <alignment vertical="top" wrapText="1"/>
    </xf>
    <xf numFmtId="0" fontId="4" fillId="2" borderId="45" xfId="0" applyFont="1" applyFill="1" applyBorder="1" applyAlignment="1">
      <alignment vertical="top" wrapText="1"/>
    </xf>
  </cellXfs>
  <cellStyles count="752">
    <cellStyle name="20% - Accent1 2" xfId="45" xr:uid="{00000000-0005-0000-0000-000000000000}"/>
    <cellStyle name="20% - Accent2 2" xfId="46" xr:uid="{00000000-0005-0000-0000-000001000000}"/>
    <cellStyle name="20% - Accent3 2" xfId="47" xr:uid="{00000000-0005-0000-0000-000002000000}"/>
    <cellStyle name="20% - Accent4 2" xfId="48" xr:uid="{00000000-0005-0000-0000-000003000000}"/>
    <cellStyle name="20% - Accent5 2" xfId="49" xr:uid="{00000000-0005-0000-0000-000004000000}"/>
    <cellStyle name="20% - Accent6 2" xfId="50" xr:uid="{00000000-0005-0000-0000-000005000000}"/>
    <cellStyle name="40% - Accent1 2" xfId="51" xr:uid="{00000000-0005-0000-0000-000006000000}"/>
    <cellStyle name="40% - Accent2 2" xfId="52" xr:uid="{00000000-0005-0000-0000-000007000000}"/>
    <cellStyle name="40% - Accent3 2" xfId="53" xr:uid="{00000000-0005-0000-0000-000008000000}"/>
    <cellStyle name="40% - Accent4 2" xfId="54" xr:uid="{00000000-0005-0000-0000-000009000000}"/>
    <cellStyle name="40% - Accent5 2" xfId="55" xr:uid="{00000000-0005-0000-0000-00000A000000}"/>
    <cellStyle name="40% - Accent6 2" xfId="56" xr:uid="{00000000-0005-0000-0000-00000B000000}"/>
    <cellStyle name="60% - Accent1 2" xfId="57" xr:uid="{00000000-0005-0000-0000-00000C000000}"/>
    <cellStyle name="60% - Accent2 2" xfId="58" xr:uid="{00000000-0005-0000-0000-00000D000000}"/>
    <cellStyle name="60% - Accent3 2" xfId="59" xr:uid="{00000000-0005-0000-0000-00000E000000}"/>
    <cellStyle name="60% - Accent4 2" xfId="60" xr:uid="{00000000-0005-0000-0000-00000F000000}"/>
    <cellStyle name="60% - Accent5 2" xfId="61" xr:uid="{00000000-0005-0000-0000-000010000000}"/>
    <cellStyle name="60% - Accent6 2" xfId="62" xr:uid="{00000000-0005-0000-0000-000011000000}"/>
    <cellStyle name="Accent1 2" xfId="63" xr:uid="{00000000-0005-0000-0000-000012000000}"/>
    <cellStyle name="Accent2 2" xfId="64" xr:uid="{00000000-0005-0000-0000-000013000000}"/>
    <cellStyle name="Accent3 2" xfId="65" xr:uid="{00000000-0005-0000-0000-000014000000}"/>
    <cellStyle name="Accent4 2" xfId="66" xr:uid="{00000000-0005-0000-0000-000015000000}"/>
    <cellStyle name="Accent5 2" xfId="67" xr:uid="{00000000-0005-0000-0000-000016000000}"/>
    <cellStyle name="Accent6 2" xfId="68" xr:uid="{00000000-0005-0000-0000-000017000000}"/>
    <cellStyle name="Bad 2" xfId="69" xr:uid="{00000000-0005-0000-0000-000018000000}"/>
    <cellStyle name="Calculation 2" xfId="70" xr:uid="{00000000-0005-0000-0000-000019000000}"/>
    <cellStyle name="Check Cell 2" xfId="71" xr:uid="{00000000-0005-0000-0000-00001A000000}"/>
    <cellStyle name="Explanatory Text 2" xfId="72" xr:uid="{00000000-0005-0000-0000-00001B000000}"/>
    <cellStyle name="Good 2" xfId="73" xr:uid="{00000000-0005-0000-0000-00001C000000}"/>
    <cellStyle name="Heading 1 2" xfId="74" xr:uid="{00000000-0005-0000-0000-00001D000000}"/>
    <cellStyle name="Heading 2 2" xfId="75" xr:uid="{00000000-0005-0000-0000-00001E000000}"/>
    <cellStyle name="Heading 3 2" xfId="76" xr:uid="{00000000-0005-0000-0000-00001F000000}"/>
    <cellStyle name="Heading 4 2" xfId="77" xr:uid="{00000000-0005-0000-0000-000020000000}"/>
    <cellStyle name="Input 2" xfId="78" xr:uid="{00000000-0005-0000-0000-000021000000}"/>
    <cellStyle name="Linked Cell 2" xfId="79" xr:uid="{00000000-0005-0000-0000-000022000000}"/>
    <cellStyle name="Neutral 2" xfId="80" xr:uid="{00000000-0005-0000-0000-000023000000}"/>
    <cellStyle name="Normal" xfId="0" builtinId="0"/>
    <cellStyle name="Normal 10" xfId="81" xr:uid="{00000000-0005-0000-0000-000025000000}"/>
    <cellStyle name="Normal 10 10" xfId="82" xr:uid="{00000000-0005-0000-0000-000026000000}"/>
    <cellStyle name="Normal 10 11" xfId="83" xr:uid="{00000000-0005-0000-0000-000027000000}"/>
    <cellStyle name="Normal 10 12" xfId="84" xr:uid="{00000000-0005-0000-0000-000028000000}"/>
    <cellStyle name="Normal 10 13" xfId="85" xr:uid="{00000000-0005-0000-0000-000029000000}"/>
    <cellStyle name="Normal 10 14" xfId="86" xr:uid="{00000000-0005-0000-0000-00002A000000}"/>
    <cellStyle name="Normal 10 2" xfId="87" xr:uid="{00000000-0005-0000-0000-00002B000000}"/>
    <cellStyle name="Normal 10 3" xfId="88" xr:uid="{00000000-0005-0000-0000-00002C000000}"/>
    <cellStyle name="Normal 10 4" xfId="89" xr:uid="{00000000-0005-0000-0000-00002D000000}"/>
    <cellStyle name="Normal 10 5" xfId="90" xr:uid="{00000000-0005-0000-0000-00002E000000}"/>
    <cellStyle name="Normal 10 6" xfId="91" xr:uid="{00000000-0005-0000-0000-00002F000000}"/>
    <cellStyle name="Normal 10 7" xfId="92" xr:uid="{00000000-0005-0000-0000-000030000000}"/>
    <cellStyle name="Normal 10 8" xfId="93" xr:uid="{00000000-0005-0000-0000-000031000000}"/>
    <cellStyle name="Normal 10 9" xfId="94" xr:uid="{00000000-0005-0000-0000-000032000000}"/>
    <cellStyle name="Normal 11" xfId="95" xr:uid="{00000000-0005-0000-0000-000033000000}"/>
    <cellStyle name="Normal 11 10" xfId="96" xr:uid="{00000000-0005-0000-0000-000034000000}"/>
    <cellStyle name="Normal 11 11" xfId="97" xr:uid="{00000000-0005-0000-0000-000035000000}"/>
    <cellStyle name="Normal 11 12" xfId="98" xr:uid="{00000000-0005-0000-0000-000036000000}"/>
    <cellStyle name="Normal 11 13" xfId="99" xr:uid="{00000000-0005-0000-0000-000037000000}"/>
    <cellStyle name="Normal 11 14" xfId="100" xr:uid="{00000000-0005-0000-0000-000038000000}"/>
    <cellStyle name="Normal 11 2" xfId="101" xr:uid="{00000000-0005-0000-0000-000039000000}"/>
    <cellStyle name="Normal 11 3" xfId="102" xr:uid="{00000000-0005-0000-0000-00003A000000}"/>
    <cellStyle name="Normal 11 4" xfId="103" xr:uid="{00000000-0005-0000-0000-00003B000000}"/>
    <cellStyle name="Normal 11 5" xfId="104" xr:uid="{00000000-0005-0000-0000-00003C000000}"/>
    <cellStyle name="Normal 11 6" xfId="105" xr:uid="{00000000-0005-0000-0000-00003D000000}"/>
    <cellStyle name="Normal 11 7" xfId="106" xr:uid="{00000000-0005-0000-0000-00003E000000}"/>
    <cellStyle name="Normal 11 8" xfId="107" xr:uid="{00000000-0005-0000-0000-00003F000000}"/>
    <cellStyle name="Normal 11 9" xfId="108" xr:uid="{00000000-0005-0000-0000-000040000000}"/>
    <cellStyle name="Normal 12" xfId="41" xr:uid="{00000000-0005-0000-0000-000041000000}"/>
    <cellStyle name="Normal 12 10" xfId="109" xr:uid="{00000000-0005-0000-0000-000042000000}"/>
    <cellStyle name="Normal 12 11" xfId="110" xr:uid="{00000000-0005-0000-0000-000043000000}"/>
    <cellStyle name="Normal 12 12" xfId="111" xr:uid="{00000000-0005-0000-0000-000044000000}"/>
    <cellStyle name="Normal 12 13" xfId="112" xr:uid="{00000000-0005-0000-0000-000045000000}"/>
    <cellStyle name="Normal 12 14" xfId="113" xr:uid="{00000000-0005-0000-0000-000046000000}"/>
    <cellStyle name="Normal 12 2" xfId="114" xr:uid="{00000000-0005-0000-0000-000047000000}"/>
    <cellStyle name="Normal 12 3" xfId="115" xr:uid="{00000000-0005-0000-0000-000048000000}"/>
    <cellStyle name="Normal 12 4" xfId="116" xr:uid="{00000000-0005-0000-0000-000049000000}"/>
    <cellStyle name="Normal 12 5" xfId="117" xr:uid="{00000000-0005-0000-0000-00004A000000}"/>
    <cellStyle name="Normal 12 6" xfId="118" xr:uid="{00000000-0005-0000-0000-00004B000000}"/>
    <cellStyle name="Normal 12 7" xfId="119" xr:uid="{00000000-0005-0000-0000-00004C000000}"/>
    <cellStyle name="Normal 12 8" xfId="120" xr:uid="{00000000-0005-0000-0000-00004D000000}"/>
    <cellStyle name="Normal 12 9" xfId="121" xr:uid="{00000000-0005-0000-0000-00004E000000}"/>
    <cellStyle name="Normal 13" xfId="42" xr:uid="{00000000-0005-0000-0000-00004F000000}"/>
    <cellStyle name="Normal 13 10" xfId="122" xr:uid="{00000000-0005-0000-0000-000050000000}"/>
    <cellStyle name="Normal 13 11" xfId="123" xr:uid="{00000000-0005-0000-0000-000051000000}"/>
    <cellStyle name="Normal 13 12" xfId="124" xr:uid="{00000000-0005-0000-0000-000052000000}"/>
    <cellStyle name="Normal 13 13" xfId="125" xr:uid="{00000000-0005-0000-0000-000053000000}"/>
    <cellStyle name="Normal 13 14" xfId="126" xr:uid="{00000000-0005-0000-0000-000054000000}"/>
    <cellStyle name="Normal 13 2" xfId="127" xr:uid="{00000000-0005-0000-0000-000055000000}"/>
    <cellStyle name="Normal 13 3" xfId="128" xr:uid="{00000000-0005-0000-0000-000056000000}"/>
    <cellStyle name="Normal 13 4" xfId="129" xr:uid="{00000000-0005-0000-0000-000057000000}"/>
    <cellStyle name="Normal 13 5" xfId="130" xr:uid="{00000000-0005-0000-0000-000058000000}"/>
    <cellStyle name="Normal 13 6" xfId="131" xr:uid="{00000000-0005-0000-0000-000059000000}"/>
    <cellStyle name="Normal 13 7" xfId="132" xr:uid="{00000000-0005-0000-0000-00005A000000}"/>
    <cellStyle name="Normal 13 8" xfId="133" xr:uid="{00000000-0005-0000-0000-00005B000000}"/>
    <cellStyle name="Normal 13 9" xfId="134" xr:uid="{00000000-0005-0000-0000-00005C000000}"/>
    <cellStyle name="Normal 14" xfId="43" xr:uid="{00000000-0005-0000-0000-00005D000000}"/>
    <cellStyle name="Normal 14 10" xfId="135" xr:uid="{00000000-0005-0000-0000-00005E000000}"/>
    <cellStyle name="Normal 14 11" xfId="136" xr:uid="{00000000-0005-0000-0000-00005F000000}"/>
    <cellStyle name="Normal 14 12" xfId="137" xr:uid="{00000000-0005-0000-0000-000060000000}"/>
    <cellStyle name="Normal 14 13" xfId="138" xr:uid="{00000000-0005-0000-0000-000061000000}"/>
    <cellStyle name="Normal 14 14" xfId="139" xr:uid="{00000000-0005-0000-0000-000062000000}"/>
    <cellStyle name="Normal 14 2" xfId="140" xr:uid="{00000000-0005-0000-0000-000063000000}"/>
    <cellStyle name="Normal 14 3" xfId="141" xr:uid="{00000000-0005-0000-0000-000064000000}"/>
    <cellStyle name="Normal 14 4" xfId="142" xr:uid="{00000000-0005-0000-0000-000065000000}"/>
    <cellStyle name="Normal 14 5" xfId="143" xr:uid="{00000000-0005-0000-0000-000066000000}"/>
    <cellStyle name="Normal 14 6" xfId="144" xr:uid="{00000000-0005-0000-0000-000067000000}"/>
    <cellStyle name="Normal 14 7" xfId="145" xr:uid="{00000000-0005-0000-0000-000068000000}"/>
    <cellStyle name="Normal 14 8" xfId="146" xr:uid="{00000000-0005-0000-0000-000069000000}"/>
    <cellStyle name="Normal 14 9" xfId="147" xr:uid="{00000000-0005-0000-0000-00006A000000}"/>
    <cellStyle name="Normal 15" xfId="44" xr:uid="{00000000-0005-0000-0000-00006B000000}"/>
    <cellStyle name="Normal 15 10" xfId="148" xr:uid="{00000000-0005-0000-0000-00006C000000}"/>
    <cellStyle name="Normal 15 11" xfId="149" xr:uid="{00000000-0005-0000-0000-00006D000000}"/>
    <cellStyle name="Normal 15 12" xfId="150" xr:uid="{00000000-0005-0000-0000-00006E000000}"/>
    <cellStyle name="Normal 15 13" xfId="151" xr:uid="{00000000-0005-0000-0000-00006F000000}"/>
    <cellStyle name="Normal 15 14" xfId="152" xr:uid="{00000000-0005-0000-0000-000070000000}"/>
    <cellStyle name="Normal 15 2" xfId="153" xr:uid="{00000000-0005-0000-0000-000071000000}"/>
    <cellStyle name="Normal 15 3" xfId="154" xr:uid="{00000000-0005-0000-0000-000072000000}"/>
    <cellStyle name="Normal 15 4" xfId="155" xr:uid="{00000000-0005-0000-0000-000073000000}"/>
    <cellStyle name="Normal 15 5" xfId="156" xr:uid="{00000000-0005-0000-0000-000074000000}"/>
    <cellStyle name="Normal 15 6" xfId="157" xr:uid="{00000000-0005-0000-0000-000075000000}"/>
    <cellStyle name="Normal 15 7" xfId="158" xr:uid="{00000000-0005-0000-0000-000076000000}"/>
    <cellStyle name="Normal 15 8" xfId="159" xr:uid="{00000000-0005-0000-0000-000077000000}"/>
    <cellStyle name="Normal 15 9" xfId="160" xr:uid="{00000000-0005-0000-0000-000078000000}"/>
    <cellStyle name="Normal 16" xfId="40" xr:uid="{00000000-0005-0000-0000-000079000000}"/>
    <cellStyle name="Normal 16 10" xfId="161" xr:uid="{00000000-0005-0000-0000-00007A000000}"/>
    <cellStyle name="Normal 16 11" xfId="162" xr:uid="{00000000-0005-0000-0000-00007B000000}"/>
    <cellStyle name="Normal 16 12" xfId="163" xr:uid="{00000000-0005-0000-0000-00007C000000}"/>
    <cellStyle name="Normal 16 13" xfId="164" xr:uid="{00000000-0005-0000-0000-00007D000000}"/>
    <cellStyle name="Normal 16 14" xfId="165" xr:uid="{00000000-0005-0000-0000-00007E000000}"/>
    <cellStyle name="Normal 16 2" xfId="166" xr:uid="{00000000-0005-0000-0000-00007F000000}"/>
    <cellStyle name="Normal 16 3" xfId="167" xr:uid="{00000000-0005-0000-0000-000080000000}"/>
    <cellStyle name="Normal 16 4" xfId="168" xr:uid="{00000000-0005-0000-0000-000081000000}"/>
    <cellStyle name="Normal 16 5" xfId="169" xr:uid="{00000000-0005-0000-0000-000082000000}"/>
    <cellStyle name="Normal 16 6" xfId="170" xr:uid="{00000000-0005-0000-0000-000083000000}"/>
    <cellStyle name="Normal 16 7" xfId="171" xr:uid="{00000000-0005-0000-0000-000084000000}"/>
    <cellStyle name="Normal 16 8" xfId="172" xr:uid="{00000000-0005-0000-0000-000085000000}"/>
    <cellStyle name="Normal 16 9" xfId="173" xr:uid="{00000000-0005-0000-0000-000086000000}"/>
    <cellStyle name="Normal 17" xfId="32" xr:uid="{00000000-0005-0000-0000-000087000000}"/>
    <cellStyle name="Normal 17 10" xfId="174" xr:uid="{00000000-0005-0000-0000-000088000000}"/>
    <cellStyle name="Normal 17 11" xfId="175" xr:uid="{00000000-0005-0000-0000-000089000000}"/>
    <cellStyle name="Normal 17 12" xfId="176" xr:uid="{00000000-0005-0000-0000-00008A000000}"/>
    <cellStyle name="Normal 17 13" xfId="177" xr:uid="{00000000-0005-0000-0000-00008B000000}"/>
    <cellStyle name="Normal 17 14" xfId="178" xr:uid="{00000000-0005-0000-0000-00008C000000}"/>
    <cellStyle name="Normal 17 2" xfId="179" xr:uid="{00000000-0005-0000-0000-00008D000000}"/>
    <cellStyle name="Normal 17 3" xfId="180" xr:uid="{00000000-0005-0000-0000-00008E000000}"/>
    <cellStyle name="Normal 17 4" xfId="181" xr:uid="{00000000-0005-0000-0000-00008F000000}"/>
    <cellStyle name="Normal 17 5" xfId="182" xr:uid="{00000000-0005-0000-0000-000090000000}"/>
    <cellStyle name="Normal 17 6" xfId="183" xr:uid="{00000000-0005-0000-0000-000091000000}"/>
    <cellStyle name="Normal 17 7" xfId="184" xr:uid="{00000000-0005-0000-0000-000092000000}"/>
    <cellStyle name="Normal 17 8" xfId="185" xr:uid="{00000000-0005-0000-0000-000093000000}"/>
    <cellStyle name="Normal 17 9" xfId="186" xr:uid="{00000000-0005-0000-0000-000094000000}"/>
    <cellStyle name="Normal 18" xfId="6" xr:uid="{00000000-0005-0000-0000-000095000000}"/>
    <cellStyle name="Normal 18 10" xfId="187" xr:uid="{00000000-0005-0000-0000-000096000000}"/>
    <cellStyle name="Normal 18 11" xfId="188" xr:uid="{00000000-0005-0000-0000-000097000000}"/>
    <cellStyle name="Normal 18 12" xfId="189" xr:uid="{00000000-0005-0000-0000-000098000000}"/>
    <cellStyle name="Normal 18 13" xfId="190" xr:uid="{00000000-0005-0000-0000-000099000000}"/>
    <cellStyle name="Normal 18 14" xfId="191" xr:uid="{00000000-0005-0000-0000-00009A000000}"/>
    <cellStyle name="Normal 18 2" xfId="192" xr:uid="{00000000-0005-0000-0000-00009B000000}"/>
    <cellStyle name="Normal 18 3" xfId="193" xr:uid="{00000000-0005-0000-0000-00009C000000}"/>
    <cellStyle name="Normal 18 4" xfId="194" xr:uid="{00000000-0005-0000-0000-00009D000000}"/>
    <cellStyle name="Normal 18 5" xfId="195" xr:uid="{00000000-0005-0000-0000-00009E000000}"/>
    <cellStyle name="Normal 18 6" xfId="196" xr:uid="{00000000-0005-0000-0000-00009F000000}"/>
    <cellStyle name="Normal 18 7" xfId="197" xr:uid="{00000000-0005-0000-0000-0000A0000000}"/>
    <cellStyle name="Normal 18 8" xfId="198" xr:uid="{00000000-0005-0000-0000-0000A1000000}"/>
    <cellStyle name="Normal 18 9" xfId="199" xr:uid="{00000000-0005-0000-0000-0000A2000000}"/>
    <cellStyle name="Normal 19" xfId="200" xr:uid="{00000000-0005-0000-0000-0000A3000000}"/>
    <cellStyle name="Normal 19 10" xfId="201" xr:uid="{00000000-0005-0000-0000-0000A4000000}"/>
    <cellStyle name="Normal 19 11" xfId="202" xr:uid="{00000000-0005-0000-0000-0000A5000000}"/>
    <cellStyle name="Normal 19 12" xfId="203" xr:uid="{00000000-0005-0000-0000-0000A6000000}"/>
    <cellStyle name="Normal 19 13" xfId="204" xr:uid="{00000000-0005-0000-0000-0000A7000000}"/>
    <cellStyle name="Normal 19 14" xfId="205" xr:uid="{00000000-0005-0000-0000-0000A8000000}"/>
    <cellStyle name="Normal 19 2" xfId="206" xr:uid="{00000000-0005-0000-0000-0000A9000000}"/>
    <cellStyle name="Normal 19 3" xfId="207" xr:uid="{00000000-0005-0000-0000-0000AA000000}"/>
    <cellStyle name="Normal 19 4" xfId="208" xr:uid="{00000000-0005-0000-0000-0000AB000000}"/>
    <cellStyle name="Normal 19 5" xfId="209" xr:uid="{00000000-0005-0000-0000-0000AC000000}"/>
    <cellStyle name="Normal 19 6" xfId="210" xr:uid="{00000000-0005-0000-0000-0000AD000000}"/>
    <cellStyle name="Normal 19 7" xfId="211" xr:uid="{00000000-0005-0000-0000-0000AE000000}"/>
    <cellStyle name="Normal 19 8" xfId="212" xr:uid="{00000000-0005-0000-0000-0000AF000000}"/>
    <cellStyle name="Normal 19 9" xfId="213" xr:uid="{00000000-0005-0000-0000-0000B0000000}"/>
    <cellStyle name="Normal 2" xfId="36" xr:uid="{00000000-0005-0000-0000-0000B1000000}"/>
    <cellStyle name="Normal 2 10" xfId="214" xr:uid="{00000000-0005-0000-0000-0000B2000000}"/>
    <cellStyle name="Normal 2 11" xfId="215" xr:uid="{00000000-0005-0000-0000-0000B3000000}"/>
    <cellStyle name="Normal 2 12" xfId="216" xr:uid="{00000000-0005-0000-0000-0000B4000000}"/>
    <cellStyle name="Normal 2 13" xfId="217" xr:uid="{00000000-0005-0000-0000-0000B5000000}"/>
    <cellStyle name="Normal 2 14" xfId="218" xr:uid="{00000000-0005-0000-0000-0000B6000000}"/>
    <cellStyle name="Normal 2 15" xfId="219" xr:uid="{00000000-0005-0000-0000-0000B7000000}"/>
    <cellStyle name="Normal 2 15 2" xfId="220" xr:uid="{00000000-0005-0000-0000-0000B8000000}"/>
    <cellStyle name="Normal 2 15 3" xfId="221" xr:uid="{00000000-0005-0000-0000-0000B9000000}"/>
    <cellStyle name="Normal 2 15 4" xfId="222" xr:uid="{00000000-0005-0000-0000-0000BA000000}"/>
    <cellStyle name="Normal 2 15 5" xfId="223" xr:uid="{00000000-0005-0000-0000-0000BB000000}"/>
    <cellStyle name="Normal 2 15 6" xfId="224" xr:uid="{00000000-0005-0000-0000-0000BC000000}"/>
    <cellStyle name="Normal 2 15 7" xfId="225" xr:uid="{00000000-0005-0000-0000-0000BD000000}"/>
    <cellStyle name="Normal 2 16" xfId="226" xr:uid="{00000000-0005-0000-0000-0000BE000000}"/>
    <cellStyle name="Normal 2 16 2" xfId="227" xr:uid="{00000000-0005-0000-0000-0000BF000000}"/>
    <cellStyle name="Normal 2 16 3" xfId="228" xr:uid="{00000000-0005-0000-0000-0000C0000000}"/>
    <cellStyle name="Normal 2 16 4" xfId="229" xr:uid="{00000000-0005-0000-0000-0000C1000000}"/>
    <cellStyle name="Normal 2 16 5" xfId="230" xr:uid="{00000000-0005-0000-0000-0000C2000000}"/>
    <cellStyle name="Normal 2 16 6" xfId="231" xr:uid="{00000000-0005-0000-0000-0000C3000000}"/>
    <cellStyle name="Normal 2 16 7" xfId="232" xr:uid="{00000000-0005-0000-0000-0000C4000000}"/>
    <cellStyle name="Normal 2 2" xfId="233" xr:uid="{00000000-0005-0000-0000-0000C5000000}"/>
    <cellStyle name="Normal 2 3" xfId="234" xr:uid="{00000000-0005-0000-0000-0000C6000000}"/>
    <cellStyle name="Normal 2 4" xfId="235" xr:uid="{00000000-0005-0000-0000-0000C7000000}"/>
    <cellStyle name="Normal 2 5" xfId="236" xr:uid="{00000000-0005-0000-0000-0000C8000000}"/>
    <cellStyle name="Normal 2 6" xfId="237" xr:uid="{00000000-0005-0000-0000-0000C9000000}"/>
    <cellStyle name="Normal 2 7" xfId="238" xr:uid="{00000000-0005-0000-0000-0000CA000000}"/>
    <cellStyle name="Normal 2 8" xfId="239" xr:uid="{00000000-0005-0000-0000-0000CB000000}"/>
    <cellStyle name="Normal 2 9" xfId="240" xr:uid="{00000000-0005-0000-0000-0000CC000000}"/>
    <cellStyle name="Normal 20" xfId="34" xr:uid="{00000000-0005-0000-0000-0000CD000000}"/>
    <cellStyle name="Normal 20 10" xfId="241" xr:uid="{00000000-0005-0000-0000-0000CE000000}"/>
    <cellStyle name="Normal 20 11" xfId="242" xr:uid="{00000000-0005-0000-0000-0000CF000000}"/>
    <cellStyle name="Normal 20 12" xfId="243" xr:uid="{00000000-0005-0000-0000-0000D0000000}"/>
    <cellStyle name="Normal 20 13" xfId="244" xr:uid="{00000000-0005-0000-0000-0000D1000000}"/>
    <cellStyle name="Normal 20 14" xfId="245" xr:uid="{00000000-0005-0000-0000-0000D2000000}"/>
    <cellStyle name="Normal 20 2" xfId="246" xr:uid="{00000000-0005-0000-0000-0000D3000000}"/>
    <cellStyle name="Normal 20 3" xfId="247" xr:uid="{00000000-0005-0000-0000-0000D4000000}"/>
    <cellStyle name="Normal 20 4" xfId="248" xr:uid="{00000000-0005-0000-0000-0000D5000000}"/>
    <cellStyle name="Normal 20 5" xfId="249" xr:uid="{00000000-0005-0000-0000-0000D6000000}"/>
    <cellStyle name="Normal 20 6" xfId="250" xr:uid="{00000000-0005-0000-0000-0000D7000000}"/>
    <cellStyle name="Normal 20 7" xfId="251" xr:uid="{00000000-0005-0000-0000-0000D8000000}"/>
    <cellStyle name="Normal 20 8" xfId="252" xr:uid="{00000000-0005-0000-0000-0000D9000000}"/>
    <cellStyle name="Normal 20 9" xfId="253" xr:uid="{00000000-0005-0000-0000-0000DA000000}"/>
    <cellStyle name="Normal 21" xfId="35" xr:uid="{00000000-0005-0000-0000-0000DB000000}"/>
    <cellStyle name="Normal 21 10" xfId="254" xr:uid="{00000000-0005-0000-0000-0000DC000000}"/>
    <cellStyle name="Normal 21 11" xfId="255" xr:uid="{00000000-0005-0000-0000-0000DD000000}"/>
    <cellStyle name="Normal 21 12" xfId="256" xr:uid="{00000000-0005-0000-0000-0000DE000000}"/>
    <cellStyle name="Normal 21 13" xfId="257" xr:uid="{00000000-0005-0000-0000-0000DF000000}"/>
    <cellStyle name="Normal 21 14" xfId="258" xr:uid="{00000000-0005-0000-0000-0000E0000000}"/>
    <cellStyle name="Normal 21 2" xfId="259" xr:uid="{00000000-0005-0000-0000-0000E1000000}"/>
    <cellStyle name="Normal 21 3" xfId="260" xr:uid="{00000000-0005-0000-0000-0000E2000000}"/>
    <cellStyle name="Normal 21 4" xfId="261" xr:uid="{00000000-0005-0000-0000-0000E3000000}"/>
    <cellStyle name="Normal 21 5" xfId="262" xr:uid="{00000000-0005-0000-0000-0000E4000000}"/>
    <cellStyle name="Normal 21 6" xfId="263" xr:uid="{00000000-0005-0000-0000-0000E5000000}"/>
    <cellStyle name="Normal 21 7" xfId="264" xr:uid="{00000000-0005-0000-0000-0000E6000000}"/>
    <cellStyle name="Normal 21 8" xfId="265" xr:uid="{00000000-0005-0000-0000-0000E7000000}"/>
    <cellStyle name="Normal 21 9" xfId="266" xr:uid="{00000000-0005-0000-0000-0000E8000000}"/>
    <cellStyle name="Normal 22" xfId="38" xr:uid="{00000000-0005-0000-0000-0000E9000000}"/>
    <cellStyle name="Normal 22 10" xfId="267" xr:uid="{00000000-0005-0000-0000-0000EA000000}"/>
    <cellStyle name="Normal 22 11" xfId="268" xr:uid="{00000000-0005-0000-0000-0000EB000000}"/>
    <cellStyle name="Normal 22 12" xfId="269" xr:uid="{00000000-0005-0000-0000-0000EC000000}"/>
    <cellStyle name="Normal 22 13" xfId="270" xr:uid="{00000000-0005-0000-0000-0000ED000000}"/>
    <cellStyle name="Normal 22 14" xfId="271" xr:uid="{00000000-0005-0000-0000-0000EE000000}"/>
    <cellStyle name="Normal 22 2" xfId="272" xr:uid="{00000000-0005-0000-0000-0000EF000000}"/>
    <cellStyle name="Normal 22 3" xfId="273" xr:uid="{00000000-0005-0000-0000-0000F0000000}"/>
    <cellStyle name="Normal 22 4" xfId="274" xr:uid="{00000000-0005-0000-0000-0000F1000000}"/>
    <cellStyle name="Normal 22 5" xfId="275" xr:uid="{00000000-0005-0000-0000-0000F2000000}"/>
    <cellStyle name="Normal 22 6" xfId="276" xr:uid="{00000000-0005-0000-0000-0000F3000000}"/>
    <cellStyle name="Normal 22 7" xfId="277" xr:uid="{00000000-0005-0000-0000-0000F4000000}"/>
    <cellStyle name="Normal 22 8" xfId="278" xr:uid="{00000000-0005-0000-0000-0000F5000000}"/>
    <cellStyle name="Normal 22 9" xfId="279" xr:uid="{00000000-0005-0000-0000-0000F6000000}"/>
    <cellStyle name="Normal 23" xfId="280" xr:uid="{00000000-0005-0000-0000-0000F7000000}"/>
    <cellStyle name="Normal 23 10" xfId="281" xr:uid="{00000000-0005-0000-0000-0000F8000000}"/>
    <cellStyle name="Normal 23 11" xfId="282" xr:uid="{00000000-0005-0000-0000-0000F9000000}"/>
    <cellStyle name="Normal 23 12" xfId="283" xr:uid="{00000000-0005-0000-0000-0000FA000000}"/>
    <cellStyle name="Normal 23 13" xfId="284" xr:uid="{00000000-0005-0000-0000-0000FB000000}"/>
    <cellStyle name="Normal 23 14" xfId="285" xr:uid="{00000000-0005-0000-0000-0000FC000000}"/>
    <cellStyle name="Normal 23 2" xfId="286" xr:uid="{00000000-0005-0000-0000-0000FD000000}"/>
    <cellStyle name="Normal 23 3" xfId="287" xr:uid="{00000000-0005-0000-0000-0000FE000000}"/>
    <cellStyle name="Normal 23 4" xfId="288" xr:uid="{00000000-0005-0000-0000-0000FF000000}"/>
    <cellStyle name="Normal 23 5" xfId="289" xr:uid="{00000000-0005-0000-0000-000000010000}"/>
    <cellStyle name="Normal 23 6" xfId="290" xr:uid="{00000000-0005-0000-0000-000001010000}"/>
    <cellStyle name="Normal 23 7" xfId="291" xr:uid="{00000000-0005-0000-0000-000002010000}"/>
    <cellStyle name="Normal 23 8" xfId="292" xr:uid="{00000000-0005-0000-0000-000003010000}"/>
    <cellStyle name="Normal 23 9" xfId="293" xr:uid="{00000000-0005-0000-0000-000004010000}"/>
    <cellStyle name="Normal 24" xfId="39" xr:uid="{00000000-0005-0000-0000-000005010000}"/>
    <cellStyle name="Normal 24 10" xfId="294" xr:uid="{00000000-0005-0000-0000-000006010000}"/>
    <cellStyle name="Normal 24 11" xfId="295" xr:uid="{00000000-0005-0000-0000-000007010000}"/>
    <cellStyle name="Normal 24 12" xfId="296" xr:uid="{00000000-0005-0000-0000-000008010000}"/>
    <cellStyle name="Normal 24 13" xfId="297" xr:uid="{00000000-0005-0000-0000-000009010000}"/>
    <cellStyle name="Normal 24 14" xfId="298" xr:uid="{00000000-0005-0000-0000-00000A010000}"/>
    <cellStyle name="Normal 24 2" xfId="299" xr:uid="{00000000-0005-0000-0000-00000B010000}"/>
    <cellStyle name="Normal 24 3" xfId="300" xr:uid="{00000000-0005-0000-0000-00000C010000}"/>
    <cellStyle name="Normal 24 4" xfId="301" xr:uid="{00000000-0005-0000-0000-00000D010000}"/>
    <cellStyle name="Normal 24 5" xfId="302" xr:uid="{00000000-0005-0000-0000-00000E010000}"/>
    <cellStyle name="Normal 24 6" xfId="303" xr:uid="{00000000-0005-0000-0000-00000F010000}"/>
    <cellStyle name="Normal 24 7" xfId="304" xr:uid="{00000000-0005-0000-0000-000010010000}"/>
    <cellStyle name="Normal 24 8" xfId="305" xr:uid="{00000000-0005-0000-0000-000011010000}"/>
    <cellStyle name="Normal 24 9" xfId="306" xr:uid="{00000000-0005-0000-0000-000012010000}"/>
    <cellStyle name="Normal 25" xfId="37" xr:uid="{00000000-0005-0000-0000-000013010000}"/>
    <cellStyle name="Normal 25 10" xfId="307" xr:uid="{00000000-0005-0000-0000-000014010000}"/>
    <cellStyle name="Normal 25 11" xfId="308" xr:uid="{00000000-0005-0000-0000-000015010000}"/>
    <cellStyle name="Normal 25 12" xfId="309" xr:uid="{00000000-0005-0000-0000-000016010000}"/>
    <cellStyle name="Normal 25 13" xfId="310" xr:uid="{00000000-0005-0000-0000-000017010000}"/>
    <cellStyle name="Normal 25 14" xfId="311" xr:uid="{00000000-0005-0000-0000-000018010000}"/>
    <cellStyle name="Normal 25 2" xfId="312" xr:uid="{00000000-0005-0000-0000-000019010000}"/>
    <cellStyle name="Normal 25 3" xfId="313" xr:uid="{00000000-0005-0000-0000-00001A010000}"/>
    <cellStyle name="Normal 25 4" xfId="314" xr:uid="{00000000-0005-0000-0000-00001B010000}"/>
    <cellStyle name="Normal 25 5" xfId="315" xr:uid="{00000000-0005-0000-0000-00001C010000}"/>
    <cellStyle name="Normal 25 6" xfId="316" xr:uid="{00000000-0005-0000-0000-00001D010000}"/>
    <cellStyle name="Normal 25 7" xfId="317" xr:uid="{00000000-0005-0000-0000-00001E010000}"/>
    <cellStyle name="Normal 25 8" xfId="318" xr:uid="{00000000-0005-0000-0000-00001F010000}"/>
    <cellStyle name="Normal 25 9" xfId="319" xr:uid="{00000000-0005-0000-0000-000020010000}"/>
    <cellStyle name="Normal 26" xfId="13" xr:uid="{00000000-0005-0000-0000-000021010000}"/>
    <cellStyle name="Normal 26 10" xfId="320" xr:uid="{00000000-0005-0000-0000-000022010000}"/>
    <cellStyle name="Normal 26 11" xfId="321" xr:uid="{00000000-0005-0000-0000-000023010000}"/>
    <cellStyle name="Normal 26 12" xfId="322" xr:uid="{00000000-0005-0000-0000-000024010000}"/>
    <cellStyle name="Normal 26 13" xfId="323" xr:uid="{00000000-0005-0000-0000-000025010000}"/>
    <cellStyle name="Normal 26 14" xfId="324" xr:uid="{00000000-0005-0000-0000-000026010000}"/>
    <cellStyle name="Normal 26 2" xfId="325" xr:uid="{00000000-0005-0000-0000-000027010000}"/>
    <cellStyle name="Normal 26 3" xfId="326" xr:uid="{00000000-0005-0000-0000-000028010000}"/>
    <cellStyle name="Normal 26 4" xfId="327" xr:uid="{00000000-0005-0000-0000-000029010000}"/>
    <cellStyle name="Normal 26 5" xfId="328" xr:uid="{00000000-0005-0000-0000-00002A010000}"/>
    <cellStyle name="Normal 26 6" xfId="329" xr:uid="{00000000-0005-0000-0000-00002B010000}"/>
    <cellStyle name="Normal 26 7" xfId="330" xr:uid="{00000000-0005-0000-0000-00002C010000}"/>
    <cellStyle name="Normal 26 8" xfId="331" xr:uid="{00000000-0005-0000-0000-00002D010000}"/>
    <cellStyle name="Normal 26 9" xfId="332" xr:uid="{00000000-0005-0000-0000-00002E010000}"/>
    <cellStyle name="Normal 27" xfId="333" xr:uid="{00000000-0005-0000-0000-00002F010000}"/>
    <cellStyle name="Normal 28" xfId="30" xr:uid="{00000000-0005-0000-0000-000030010000}"/>
    <cellStyle name="Normal 28 10" xfId="334" xr:uid="{00000000-0005-0000-0000-000031010000}"/>
    <cellStyle name="Normal 28 11" xfId="335" xr:uid="{00000000-0005-0000-0000-000032010000}"/>
    <cellStyle name="Normal 28 12" xfId="336" xr:uid="{00000000-0005-0000-0000-000033010000}"/>
    <cellStyle name="Normal 28 13" xfId="337" xr:uid="{00000000-0005-0000-0000-000034010000}"/>
    <cellStyle name="Normal 28 14" xfId="338" xr:uid="{00000000-0005-0000-0000-000035010000}"/>
    <cellStyle name="Normal 28 2" xfId="339" xr:uid="{00000000-0005-0000-0000-000036010000}"/>
    <cellStyle name="Normal 28 3" xfId="340" xr:uid="{00000000-0005-0000-0000-000037010000}"/>
    <cellStyle name="Normal 28 4" xfId="341" xr:uid="{00000000-0005-0000-0000-000038010000}"/>
    <cellStyle name="Normal 28 5" xfId="342" xr:uid="{00000000-0005-0000-0000-000039010000}"/>
    <cellStyle name="Normal 28 6" xfId="343" xr:uid="{00000000-0005-0000-0000-00003A010000}"/>
    <cellStyle name="Normal 28 7" xfId="344" xr:uid="{00000000-0005-0000-0000-00003B010000}"/>
    <cellStyle name="Normal 28 8" xfId="345" xr:uid="{00000000-0005-0000-0000-00003C010000}"/>
    <cellStyle name="Normal 28 9" xfId="346" xr:uid="{00000000-0005-0000-0000-00003D010000}"/>
    <cellStyle name="Normal 29" xfId="10" xr:uid="{00000000-0005-0000-0000-00003E010000}"/>
    <cellStyle name="Normal 29 10" xfId="347" xr:uid="{00000000-0005-0000-0000-00003F010000}"/>
    <cellStyle name="Normal 29 11" xfId="348" xr:uid="{00000000-0005-0000-0000-000040010000}"/>
    <cellStyle name="Normal 29 12" xfId="349" xr:uid="{00000000-0005-0000-0000-000041010000}"/>
    <cellStyle name="Normal 29 13" xfId="350" xr:uid="{00000000-0005-0000-0000-000042010000}"/>
    <cellStyle name="Normal 29 14" xfId="351" xr:uid="{00000000-0005-0000-0000-000043010000}"/>
    <cellStyle name="Normal 29 2" xfId="352" xr:uid="{00000000-0005-0000-0000-000044010000}"/>
    <cellStyle name="Normal 29 3" xfId="353" xr:uid="{00000000-0005-0000-0000-000045010000}"/>
    <cellStyle name="Normal 29 4" xfId="354" xr:uid="{00000000-0005-0000-0000-000046010000}"/>
    <cellStyle name="Normal 29 5" xfId="355" xr:uid="{00000000-0005-0000-0000-000047010000}"/>
    <cellStyle name="Normal 29 6" xfId="356" xr:uid="{00000000-0005-0000-0000-000048010000}"/>
    <cellStyle name="Normal 29 7" xfId="357" xr:uid="{00000000-0005-0000-0000-000049010000}"/>
    <cellStyle name="Normal 29 8" xfId="358" xr:uid="{00000000-0005-0000-0000-00004A010000}"/>
    <cellStyle name="Normal 29 9" xfId="359" xr:uid="{00000000-0005-0000-0000-00004B010000}"/>
    <cellStyle name="Normal 3" xfId="33" xr:uid="{00000000-0005-0000-0000-00004C010000}"/>
    <cellStyle name="Normal 3 10" xfId="360" xr:uid="{00000000-0005-0000-0000-00004D010000}"/>
    <cellStyle name="Normal 3 11" xfId="361" xr:uid="{00000000-0005-0000-0000-00004E010000}"/>
    <cellStyle name="Normal 3 12" xfId="362" xr:uid="{00000000-0005-0000-0000-00004F010000}"/>
    <cellStyle name="Normal 3 13" xfId="363" xr:uid="{00000000-0005-0000-0000-000050010000}"/>
    <cellStyle name="Normal 3 14" xfId="364" xr:uid="{00000000-0005-0000-0000-000051010000}"/>
    <cellStyle name="Normal 3 2" xfId="365" xr:uid="{00000000-0005-0000-0000-000052010000}"/>
    <cellStyle name="Normal 3 3" xfId="366" xr:uid="{00000000-0005-0000-0000-000053010000}"/>
    <cellStyle name="Normal 3 4" xfId="367" xr:uid="{00000000-0005-0000-0000-000054010000}"/>
    <cellStyle name="Normal 3 5" xfId="368" xr:uid="{00000000-0005-0000-0000-000055010000}"/>
    <cellStyle name="Normal 3 6" xfId="369" xr:uid="{00000000-0005-0000-0000-000056010000}"/>
    <cellStyle name="Normal 3 7" xfId="370" xr:uid="{00000000-0005-0000-0000-000057010000}"/>
    <cellStyle name="Normal 3 8" xfId="371" xr:uid="{00000000-0005-0000-0000-000058010000}"/>
    <cellStyle name="Normal 3 9" xfId="372" xr:uid="{00000000-0005-0000-0000-000059010000}"/>
    <cellStyle name="Normal 30" xfId="18" xr:uid="{00000000-0005-0000-0000-00005A010000}"/>
    <cellStyle name="Normal 30 10" xfId="373" xr:uid="{00000000-0005-0000-0000-00005B010000}"/>
    <cellStyle name="Normal 30 11" xfId="374" xr:uid="{00000000-0005-0000-0000-00005C010000}"/>
    <cellStyle name="Normal 30 12" xfId="375" xr:uid="{00000000-0005-0000-0000-00005D010000}"/>
    <cellStyle name="Normal 30 13" xfId="376" xr:uid="{00000000-0005-0000-0000-00005E010000}"/>
    <cellStyle name="Normal 30 14" xfId="377" xr:uid="{00000000-0005-0000-0000-00005F010000}"/>
    <cellStyle name="Normal 30 2" xfId="378" xr:uid="{00000000-0005-0000-0000-000060010000}"/>
    <cellStyle name="Normal 30 3" xfId="379" xr:uid="{00000000-0005-0000-0000-000061010000}"/>
    <cellStyle name="Normal 30 4" xfId="380" xr:uid="{00000000-0005-0000-0000-000062010000}"/>
    <cellStyle name="Normal 30 5" xfId="381" xr:uid="{00000000-0005-0000-0000-000063010000}"/>
    <cellStyle name="Normal 30 6" xfId="382" xr:uid="{00000000-0005-0000-0000-000064010000}"/>
    <cellStyle name="Normal 30 7" xfId="383" xr:uid="{00000000-0005-0000-0000-000065010000}"/>
    <cellStyle name="Normal 30 8" xfId="384" xr:uid="{00000000-0005-0000-0000-000066010000}"/>
    <cellStyle name="Normal 30 9" xfId="385" xr:uid="{00000000-0005-0000-0000-000067010000}"/>
    <cellStyle name="Normal 31" xfId="16" xr:uid="{00000000-0005-0000-0000-000068010000}"/>
    <cellStyle name="Normal 31 10" xfId="386" xr:uid="{00000000-0005-0000-0000-000069010000}"/>
    <cellStyle name="Normal 31 11" xfId="387" xr:uid="{00000000-0005-0000-0000-00006A010000}"/>
    <cellStyle name="Normal 31 12" xfId="388" xr:uid="{00000000-0005-0000-0000-00006B010000}"/>
    <cellStyle name="Normal 31 13" xfId="389" xr:uid="{00000000-0005-0000-0000-00006C010000}"/>
    <cellStyle name="Normal 31 14" xfId="390" xr:uid="{00000000-0005-0000-0000-00006D010000}"/>
    <cellStyle name="Normal 31 2" xfId="391" xr:uid="{00000000-0005-0000-0000-00006E010000}"/>
    <cellStyle name="Normal 31 3" xfId="392" xr:uid="{00000000-0005-0000-0000-00006F010000}"/>
    <cellStyle name="Normal 31 4" xfId="393" xr:uid="{00000000-0005-0000-0000-000070010000}"/>
    <cellStyle name="Normal 31 5" xfId="394" xr:uid="{00000000-0005-0000-0000-000071010000}"/>
    <cellStyle name="Normal 31 6" xfId="395" xr:uid="{00000000-0005-0000-0000-000072010000}"/>
    <cellStyle name="Normal 31 7" xfId="396" xr:uid="{00000000-0005-0000-0000-000073010000}"/>
    <cellStyle name="Normal 31 8" xfId="397" xr:uid="{00000000-0005-0000-0000-000074010000}"/>
    <cellStyle name="Normal 31 9" xfId="398" xr:uid="{00000000-0005-0000-0000-000075010000}"/>
    <cellStyle name="Normal 32" xfId="15" xr:uid="{00000000-0005-0000-0000-000076010000}"/>
    <cellStyle name="Normal 32 10" xfId="399" xr:uid="{00000000-0005-0000-0000-000077010000}"/>
    <cellStyle name="Normal 32 11" xfId="400" xr:uid="{00000000-0005-0000-0000-000078010000}"/>
    <cellStyle name="Normal 32 12" xfId="401" xr:uid="{00000000-0005-0000-0000-000079010000}"/>
    <cellStyle name="Normal 32 13" xfId="402" xr:uid="{00000000-0005-0000-0000-00007A010000}"/>
    <cellStyle name="Normal 32 14" xfId="403" xr:uid="{00000000-0005-0000-0000-00007B010000}"/>
    <cellStyle name="Normal 32 2" xfId="404" xr:uid="{00000000-0005-0000-0000-00007C010000}"/>
    <cellStyle name="Normal 32 3" xfId="405" xr:uid="{00000000-0005-0000-0000-00007D010000}"/>
    <cellStyle name="Normal 32 4" xfId="406" xr:uid="{00000000-0005-0000-0000-00007E010000}"/>
    <cellStyle name="Normal 32 5" xfId="407" xr:uid="{00000000-0005-0000-0000-00007F010000}"/>
    <cellStyle name="Normal 32 6" xfId="408" xr:uid="{00000000-0005-0000-0000-000080010000}"/>
    <cellStyle name="Normal 32 7" xfId="409" xr:uid="{00000000-0005-0000-0000-000081010000}"/>
    <cellStyle name="Normal 32 8" xfId="410" xr:uid="{00000000-0005-0000-0000-000082010000}"/>
    <cellStyle name="Normal 32 9" xfId="411" xr:uid="{00000000-0005-0000-0000-000083010000}"/>
    <cellStyle name="Normal 33" xfId="17" xr:uid="{00000000-0005-0000-0000-000084010000}"/>
    <cellStyle name="Normal 33 10" xfId="412" xr:uid="{00000000-0005-0000-0000-000085010000}"/>
    <cellStyle name="Normal 33 11" xfId="413" xr:uid="{00000000-0005-0000-0000-000086010000}"/>
    <cellStyle name="Normal 33 12" xfId="414" xr:uid="{00000000-0005-0000-0000-000087010000}"/>
    <cellStyle name="Normal 33 13" xfId="415" xr:uid="{00000000-0005-0000-0000-000088010000}"/>
    <cellStyle name="Normal 33 14" xfId="416" xr:uid="{00000000-0005-0000-0000-000089010000}"/>
    <cellStyle name="Normal 33 2" xfId="417" xr:uid="{00000000-0005-0000-0000-00008A010000}"/>
    <cellStyle name="Normal 33 3" xfId="418" xr:uid="{00000000-0005-0000-0000-00008B010000}"/>
    <cellStyle name="Normal 33 4" xfId="419" xr:uid="{00000000-0005-0000-0000-00008C010000}"/>
    <cellStyle name="Normal 33 5" xfId="420" xr:uid="{00000000-0005-0000-0000-00008D010000}"/>
    <cellStyle name="Normal 33 6" xfId="421" xr:uid="{00000000-0005-0000-0000-00008E010000}"/>
    <cellStyle name="Normal 33 7" xfId="422" xr:uid="{00000000-0005-0000-0000-00008F010000}"/>
    <cellStyle name="Normal 33 8" xfId="423" xr:uid="{00000000-0005-0000-0000-000090010000}"/>
    <cellStyle name="Normal 33 9" xfId="424" xr:uid="{00000000-0005-0000-0000-000091010000}"/>
    <cellStyle name="Normal 34" xfId="425" xr:uid="{00000000-0005-0000-0000-000092010000}"/>
    <cellStyle name="Normal 35" xfId="426" xr:uid="{00000000-0005-0000-0000-000093010000}"/>
    <cellStyle name="Normal 36" xfId="427" xr:uid="{00000000-0005-0000-0000-000094010000}"/>
    <cellStyle name="Normal 37" xfId="428" xr:uid="{00000000-0005-0000-0000-000095010000}"/>
    <cellStyle name="Normal 38" xfId="429" xr:uid="{00000000-0005-0000-0000-000096010000}"/>
    <cellStyle name="Normal 39" xfId="430" xr:uid="{00000000-0005-0000-0000-000097010000}"/>
    <cellStyle name="Normal 4" xfId="431" xr:uid="{00000000-0005-0000-0000-000098010000}"/>
    <cellStyle name="Normal 40" xfId="12" xr:uid="{00000000-0005-0000-0000-000099010000}"/>
    <cellStyle name="Normal 40 10" xfId="432" xr:uid="{00000000-0005-0000-0000-00009A010000}"/>
    <cellStyle name="Normal 40 11" xfId="433" xr:uid="{00000000-0005-0000-0000-00009B010000}"/>
    <cellStyle name="Normal 40 12" xfId="434" xr:uid="{00000000-0005-0000-0000-00009C010000}"/>
    <cellStyle name="Normal 40 13" xfId="435" xr:uid="{00000000-0005-0000-0000-00009D010000}"/>
    <cellStyle name="Normal 40 14" xfId="436" xr:uid="{00000000-0005-0000-0000-00009E010000}"/>
    <cellStyle name="Normal 40 2" xfId="437" xr:uid="{00000000-0005-0000-0000-00009F010000}"/>
    <cellStyle name="Normal 40 3" xfId="438" xr:uid="{00000000-0005-0000-0000-0000A0010000}"/>
    <cellStyle name="Normal 40 4" xfId="439" xr:uid="{00000000-0005-0000-0000-0000A1010000}"/>
    <cellStyle name="Normal 40 5" xfId="440" xr:uid="{00000000-0005-0000-0000-0000A2010000}"/>
    <cellStyle name="Normal 40 6" xfId="441" xr:uid="{00000000-0005-0000-0000-0000A3010000}"/>
    <cellStyle name="Normal 40 7" xfId="442" xr:uid="{00000000-0005-0000-0000-0000A4010000}"/>
    <cellStyle name="Normal 40 8" xfId="443" xr:uid="{00000000-0005-0000-0000-0000A5010000}"/>
    <cellStyle name="Normal 40 9" xfId="444" xr:uid="{00000000-0005-0000-0000-0000A6010000}"/>
    <cellStyle name="Normal 41" xfId="445" xr:uid="{00000000-0005-0000-0000-0000A7010000}"/>
    <cellStyle name="Normal 42" xfId="11" xr:uid="{00000000-0005-0000-0000-0000A8010000}"/>
    <cellStyle name="Normal 42 10" xfId="446" xr:uid="{00000000-0005-0000-0000-0000A9010000}"/>
    <cellStyle name="Normal 42 11" xfId="447" xr:uid="{00000000-0005-0000-0000-0000AA010000}"/>
    <cellStyle name="Normal 42 12" xfId="448" xr:uid="{00000000-0005-0000-0000-0000AB010000}"/>
    <cellStyle name="Normal 42 13" xfId="449" xr:uid="{00000000-0005-0000-0000-0000AC010000}"/>
    <cellStyle name="Normal 42 14" xfId="450" xr:uid="{00000000-0005-0000-0000-0000AD010000}"/>
    <cellStyle name="Normal 42 2" xfId="451" xr:uid="{00000000-0005-0000-0000-0000AE010000}"/>
    <cellStyle name="Normal 42 3" xfId="452" xr:uid="{00000000-0005-0000-0000-0000AF010000}"/>
    <cellStyle name="Normal 42 4" xfId="453" xr:uid="{00000000-0005-0000-0000-0000B0010000}"/>
    <cellStyle name="Normal 42 5" xfId="454" xr:uid="{00000000-0005-0000-0000-0000B1010000}"/>
    <cellStyle name="Normal 42 6" xfId="455" xr:uid="{00000000-0005-0000-0000-0000B2010000}"/>
    <cellStyle name="Normal 42 7" xfId="456" xr:uid="{00000000-0005-0000-0000-0000B3010000}"/>
    <cellStyle name="Normal 42 8" xfId="457" xr:uid="{00000000-0005-0000-0000-0000B4010000}"/>
    <cellStyle name="Normal 42 9" xfId="458" xr:uid="{00000000-0005-0000-0000-0000B5010000}"/>
    <cellStyle name="Normal 43" xfId="19" xr:uid="{00000000-0005-0000-0000-0000B6010000}"/>
    <cellStyle name="Normal 43 10" xfId="459" xr:uid="{00000000-0005-0000-0000-0000B7010000}"/>
    <cellStyle name="Normal 43 11" xfId="460" xr:uid="{00000000-0005-0000-0000-0000B8010000}"/>
    <cellStyle name="Normal 43 12" xfId="461" xr:uid="{00000000-0005-0000-0000-0000B9010000}"/>
    <cellStyle name="Normal 43 13" xfId="462" xr:uid="{00000000-0005-0000-0000-0000BA010000}"/>
    <cellStyle name="Normal 43 14" xfId="463" xr:uid="{00000000-0005-0000-0000-0000BB010000}"/>
    <cellStyle name="Normal 43 2" xfId="464" xr:uid="{00000000-0005-0000-0000-0000BC010000}"/>
    <cellStyle name="Normal 43 3" xfId="465" xr:uid="{00000000-0005-0000-0000-0000BD010000}"/>
    <cellStyle name="Normal 43 4" xfId="466" xr:uid="{00000000-0005-0000-0000-0000BE010000}"/>
    <cellStyle name="Normal 43 5" xfId="467" xr:uid="{00000000-0005-0000-0000-0000BF010000}"/>
    <cellStyle name="Normal 43 6" xfId="468" xr:uid="{00000000-0005-0000-0000-0000C0010000}"/>
    <cellStyle name="Normal 43 7" xfId="469" xr:uid="{00000000-0005-0000-0000-0000C1010000}"/>
    <cellStyle name="Normal 43 8" xfId="470" xr:uid="{00000000-0005-0000-0000-0000C2010000}"/>
    <cellStyle name="Normal 43 9" xfId="471" xr:uid="{00000000-0005-0000-0000-0000C3010000}"/>
    <cellStyle name="Normal 44" xfId="29" xr:uid="{00000000-0005-0000-0000-0000C4010000}"/>
    <cellStyle name="Normal 44 10" xfId="472" xr:uid="{00000000-0005-0000-0000-0000C5010000}"/>
    <cellStyle name="Normal 44 11" xfId="473" xr:uid="{00000000-0005-0000-0000-0000C6010000}"/>
    <cellStyle name="Normal 44 12" xfId="474" xr:uid="{00000000-0005-0000-0000-0000C7010000}"/>
    <cellStyle name="Normal 44 13" xfId="475" xr:uid="{00000000-0005-0000-0000-0000C8010000}"/>
    <cellStyle name="Normal 44 14" xfId="476" xr:uid="{00000000-0005-0000-0000-0000C9010000}"/>
    <cellStyle name="Normal 44 2" xfId="477" xr:uid="{00000000-0005-0000-0000-0000CA010000}"/>
    <cellStyle name="Normal 44 3" xfId="478" xr:uid="{00000000-0005-0000-0000-0000CB010000}"/>
    <cellStyle name="Normal 44 4" xfId="479" xr:uid="{00000000-0005-0000-0000-0000CC010000}"/>
    <cellStyle name="Normal 44 5" xfId="480" xr:uid="{00000000-0005-0000-0000-0000CD010000}"/>
    <cellStyle name="Normal 44 6" xfId="481" xr:uid="{00000000-0005-0000-0000-0000CE010000}"/>
    <cellStyle name="Normal 44 7" xfId="482" xr:uid="{00000000-0005-0000-0000-0000CF010000}"/>
    <cellStyle name="Normal 44 8" xfId="483" xr:uid="{00000000-0005-0000-0000-0000D0010000}"/>
    <cellStyle name="Normal 44 9" xfId="484" xr:uid="{00000000-0005-0000-0000-0000D1010000}"/>
    <cellStyle name="Normal 45" xfId="7" xr:uid="{00000000-0005-0000-0000-0000D2010000}"/>
    <cellStyle name="Normal 45 10" xfId="485" xr:uid="{00000000-0005-0000-0000-0000D3010000}"/>
    <cellStyle name="Normal 45 11" xfId="486" xr:uid="{00000000-0005-0000-0000-0000D4010000}"/>
    <cellStyle name="Normal 45 12" xfId="487" xr:uid="{00000000-0005-0000-0000-0000D5010000}"/>
    <cellStyle name="Normal 45 13" xfId="488" xr:uid="{00000000-0005-0000-0000-0000D6010000}"/>
    <cellStyle name="Normal 45 14" xfId="489" xr:uid="{00000000-0005-0000-0000-0000D7010000}"/>
    <cellStyle name="Normal 45 2" xfId="490" xr:uid="{00000000-0005-0000-0000-0000D8010000}"/>
    <cellStyle name="Normal 45 3" xfId="491" xr:uid="{00000000-0005-0000-0000-0000D9010000}"/>
    <cellStyle name="Normal 45 4" xfId="492" xr:uid="{00000000-0005-0000-0000-0000DA010000}"/>
    <cellStyle name="Normal 45 5" xfId="493" xr:uid="{00000000-0005-0000-0000-0000DB010000}"/>
    <cellStyle name="Normal 45 6" xfId="494" xr:uid="{00000000-0005-0000-0000-0000DC010000}"/>
    <cellStyle name="Normal 45 7" xfId="495" xr:uid="{00000000-0005-0000-0000-0000DD010000}"/>
    <cellStyle name="Normal 45 8" xfId="496" xr:uid="{00000000-0005-0000-0000-0000DE010000}"/>
    <cellStyle name="Normal 45 9" xfId="497" xr:uid="{00000000-0005-0000-0000-0000DF010000}"/>
    <cellStyle name="Normal 46" xfId="498" xr:uid="{00000000-0005-0000-0000-0000E0010000}"/>
    <cellStyle name="Normal 47" xfId="8" xr:uid="{00000000-0005-0000-0000-0000E1010000}"/>
    <cellStyle name="Normal 47 10" xfId="499" xr:uid="{00000000-0005-0000-0000-0000E2010000}"/>
    <cellStyle name="Normal 47 11" xfId="500" xr:uid="{00000000-0005-0000-0000-0000E3010000}"/>
    <cellStyle name="Normal 47 12" xfId="501" xr:uid="{00000000-0005-0000-0000-0000E4010000}"/>
    <cellStyle name="Normal 47 13" xfId="502" xr:uid="{00000000-0005-0000-0000-0000E5010000}"/>
    <cellStyle name="Normal 47 14" xfId="503" xr:uid="{00000000-0005-0000-0000-0000E6010000}"/>
    <cellStyle name="Normal 47 2" xfId="504" xr:uid="{00000000-0005-0000-0000-0000E7010000}"/>
    <cellStyle name="Normal 47 3" xfId="505" xr:uid="{00000000-0005-0000-0000-0000E8010000}"/>
    <cellStyle name="Normal 47 4" xfId="506" xr:uid="{00000000-0005-0000-0000-0000E9010000}"/>
    <cellStyle name="Normal 47 5" xfId="507" xr:uid="{00000000-0005-0000-0000-0000EA010000}"/>
    <cellStyle name="Normal 47 6" xfId="508" xr:uid="{00000000-0005-0000-0000-0000EB010000}"/>
    <cellStyle name="Normal 47 7" xfId="509" xr:uid="{00000000-0005-0000-0000-0000EC010000}"/>
    <cellStyle name="Normal 47 8" xfId="510" xr:uid="{00000000-0005-0000-0000-0000ED010000}"/>
    <cellStyle name="Normal 47 9" xfId="511" xr:uid="{00000000-0005-0000-0000-0000EE010000}"/>
    <cellStyle name="Normal 48" xfId="20" xr:uid="{00000000-0005-0000-0000-0000EF010000}"/>
    <cellStyle name="Normal 48 10" xfId="512" xr:uid="{00000000-0005-0000-0000-0000F0010000}"/>
    <cellStyle name="Normal 48 11" xfId="513" xr:uid="{00000000-0005-0000-0000-0000F1010000}"/>
    <cellStyle name="Normal 48 12" xfId="514" xr:uid="{00000000-0005-0000-0000-0000F2010000}"/>
    <cellStyle name="Normal 48 13" xfId="515" xr:uid="{00000000-0005-0000-0000-0000F3010000}"/>
    <cellStyle name="Normal 48 14" xfId="516" xr:uid="{00000000-0005-0000-0000-0000F4010000}"/>
    <cellStyle name="Normal 48 2" xfId="517" xr:uid="{00000000-0005-0000-0000-0000F5010000}"/>
    <cellStyle name="Normal 48 3" xfId="518" xr:uid="{00000000-0005-0000-0000-0000F6010000}"/>
    <cellStyle name="Normal 48 4" xfId="519" xr:uid="{00000000-0005-0000-0000-0000F7010000}"/>
    <cellStyle name="Normal 48 5" xfId="520" xr:uid="{00000000-0005-0000-0000-0000F8010000}"/>
    <cellStyle name="Normal 48 6" xfId="521" xr:uid="{00000000-0005-0000-0000-0000F9010000}"/>
    <cellStyle name="Normal 48 7" xfId="522" xr:uid="{00000000-0005-0000-0000-0000FA010000}"/>
    <cellStyle name="Normal 48 8" xfId="523" xr:uid="{00000000-0005-0000-0000-0000FB010000}"/>
    <cellStyle name="Normal 48 9" xfId="524" xr:uid="{00000000-0005-0000-0000-0000FC010000}"/>
    <cellStyle name="Normal 49" xfId="21" xr:uid="{00000000-0005-0000-0000-0000FD010000}"/>
    <cellStyle name="Normal 49 10" xfId="525" xr:uid="{00000000-0005-0000-0000-0000FE010000}"/>
    <cellStyle name="Normal 49 11" xfId="526" xr:uid="{00000000-0005-0000-0000-0000FF010000}"/>
    <cellStyle name="Normal 49 12" xfId="527" xr:uid="{00000000-0005-0000-0000-000000020000}"/>
    <cellStyle name="Normal 49 13" xfId="528" xr:uid="{00000000-0005-0000-0000-000001020000}"/>
    <cellStyle name="Normal 49 14" xfId="529" xr:uid="{00000000-0005-0000-0000-000002020000}"/>
    <cellStyle name="Normal 49 2" xfId="530" xr:uid="{00000000-0005-0000-0000-000003020000}"/>
    <cellStyle name="Normal 49 3" xfId="531" xr:uid="{00000000-0005-0000-0000-000004020000}"/>
    <cellStyle name="Normal 49 4" xfId="532" xr:uid="{00000000-0005-0000-0000-000005020000}"/>
    <cellStyle name="Normal 49 5" xfId="533" xr:uid="{00000000-0005-0000-0000-000006020000}"/>
    <cellStyle name="Normal 49 6" xfId="534" xr:uid="{00000000-0005-0000-0000-000007020000}"/>
    <cellStyle name="Normal 49 7" xfId="535" xr:uid="{00000000-0005-0000-0000-000008020000}"/>
    <cellStyle name="Normal 49 8" xfId="536" xr:uid="{00000000-0005-0000-0000-000009020000}"/>
    <cellStyle name="Normal 49 9" xfId="537" xr:uid="{00000000-0005-0000-0000-00000A020000}"/>
    <cellStyle name="Normal 5" xfId="538" xr:uid="{00000000-0005-0000-0000-00000B020000}"/>
    <cellStyle name="Normal 5 10" xfId="539" xr:uid="{00000000-0005-0000-0000-00000C020000}"/>
    <cellStyle name="Normal 5 11" xfId="540" xr:uid="{00000000-0005-0000-0000-00000D020000}"/>
    <cellStyle name="Normal 5 12" xfId="541" xr:uid="{00000000-0005-0000-0000-00000E020000}"/>
    <cellStyle name="Normal 5 13" xfId="542" xr:uid="{00000000-0005-0000-0000-00000F020000}"/>
    <cellStyle name="Normal 5 14" xfId="543" xr:uid="{00000000-0005-0000-0000-000010020000}"/>
    <cellStyle name="Normal 5 2" xfId="544" xr:uid="{00000000-0005-0000-0000-000011020000}"/>
    <cellStyle name="Normal 5 3" xfId="545" xr:uid="{00000000-0005-0000-0000-000012020000}"/>
    <cellStyle name="Normal 5 4" xfId="546" xr:uid="{00000000-0005-0000-0000-000013020000}"/>
    <cellStyle name="Normal 5 5" xfId="547" xr:uid="{00000000-0005-0000-0000-000014020000}"/>
    <cellStyle name="Normal 5 6" xfId="548" xr:uid="{00000000-0005-0000-0000-000015020000}"/>
    <cellStyle name="Normal 5 7" xfId="549" xr:uid="{00000000-0005-0000-0000-000016020000}"/>
    <cellStyle name="Normal 5 8" xfId="550" xr:uid="{00000000-0005-0000-0000-000017020000}"/>
    <cellStyle name="Normal 5 9" xfId="551" xr:uid="{00000000-0005-0000-0000-000018020000}"/>
    <cellStyle name="Normal 50" xfId="22" xr:uid="{00000000-0005-0000-0000-000019020000}"/>
    <cellStyle name="Normal 50 10" xfId="552" xr:uid="{00000000-0005-0000-0000-00001A020000}"/>
    <cellStyle name="Normal 50 11" xfId="553" xr:uid="{00000000-0005-0000-0000-00001B020000}"/>
    <cellStyle name="Normal 50 12" xfId="554" xr:uid="{00000000-0005-0000-0000-00001C020000}"/>
    <cellStyle name="Normal 50 13" xfId="555" xr:uid="{00000000-0005-0000-0000-00001D020000}"/>
    <cellStyle name="Normal 50 14" xfId="556" xr:uid="{00000000-0005-0000-0000-00001E020000}"/>
    <cellStyle name="Normal 50 2" xfId="557" xr:uid="{00000000-0005-0000-0000-00001F020000}"/>
    <cellStyle name="Normal 50 3" xfId="558" xr:uid="{00000000-0005-0000-0000-000020020000}"/>
    <cellStyle name="Normal 50 4" xfId="559" xr:uid="{00000000-0005-0000-0000-000021020000}"/>
    <cellStyle name="Normal 50 5" xfId="560" xr:uid="{00000000-0005-0000-0000-000022020000}"/>
    <cellStyle name="Normal 50 6" xfId="561" xr:uid="{00000000-0005-0000-0000-000023020000}"/>
    <cellStyle name="Normal 50 7" xfId="562" xr:uid="{00000000-0005-0000-0000-000024020000}"/>
    <cellStyle name="Normal 50 8" xfId="563" xr:uid="{00000000-0005-0000-0000-000025020000}"/>
    <cellStyle name="Normal 50 9" xfId="564" xr:uid="{00000000-0005-0000-0000-000026020000}"/>
    <cellStyle name="Normal 51" xfId="565" xr:uid="{00000000-0005-0000-0000-000027020000}"/>
    <cellStyle name="Normal 52" xfId="23" xr:uid="{00000000-0005-0000-0000-000028020000}"/>
    <cellStyle name="Normal 52 10" xfId="566" xr:uid="{00000000-0005-0000-0000-000029020000}"/>
    <cellStyle name="Normal 52 11" xfId="567" xr:uid="{00000000-0005-0000-0000-00002A020000}"/>
    <cellStyle name="Normal 52 12" xfId="568" xr:uid="{00000000-0005-0000-0000-00002B020000}"/>
    <cellStyle name="Normal 52 13" xfId="569" xr:uid="{00000000-0005-0000-0000-00002C020000}"/>
    <cellStyle name="Normal 52 14" xfId="570" xr:uid="{00000000-0005-0000-0000-00002D020000}"/>
    <cellStyle name="Normal 52 2" xfId="571" xr:uid="{00000000-0005-0000-0000-00002E020000}"/>
    <cellStyle name="Normal 52 3" xfId="572" xr:uid="{00000000-0005-0000-0000-00002F020000}"/>
    <cellStyle name="Normal 52 4" xfId="573" xr:uid="{00000000-0005-0000-0000-000030020000}"/>
    <cellStyle name="Normal 52 5" xfId="574" xr:uid="{00000000-0005-0000-0000-000031020000}"/>
    <cellStyle name="Normal 52 6" xfId="575" xr:uid="{00000000-0005-0000-0000-000032020000}"/>
    <cellStyle name="Normal 52 7" xfId="576" xr:uid="{00000000-0005-0000-0000-000033020000}"/>
    <cellStyle name="Normal 52 8" xfId="577" xr:uid="{00000000-0005-0000-0000-000034020000}"/>
    <cellStyle name="Normal 52 9" xfId="578" xr:uid="{00000000-0005-0000-0000-000035020000}"/>
    <cellStyle name="Normal 53" xfId="24" xr:uid="{00000000-0005-0000-0000-000036020000}"/>
    <cellStyle name="Normal 53 10" xfId="579" xr:uid="{00000000-0005-0000-0000-000037020000}"/>
    <cellStyle name="Normal 53 11" xfId="580" xr:uid="{00000000-0005-0000-0000-000038020000}"/>
    <cellStyle name="Normal 53 12" xfId="581" xr:uid="{00000000-0005-0000-0000-000039020000}"/>
    <cellStyle name="Normal 53 13" xfId="582" xr:uid="{00000000-0005-0000-0000-00003A020000}"/>
    <cellStyle name="Normal 53 14" xfId="583" xr:uid="{00000000-0005-0000-0000-00003B020000}"/>
    <cellStyle name="Normal 53 2" xfId="584" xr:uid="{00000000-0005-0000-0000-00003C020000}"/>
    <cellStyle name="Normal 53 3" xfId="585" xr:uid="{00000000-0005-0000-0000-00003D020000}"/>
    <cellStyle name="Normal 53 4" xfId="586" xr:uid="{00000000-0005-0000-0000-00003E020000}"/>
    <cellStyle name="Normal 53 5" xfId="587" xr:uid="{00000000-0005-0000-0000-00003F020000}"/>
    <cellStyle name="Normal 53 6" xfId="588" xr:uid="{00000000-0005-0000-0000-000040020000}"/>
    <cellStyle name="Normal 53 7" xfId="589" xr:uid="{00000000-0005-0000-0000-000041020000}"/>
    <cellStyle name="Normal 53 8" xfId="590" xr:uid="{00000000-0005-0000-0000-000042020000}"/>
    <cellStyle name="Normal 53 9" xfId="591" xr:uid="{00000000-0005-0000-0000-000043020000}"/>
    <cellStyle name="Normal 54" xfId="25" xr:uid="{00000000-0005-0000-0000-000044020000}"/>
    <cellStyle name="Normal 54 10" xfId="592" xr:uid="{00000000-0005-0000-0000-000045020000}"/>
    <cellStyle name="Normal 54 11" xfId="593" xr:uid="{00000000-0005-0000-0000-000046020000}"/>
    <cellStyle name="Normal 54 12" xfId="594" xr:uid="{00000000-0005-0000-0000-000047020000}"/>
    <cellStyle name="Normal 54 13" xfId="595" xr:uid="{00000000-0005-0000-0000-000048020000}"/>
    <cellStyle name="Normal 54 14" xfId="596" xr:uid="{00000000-0005-0000-0000-000049020000}"/>
    <cellStyle name="Normal 54 2" xfId="597" xr:uid="{00000000-0005-0000-0000-00004A020000}"/>
    <cellStyle name="Normal 54 3" xfId="598" xr:uid="{00000000-0005-0000-0000-00004B020000}"/>
    <cellStyle name="Normal 54 4" xfId="599" xr:uid="{00000000-0005-0000-0000-00004C020000}"/>
    <cellStyle name="Normal 54 5" xfId="600" xr:uid="{00000000-0005-0000-0000-00004D020000}"/>
    <cellStyle name="Normal 54 6" xfId="601" xr:uid="{00000000-0005-0000-0000-00004E020000}"/>
    <cellStyle name="Normal 54 7" xfId="602" xr:uid="{00000000-0005-0000-0000-00004F020000}"/>
    <cellStyle name="Normal 54 8" xfId="603" xr:uid="{00000000-0005-0000-0000-000050020000}"/>
    <cellStyle name="Normal 54 9" xfId="604" xr:uid="{00000000-0005-0000-0000-000051020000}"/>
    <cellStyle name="Normal 55" xfId="9" xr:uid="{00000000-0005-0000-0000-000052020000}"/>
    <cellStyle name="Normal 55 10" xfId="605" xr:uid="{00000000-0005-0000-0000-000053020000}"/>
    <cellStyle name="Normal 55 11" xfId="606" xr:uid="{00000000-0005-0000-0000-000054020000}"/>
    <cellStyle name="Normal 55 12" xfId="607" xr:uid="{00000000-0005-0000-0000-000055020000}"/>
    <cellStyle name="Normal 55 13" xfId="608" xr:uid="{00000000-0005-0000-0000-000056020000}"/>
    <cellStyle name="Normal 55 14" xfId="609" xr:uid="{00000000-0005-0000-0000-000057020000}"/>
    <cellStyle name="Normal 55 2" xfId="610" xr:uid="{00000000-0005-0000-0000-000058020000}"/>
    <cellStyle name="Normal 55 3" xfId="611" xr:uid="{00000000-0005-0000-0000-000059020000}"/>
    <cellStyle name="Normal 55 4" xfId="612" xr:uid="{00000000-0005-0000-0000-00005A020000}"/>
    <cellStyle name="Normal 55 5" xfId="613" xr:uid="{00000000-0005-0000-0000-00005B020000}"/>
    <cellStyle name="Normal 55 6" xfId="614" xr:uid="{00000000-0005-0000-0000-00005C020000}"/>
    <cellStyle name="Normal 55 7" xfId="615" xr:uid="{00000000-0005-0000-0000-00005D020000}"/>
    <cellStyle name="Normal 55 8" xfId="616" xr:uid="{00000000-0005-0000-0000-00005E020000}"/>
    <cellStyle name="Normal 55 9" xfId="617" xr:uid="{00000000-0005-0000-0000-00005F020000}"/>
    <cellStyle name="Normal 56" xfId="27" xr:uid="{00000000-0005-0000-0000-000060020000}"/>
    <cellStyle name="Normal 56 10" xfId="618" xr:uid="{00000000-0005-0000-0000-000061020000}"/>
    <cellStyle name="Normal 56 11" xfId="619" xr:uid="{00000000-0005-0000-0000-000062020000}"/>
    <cellStyle name="Normal 56 12" xfId="620" xr:uid="{00000000-0005-0000-0000-000063020000}"/>
    <cellStyle name="Normal 56 13" xfId="621" xr:uid="{00000000-0005-0000-0000-000064020000}"/>
    <cellStyle name="Normal 56 14" xfId="622" xr:uid="{00000000-0005-0000-0000-000065020000}"/>
    <cellStyle name="Normal 56 2" xfId="623" xr:uid="{00000000-0005-0000-0000-000066020000}"/>
    <cellStyle name="Normal 56 3" xfId="624" xr:uid="{00000000-0005-0000-0000-000067020000}"/>
    <cellStyle name="Normal 56 4" xfId="625" xr:uid="{00000000-0005-0000-0000-000068020000}"/>
    <cellStyle name="Normal 56 5" xfId="626" xr:uid="{00000000-0005-0000-0000-000069020000}"/>
    <cellStyle name="Normal 56 6" xfId="627" xr:uid="{00000000-0005-0000-0000-00006A020000}"/>
    <cellStyle name="Normal 56 7" xfId="628" xr:uid="{00000000-0005-0000-0000-00006B020000}"/>
    <cellStyle name="Normal 56 8" xfId="629" xr:uid="{00000000-0005-0000-0000-00006C020000}"/>
    <cellStyle name="Normal 56 9" xfId="630" xr:uid="{00000000-0005-0000-0000-00006D020000}"/>
    <cellStyle name="Normal 57" xfId="26" xr:uid="{00000000-0005-0000-0000-00006E020000}"/>
    <cellStyle name="Normal 57 10" xfId="631" xr:uid="{00000000-0005-0000-0000-00006F020000}"/>
    <cellStyle name="Normal 57 11" xfId="632" xr:uid="{00000000-0005-0000-0000-000070020000}"/>
    <cellStyle name="Normal 57 12" xfId="633" xr:uid="{00000000-0005-0000-0000-000071020000}"/>
    <cellStyle name="Normal 57 13" xfId="634" xr:uid="{00000000-0005-0000-0000-000072020000}"/>
    <cellStyle name="Normal 57 14" xfId="635" xr:uid="{00000000-0005-0000-0000-000073020000}"/>
    <cellStyle name="Normal 57 2" xfId="636" xr:uid="{00000000-0005-0000-0000-000074020000}"/>
    <cellStyle name="Normal 57 3" xfId="637" xr:uid="{00000000-0005-0000-0000-000075020000}"/>
    <cellStyle name="Normal 57 4" xfId="638" xr:uid="{00000000-0005-0000-0000-000076020000}"/>
    <cellStyle name="Normal 57 5" xfId="639" xr:uid="{00000000-0005-0000-0000-000077020000}"/>
    <cellStyle name="Normal 57 6" xfId="640" xr:uid="{00000000-0005-0000-0000-000078020000}"/>
    <cellStyle name="Normal 57 7" xfId="641" xr:uid="{00000000-0005-0000-0000-000079020000}"/>
    <cellStyle name="Normal 57 8" xfId="642" xr:uid="{00000000-0005-0000-0000-00007A020000}"/>
    <cellStyle name="Normal 57 9" xfId="643" xr:uid="{00000000-0005-0000-0000-00007B020000}"/>
    <cellStyle name="Normal 58" xfId="28" xr:uid="{00000000-0005-0000-0000-00007C020000}"/>
    <cellStyle name="Normal 58 10" xfId="644" xr:uid="{00000000-0005-0000-0000-00007D020000}"/>
    <cellStyle name="Normal 58 11" xfId="645" xr:uid="{00000000-0005-0000-0000-00007E020000}"/>
    <cellStyle name="Normal 58 12" xfId="646" xr:uid="{00000000-0005-0000-0000-00007F020000}"/>
    <cellStyle name="Normal 58 13" xfId="647" xr:uid="{00000000-0005-0000-0000-000080020000}"/>
    <cellStyle name="Normal 58 14" xfId="648" xr:uid="{00000000-0005-0000-0000-000081020000}"/>
    <cellStyle name="Normal 58 2" xfId="649" xr:uid="{00000000-0005-0000-0000-000082020000}"/>
    <cellStyle name="Normal 58 3" xfId="650" xr:uid="{00000000-0005-0000-0000-000083020000}"/>
    <cellStyle name="Normal 58 4" xfId="651" xr:uid="{00000000-0005-0000-0000-000084020000}"/>
    <cellStyle name="Normal 58 5" xfId="652" xr:uid="{00000000-0005-0000-0000-000085020000}"/>
    <cellStyle name="Normal 58 6" xfId="653" xr:uid="{00000000-0005-0000-0000-000086020000}"/>
    <cellStyle name="Normal 58 7" xfId="654" xr:uid="{00000000-0005-0000-0000-000087020000}"/>
    <cellStyle name="Normal 58 8" xfId="655" xr:uid="{00000000-0005-0000-0000-000088020000}"/>
    <cellStyle name="Normal 58 9" xfId="656" xr:uid="{00000000-0005-0000-0000-000089020000}"/>
    <cellStyle name="Normal 59" xfId="657" xr:uid="{00000000-0005-0000-0000-00008A020000}"/>
    <cellStyle name="Normal 6" xfId="4" xr:uid="{00000000-0005-0000-0000-00008B020000}"/>
    <cellStyle name="Normal 6 10" xfId="658" xr:uid="{00000000-0005-0000-0000-00008C020000}"/>
    <cellStyle name="Normal 6 11" xfId="659" xr:uid="{00000000-0005-0000-0000-00008D020000}"/>
    <cellStyle name="Normal 6 12" xfId="660" xr:uid="{00000000-0005-0000-0000-00008E020000}"/>
    <cellStyle name="Normal 6 13" xfId="661" xr:uid="{00000000-0005-0000-0000-00008F020000}"/>
    <cellStyle name="Normal 6 14" xfId="662" xr:uid="{00000000-0005-0000-0000-000090020000}"/>
    <cellStyle name="Normal 6 2" xfId="663" xr:uid="{00000000-0005-0000-0000-000091020000}"/>
    <cellStyle name="Normal 6 3" xfId="664" xr:uid="{00000000-0005-0000-0000-000092020000}"/>
    <cellStyle name="Normal 6 4" xfId="665" xr:uid="{00000000-0005-0000-0000-000093020000}"/>
    <cellStyle name="Normal 6 5" xfId="666" xr:uid="{00000000-0005-0000-0000-000094020000}"/>
    <cellStyle name="Normal 6 6" xfId="667" xr:uid="{00000000-0005-0000-0000-000095020000}"/>
    <cellStyle name="Normal 6 7" xfId="668" xr:uid="{00000000-0005-0000-0000-000096020000}"/>
    <cellStyle name="Normal 6 8" xfId="669" xr:uid="{00000000-0005-0000-0000-000097020000}"/>
    <cellStyle name="Normal 6 9" xfId="670" xr:uid="{00000000-0005-0000-0000-000098020000}"/>
    <cellStyle name="Normal 60" xfId="31" xr:uid="{00000000-0005-0000-0000-000099020000}"/>
    <cellStyle name="Normal 60 10" xfId="671" xr:uid="{00000000-0005-0000-0000-00009A020000}"/>
    <cellStyle name="Normal 60 11" xfId="672" xr:uid="{00000000-0005-0000-0000-00009B020000}"/>
    <cellStyle name="Normal 60 12" xfId="673" xr:uid="{00000000-0005-0000-0000-00009C020000}"/>
    <cellStyle name="Normal 60 13" xfId="674" xr:uid="{00000000-0005-0000-0000-00009D020000}"/>
    <cellStyle name="Normal 60 14" xfId="675" xr:uid="{00000000-0005-0000-0000-00009E020000}"/>
    <cellStyle name="Normal 60 2" xfId="676" xr:uid="{00000000-0005-0000-0000-00009F020000}"/>
    <cellStyle name="Normal 60 3" xfId="677" xr:uid="{00000000-0005-0000-0000-0000A0020000}"/>
    <cellStyle name="Normal 60 4" xfId="678" xr:uid="{00000000-0005-0000-0000-0000A1020000}"/>
    <cellStyle name="Normal 60 5" xfId="679" xr:uid="{00000000-0005-0000-0000-0000A2020000}"/>
    <cellStyle name="Normal 60 6" xfId="680" xr:uid="{00000000-0005-0000-0000-0000A3020000}"/>
    <cellStyle name="Normal 60 7" xfId="681" xr:uid="{00000000-0005-0000-0000-0000A4020000}"/>
    <cellStyle name="Normal 60 8" xfId="682" xr:uid="{00000000-0005-0000-0000-0000A5020000}"/>
    <cellStyle name="Normal 60 9" xfId="683" xr:uid="{00000000-0005-0000-0000-0000A6020000}"/>
    <cellStyle name="Normal 61" xfId="684" xr:uid="{00000000-0005-0000-0000-0000A7020000}"/>
    <cellStyle name="Normal 61 10" xfId="685" xr:uid="{00000000-0005-0000-0000-0000A8020000}"/>
    <cellStyle name="Normal 61 11" xfId="686" xr:uid="{00000000-0005-0000-0000-0000A9020000}"/>
    <cellStyle name="Normal 61 12" xfId="687" xr:uid="{00000000-0005-0000-0000-0000AA020000}"/>
    <cellStyle name="Normal 61 13" xfId="688" xr:uid="{00000000-0005-0000-0000-0000AB020000}"/>
    <cellStyle name="Normal 61 14" xfId="689" xr:uid="{00000000-0005-0000-0000-0000AC020000}"/>
    <cellStyle name="Normal 61 2" xfId="690" xr:uid="{00000000-0005-0000-0000-0000AD020000}"/>
    <cellStyle name="Normal 61 3" xfId="691" xr:uid="{00000000-0005-0000-0000-0000AE020000}"/>
    <cellStyle name="Normal 61 4" xfId="692" xr:uid="{00000000-0005-0000-0000-0000AF020000}"/>
    <cellStyle name="Normal 61 5" xfId="693" xr:uid="{00000000-0005-0000-0000-0000B0020000}"/>
    <cellStyle name="Normal 61 6" xfId="694" xr:uid="{00000000-0005-0000-0000-0000B1020000}"/>
    <cellStyle name="Normal 61 7" xfId="695" xr:uid="{00000000-0005-0000-0000-0000B2020000}"/>
    <cellStyle name="Normal 61 8" xfId="696" xr:uid="{00000000-0005-0000-0000-0000B3020000}"/>
    <cellStyle name="Normal 61 9" xfId="697" xr:uid="{00000000-0005-0000-0000-0000B4020000}"/>
    <cellStyle name="Normal 62" xfId="698" xr:uid="{00000000-0005-0000-0000-0000B5020000}"/>
    <cellStyle name="Normal 63" xfId="699" xr:uid="{00000000-0005-0000-0000-0000B6020000}"/>
    <cellStyle name="Normal 64" xfId="700" xr:uid="{00000000-0005-0000-0000-0000B7020000}"/>
    <cellStyle name="Normal 65" xfId="701" xr:uid="{00000000-0005-0000-0000-0000B8020000}"/>
    <cellStyle name="Normal 66" xfId="702" xr:uid="{00000000-0005-0000-0000-0000B9020000}"/>
    <cellStyle name="Normal 67" xfId="703" xr:uid="{00000000-0005-0000-0000-0000BA020000}"/>
    <cellStyle name="Normal 68" xfId="704" xr:uid="{00000000-0005-0000-0000-0000BB020000}"/>
    <cellStyle name="Normal 69" xfId="705" xr:uid="{00000000-0005-0000-0000-0000BC020000}"/>
    <cellStyle name="Normal 7" xfId="5" xr:uid="{00000000-0005-0000-0000-0000BD020000}"/>
    <cellStyle name="Normal 7 10" xfId="706" xr:uid="{00000000-0005-0000-0000-0000BE020000}"/>
    <cellStyle name="Normal 7 11" xfId="707" xr:uid="{00000000-0005-0000-0000-0000BF020000}"/>
    <cellStyle name="Normal 7 12" xfId="708" xr:uid="{00000000-0005-0000-0000-0000C0020000}"/>
    <cellStyle name="Normal 7 13" xfId="709" xr:uid="{00000000-0005-0000-0000-0000C1020000}"/>
    <cellStyle name="Normal 7 14" xfId="710" xr:uid="{00000000-0005-0000-0000-0000C2020000}"/>
    <cellStyle name="Normal 7 2" xfId="711" xr:uid="{00000000-0005-0000-0000-0000C3020000}"/>
    <cellStyle name="Normal 7 3" xfId="712" xr:uid="{00000000-0005-0000-0000-0000C4020000}"/>
    <cellStyle name="Normal 7 4" xfId="713" xr:uid="{00000000-0005-0000-0000-0000C5020000}"/>
    <cellStyle name="Normal 7 5" xfId="714" xr:uid="{00000000-0005-0000-0000-0000C6020000}"/>
    <cellStyle name="Normal 7 6" xfId="715" xr:uid="{00000000-0005-0000-0000-0000C7020000}"/>
    <cellStyle name="Normal 7 7" xfId="716" xr:uid="{00000000-0005-0000-0000-0000C8020000}"/>
    <cellStyle name="Normal 7 8" xfId="717" xr:uid="{00000000-0005-0000-0000-0000C9020000}"/>
    <cellStyle name="Normal 7 9" xfId="718" xr:uid="{00000000-0005-0000-0000-0000CA020000}"/>
    <cellStyle name="Normal 70" xfId="3" xr:uid="{00000000-0005-0000-0000-0000CB020000}"/>
    <cellStyle name="Normal 71" xfId="1" xr:uid="{00000000-0005-0000-0000-0000CC020000}"/>
    <cellStyle name="Normal 74" xfId="2" xr:uid="{00000000-0005-0000-0000-0000CD020000}"/>
    <cellStyle name="Normal 8" xfId="719" xr:uid="{00000000-0005-0000-0000-0000CE020000}"/>
    <cellStyle name="Normal 8 10" xfId="720" xr:uid="{00000000-0005-0000-0000-0000CF020000}"/>
    <cellStyle name="Normal 8 11" xfId="721" xr:uid="{00000000-0005-0000-0000-0000D0020000}"/>
    <cellStyle name="Normal 8 2" xfId="722" xr:uid="{00000000-0005-0000-0000-0000D1020000}"/>
    <cellStyle name="Normal 8 3" xfId="723" xr:uid="{00000000-0005-0000-0000-0000D2020000}"/>
    <cellStyle name="Normal 8 4" xfId="724" xr:uid="{00000000-0005-0000-0000-0000D3020000}"/>
    <cellStyle name="Normal 8 5" xfId="725" xr:uid="{00000000-0005-0000-0000-0000D4020000}"/>
    <cellStyle name="Normal 8 6" xfId="726" xr:uid="{00000000-0005-0000-0000-0000D5020000}"/>
    <cellStyle name="Normal 8 7" xfId="727" xr:uid="{00000000-0005-0000-0000-0000D6020000}"/>
    <cellStyle name="Normal 8 8" xfId="728" xr:uid="{00000000-0005-0000-0000-0000D7020000}"/>
    <cellStyle name="Normal 8 9" xfId="729" xr:uid="{00000000-0005-0000-0000-0000D8020000}"/>
    <cellStyle name="Normal 9" xfId="14" xr:uid="{00000000-0005-0000-0000-0000D9020000}"/>
    <cellStyle name="Normal 9 10" xfId="730" xr:uid="{00000000-0005-0000-0000-0000DA020000}"/>
    <cellStyle name="Normal 9 11" xfId="731" xr:uid="{00000000-0005-0000-0000-0000DB020000}"/>
    <cellStyle name="Normal 9 12" xfId="732" xr:uid="{00000000-0005-0000-0000-0000DC020000}"/>
    <cellStyle name="Normal 9 13" xfId="733" xr:uid="{00000000-0005-0000-0000-0000DD020000}"/>
    <cellStyle name="Normal 9 14" xfId="734" xr:uid="{00000000-0005-0000-0000-0000DE020000}"/>
    <cellStyle name="Normal 9 2" xfId="735" xr:uid="{00000000-0005-0000-0000-0000DF020000}"/>
    <cellStyle name="Normal 9 3" xfId="736" xr:uid="{00000000-0005-0000-0000-0000E0020000}"/>
    <cellStyle name="Normal 9 4" xfId="737" xr:uid="{00000000-0005-0000-0000-0000E1020000}"/>
    <cellStyle name="Normal 9 5" xfId="738" xr:uid="{00000000-0005-0000-0000-0000E2020000}"/>
    <cellStyle name="Normal 9 6" xfId="739" xr:uid="{00000000-0005-0000-0000-0000E3020000}"/>
    <cellStyle name="Normal 9 7" xfId="740" xr:uid="{00000000-0005-0000-0000-0000E4020000}"/>
    <cellStyle name="Normal 9 8" xfId="741" xr:uid="{00000000-0005-0000-0000-0000E5020000}"/>
    <cellStyle name="Normal 9 9" xfId="742" xr:uid="{00000000-0005-0000-0000-0000E6020000}"/>
    <cellStyle name="Note 2" xfId="743" xr:uid="{00000000-0005-0000-0000-0000E7020000}"/>
    <cellStyle name="Output 2" xfId="744" xr:uid="{00000000-0005-0000-0000-0000E8020000}"/>
    <cellStyle name="Paprastas 2" xfId="745" xr:uid="{00000000-0005-0000-0000-0000E9020000}"/>
    <cellStyle name="Paprastas 3" xfId="746" xr:uid="{00000000-0005-0000-0000-0000EA020000}"/>
    <cellStyle name="Paprastas 4" xfId="747" xr:uid="{00000000-0005-0000-0000-0000EB020000}"/>
    <cellStyle name="Style 1" xfId="748" xr:uid="{00000000-0005-0000-0000-0000EC020000}"/>
    <cellStyle name="Title 2" xfId="749" xr:uid="{00000000-0005-0000-0000-0000ED020000}"/>
    <cellStyle name="Total 2" xfId="750" xr:uid="{00000000-0005-0000-0000-0000EE020000}"/>
    <cellStyle name="Warning Text 2" xfId="751" xr:uid="{00000000-0005-0000-0000-0000EF020000}"/>
  </cellStyles>
  <dxfs count="0"/>
  <tableStyles count="0" defaultTableStyle="TableStyleMedium9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outlinePr summaryBelow="0"/>
  </sheetPr>
  <dimension ref="A1:X148"/>
  <sheetViews>
    <sheetView tabSelected="1" view="pageBreakPreview" zoomScaleNormal="100" zoomScaleSheetLayoutView="100" workbookViewId="0">
      <pane ySplit="3" topLeftCell="A112" activePane="bottomLeft" state="frozen"/>
      <selection pane="bottomLeft" activeCell="P115" sqref="P115"/>
    </sheetView>
  </sheetViews>
  <sheetFormatPr defaultRowHeight="12.75" outlineLevelRow="1" outlineLevelCol="1" x14ac:dyDescent="0.2"/>
  <cols>
    <col min="1" max="1" width="5.28515625" style="1" customWidth="1"/>
    <col min="2" max="2" width="6.85546875" style="2" hidden="1" customWidth="1" outlineLevel="1"/>
    <col min="3" max="3" width="17.140625" style="2" customWidth="1" collapsed="1"/>
    <col min="4" max="4" width="19.140625" style="2" customWidth="1" collapsed="1"/>
    <col min="5" max="5" width="9.5703125" style="10" hidden="1" customWidth="1" outlineLevel="1"/>
    <col min="6" max="6" width="7.5703125" style="2" customWidth="1" collapsed="1"/>
    <col min="7" max="7" width="15" style="11" customWidth="1"/>
    <col min="8" max="8" width="15.28515625" style="2" customWidth="1"/>
    <col min="9" max="12" width="5.28515625" style="12" customWidth="1"/>
    <col min="13" max="13" width="6.42578125" style="13" customWidth="1"/>
    <col min="14" max="14" width="4.7109375" style="14" customWidth="1" outlineLevel="1"/>
    <col min="15" max="15" width="7.140625" style="8" customWidth="1" outlineLevel="1"/>
    <col min="16" max="17" width="6.42578125" style="8" customWidth="1" outlineLevel="1"/>
    <col min="18" max="18" width="9.140625" style="8" customWidth="1"/>
    <col min="19" max="19" width="8.85546875" style="8" customWidth="1"/>
    <col min="20" max="24" width="0" hidden="1" customWidth="1"/>
    <col min="25" max="16384" width="9.140625" style="9"/>
  </cols>
  <sheetData>
    <row r="1" spans="1:21" ht="15.75" x14ac:dyDescent="0.2">
      <c r="A1" s="307"/>
      <c r="B1" s="3"/>
      <c r="C1" s="256" t="s">
        <v>387</v>
      </c>
      <c r="D1" s="3"/>
      <c r="E1" s="4"/>
      <c r="F1" s="3"/>
      <c r="G1" s="5"/>
      <c r="H1" s="3"/>
      <c r="I1" s="6"/>
      <c r="J1" s="6"/>
      <c r="K1" s="6"/>
      <c r="L1" s="6"/>
      <c r="M1" s="7"/>
      <c r="N1" s="308"/>
      <c r="O1" s="309"/>
      <c r="P1" s="309"/>
      <c r="Q1" s="309"/>
      <c r="R1" s="309"/>
      <c r="S1" s="309"/>
    </row>
    <row r="2" spans="1:21" ht="3" customHeight="1" x14ac:dyDescent="0.2"/>
    <row r="3" spans="1:21" ht="45" customHeight="1" x14ac:dyDescent="0.2">
      <c r="A3" s="567" t="s">
        <v>0</v>
      </c>
      <c r="B3" s="568" t="s">
        <v>1</v>
      </c>
      <c r="C3" s="569" t="s">
        <v>2</v>
      </c>
      <c r="D3" s="568" t="s">
        <v>3</v>
      </c>
      <c r="E3" s="568" t="s">
        <v>4</v>
      </c>
      <c r="F3" s="568" t="s">
        <v>5</v>
      </c>
      <c r="G3" s="568" t="s">
        <v>6</v>
      </c>
      <c r="H3" s="568" t="s">
        <v>7</v>
      </c>
      <c r="I3" s="570" t="s">
        <v>9</v>
      </c>
      <c r="J3" s="570" t="s">
        <v>10</v>
      </c>
      <c r="K3" s="570" t="s">
        <v>11</v>
      </c>
      <c r="L3" s="570" t="s">
        <v>8</v>
      </c>
      <c r="M3" s="571" t="s">
        <v>12</v>
      </c>
      <c r="N3" s="572" t="s">
        <v>13</v>
      </c>
      <c r="O3" s="573" t="s">
        <v>14</v>
      </c>
      <c r="P3" s="574" t="s">
        <v>15</v>
      </c>
      <c r="Q3" s="574" t="s">
        <v>16</v>
      </c>
      <c r="R3" s="573" t="s">
        <v>17</v>
      </c>
      <c r="S3" s="573" t="s">
        <v>18</v>
      </c>
    </row>
    <row r="4" spans="1:21" ht="25.5" customHeight="1" thickBot="1" x14ac:dyDescent="0.25">
      <c r="A4" s="15"/>
      <c r="B4" s="16"/>
      <c r="C4" s="709" t="s">
        <v>19</v>
      </c>
      <c r="D4" s="710"/>
      <c r="E4" s="710"/>
      <c r="F4" s="710"/>
      <c r="G4" s="710"/>
      <c r="H4" s="711"/>
      <c r="I4" s="17"/>
      <c r="J4" s="17"/>
      <c r="K4" s="17"/>
      <c r="L4" s="17"/>
      <c r="M4" s="18"/>
      <c r="N4" s="19"/>
      <c r="O4" s="20"/>
      <c r="P4" s="21"/>
      <c r="Q4" s="21"/>
      <c r="R4" s="22"/>
      <c r="S4" s="23"/>
    </row>
    <row r="5" spans="1:21" ht="21" customHeight="1" x14ac:dyDescent="0.2">
      <c r="A5" s="56" t="s">
        <v>20</v>
      </c>
      <c r="B5" s="57"/>
      <c r="C5" s="618" t="s">
        <v>21</v>
      </c>
      <c r="D5" s="672"/>
      <c r="E5" s="672"/>
      <c r="F5" s="672"/>
      <c r="G5" s="672"/>
      <c r="H5" s="673"/>
      <c r="I5" s="49">
        <f>SUBTOTAL(9,I6:I6)</f>
        <v>12</v>
      </c>
      <c r="J5" s="50">
        <f>SUBTOTAL(9,J6:J6)</f>
        <v>12</v>
      </c>
      <c r="K5" s="50">
        <f>SUBTOTAL(9,K6:K6)</f>
        <v>12</v>
      </c>
      <c r="L5" s="51">
        <f>SUBTOTAL(9,L6:L6)</f>
        <v>36</v>
      </c>
      <c r="M5" s="24"/>
      <c r="N5" s="25"/>
      <c r="O5" s="26"/>
      <c r="P5" s="27"/>
      <c r="Q5" s="27"/>
      <c r="R5" s="28">
        <f>SUBTOTAL(9,R6:R6)</f>
        <v>0</v>
      </c>
      <c r="S5" s="29">
        <f>SUBTOTAL(9,S6:S6)</f>
        <v>0</v>
      </c>
      <c r="T5" s="273"/>
      <c r="U5" s="273"/>
    </row>
    <row r="6" spans="1:21" ht="60.75" customHeight="1" thickBot="1" x14ac:dyDescent="0.25">
      <c r="A6" s="258"/>
      <c r="B6" s="259"/>
      <c r="C6" s="260" t="s">
        <v>22</v>
      </c>
      <c r="D6" s="261" t="s">
        <v>23</v>
      </c>
      <c r="E6" s="262"/>
      <c r="F6" s="262"/>
      <c r="G6" s="263" t="s">
        <v>394</v>
      </c>
      <c r="H6" s="264" t="s">
        <v>457</v>
      </c>
      <c r="I6" s="265">
        <v>12</v>
      </c>
      <c r="J6" s="266">
        <v>12</v>
      </c>
      <c r="K6" s="266">
        <v>12</v>
      </c>
      <c r="L6" s="267">
        <f t="shared" ref="L6" si="0">SUM(I6:K6)</f>
        <v>36</v>
      </c>
      <c r="M6" s="268"/>
      <c r="N6" s="269">
        <v>21</v>
      </c>
      <c r="O6" s="363">
        <f t="shared" ref="O6" si="1">M6+(M6*N6%)</f>
        <v>0</v>
      </c>
      <c r="P6" s="263" t="s">
        <v>24</v>
      </c>
      <c r="Q6" s="263" t="s">
        <v>24</v>
      </c>
      <c r="R6" s="270">
        <f>M6*L6</f>
        <v>0</v>
      </c>
      <c r="S6" s="271">
        <f>O6*L6</f>
        <v>0</v>
      </c>
    </row>
    <row r="7" spans="1:21" ht="24" customHeight="1" x14ac:dyDescent="0.2">
      <c r="A7" s="56" t="s">
        <v>30</v>
      </c>
      <c r="B7" s="57"/>
      <c r="C7" s="618" t="s">
        <v>34</v>
      </c>
      <c r="D7" s="672"/>
      <c r="E7" s="672"/>
      <c r="F7" s="672"/>
      <c r="G7" s="672"/>
      <c r="H7" s="708"/>
      <c r="I7" s="49">
        <f>SUBTOTAL(9,I8:I9)</f>
        <v>13</v>
      </c>
      <c r="J7" s="50">
        <f>SUBTOTAL(9,J8:J9)</f>
        <v>13</v>
      </c>
      <c r="K7" s="50">
        <f>SUBTOTAL(9,K8:K9)</f>
        <v>13</v>
      </c>
      <c r="L7" s="51">
        <f>SUBTOTAL(9,L8:L9)</f>
        <v>39</v>
      </c>
      <c r="M7" s="24"/>
      <c r="N7" s="25"/>
      <c r="O7" s="154"/>
      <c r="P7" s="27"/>
      <c r="Q7" s="27"/>
      <c r="R7" s="28">
        <f>SUBTOTAL(9,R8:R9)</f>
        <v>0</v>
      </c>
      <c r="S7" s="29">
        <f>SUBTOTAL(9,S8:S9)</f>
        <v>0</v>
      </c>
      <c r="T7" s="273"/>
      <c r="U7" s="273"/>
    </row>
    <row r="8" spans="1:21" ht="63" customHeight="1" x14ac:dyDescent="0.2">
      <c r="A8" s="192" t="s">
        <v>31</v>
      </c>
      <c r="B8" s="209"/>
      <c r="C8" s="218" t="s">
        <v>35</v>
      </c>
      <c r="D8" s="195" t="s">
        <v>36</v>
      </c>
      <c r="E8" s="209"/>
      <c r="F8" s="209"/>
      <c r="G8" s="193" t="s">
        <v>37</v>
      </c>
      <c r="H8" s="310" t="s">
        <v>441</v>
      </c>
      <c r="I8" s="311">
        <v>10</v>
      </c>
      <c r="J8" s="312">
        <v>10</v>
      </c>
      <c r="K8" s="312">
        <v>10</v>
      </c>
      <c r="L8" s="313">
        <f>SUM(I8:K8)</f>
        <v>30</v>
      </c>
      <c r="M8" s="201"/>
      <c r="N8" s="199">
        <v>21</v>
      </c>
      <c r="O8" s="314">
        <f>M8+(M8*N8%)</f>
        <v>0</v>
      </c>
      <c r="P8" s="193" t="s">
        <v>24</v>
      </c>
      <c r="Q8" s="193" t="s">
        <v>24</v>
      </c>
      <c r="R8" s="315">
        <f>M8*L8</f>
        <v>0</v>
      </c>
      <c r="S8" s="206">
        <f>O8*L8</f>
        <v>0</v>
      </c>
    </row>
    <row r="9" spans="1:21" ht="51" customHeight="1" thickBot="1" x14ac:dyDescent="0.25">
      <c r="A9" s="316" t="s">
        <v>32</v>
      </c>
      <c r="B9" s="259"/>
      <c r="C9" s="260" t="s">
        <v>35</v>
      </c>
      <c r="D9" s="317" t="s">
        <v>38</v>
      </c>
      <c r="E9" s="318">
        <v>16509850</v>
      </c>
      <c r="F9" s="259"/>
      <c r="G9" s="263" t="s">
        <v>39</v>
      </c>
      <c r="H9" s="319" t="s">
        <v>442</v>
      </c>
      <c r="I9" s="265">
        <v>3</v>
      </c>
      <c r="J9" s="266">
        <v>3</v>
      </c>
      <c r="K9" s="266">
        <v>3</v>
      </c>
      <c r="L9" s="267">
        <f>SUM(I9:K9)</f>
        <v>9</v>
      </c>
      <c r="M9" s="320"/>
      <c r="N9" s="269">
        <v>21</v>
      </c>
      <c r="O9" s="363">
        <f>M9+(M9*N9%)</f>
        <v>0</v>
      </c>
      <c r="P9" s="263" t="s">
        <v>24</v>
      </c>
      <c r="Q9" s="263" t="s">
        <v>24</v>
      </c>
      <c r="R9" s="270">
        <f t="shared" ref="R9" si="2">M9*L9</f>
        <v>0</v>
      </c>
      <c r="S9" s="271">
        <f t="shared" ref="S9" si="3">O9*L9</f>
        <v>0</v>
      </c>
    </row>
    <row r="10" spans="1:21" ht="24.75" customHeight="1" x14ac:dyDescent="0.2">
      <c r="A10" s="147" t="s">
        <v>46</v>
      </c>
      <c r="B10" s="148"/>
      <c r="C10" s="606" t="s">
        <v>47</v>
      </c>
      <c r="D10" s="679"/>
      <c r="E10" s="679"/>
      <c r="F10" s="679"/>
      <c r="G10" s="679"/>
      <c r="H10" s="680"/>
      <c r="I10" s="149">
        <f>SUBTOTAL(9,I11:I30)</f>
        <v>15</v>
      </c>
      <c r="J10" s="150">
        <f>SUBTOTAL(9,J11:J30)</f>
        <v>15</v>
      </c>
      <c r="K10" s="150">
        <f>SUBTOTAL(9,K11:K30)</f>
        <v>15</v>
      </c>
      <c r="L10" s="151">
        <f>SUBTOTAL(9,L11:L30)</f>
        <v>45</v>
      </c>
      <c r="M10" s="272"/>
      <c r="N10" s="153"/>
      <c r="O10" s="154"/>
      <c r="P10" s="155"/>
      <c r="Q10" s="155"/>
      <c r="R10" s="156">
        <f>SUBTOTAL(9,R11:R30)</f>
        <v>0</v>
      </c>
      <c r="S10" s="157">
        <f>SUBTOTAL(9,S11:S30)</f>
        <v>0</v>
      </c>
      <c r="T10" s="273"/>
      <c r="U10" s="273"/>
    </row>
    <row r="11" spans="1:21" ht="27" customHeight="1" x14ac:dyDescent="0.2">
      <c r="A11" s="666" t="s">
        <v>40</v>
      </c>
      <c r="B11" s="610"/>
      <c r="C11" s="716" t="s">
        <v>48</v>
      </c>
      <c r="D11" s="718" t="s">
        <v>49</v>
      </c>
      <c r="E11" s="661"/>
      <c r="F11" s="621"/>
      <c r="G11" s="621" t="s">
        <v>50</v>
      </c>
      <c r="H11" s="335" t="s">
        <v>51</v>
      </c>
      <c r="I11" s="118"/>
      <c r="J11" s="119"/>
      <c r="K11" s="119"/>
      <c r="L11" s="120"/>
      <c r="M11" s="336"/>
      <c r="N11" s="125"/>
      <c r="O11" s="126"/>
      <c r="P11" s="115"/>
      <c r="Q11" s="115"/>
      <c r="R11" s="127"/>
      <c r="S11" s="128"/>
    </row>
    <row r="12" spans="1:21" ht="21" customHeight="1" x14ac:dyDescent="0.2">
      <c r="A12" s="666"/>
      <c r="B12" s="610"/>
      <c r="C12" s="716"/>
      <c r="D12" s="718"/>
      <c r="E12" s="661"/>
      <c r="F12" s="610"/>
      <c r="G12" s="610"/>
      <c r="H12" s="337" t="s">
        <v>52</v>
      </c>
      <c r="I12" s="129">
        <v>1</v>
      </c>
      <c r="J12" s="130">
        <v>1</v>
      </c>
      <c r="K12" s="130">
        <v>1</v>
      </c>
      <c r="L12" s="74">
        <f>SUM(I12:K12)</f>
        <v>3</v>
      </c>
      <c r="M12" s="338"/>
      <c r="N12" s="76">
        <v>21</v>
      </c>
      <c r="O12" s="77">
        <f t="shared" ref="O12:O15" si="4">M12+(M12*N12%)</f>
        <v>0</v>
      </c>
      <c r="P12" s="68" t="s">
        <v>24</v>
      </c>
      <c r="Q12" s="68" t="s">
        <v>24</v>
      </c>
      <c r="R12" s="78">
        <f t="shared" ref="R12:R15" si="5">M12*L12</f>
        <v>0</v>
      </c>
      <c r="S12" s="79">
        <f t="shared" ref="S12:S15" si="6">O12*L12</f>
        <v>0</v>
      </c>
    </row>
    <row r="13" spans="1:21" ht="19.5" customHeight="1" x14ac:dyDescent="0.2">
      <c r="A13" s="666"/>
      <c r="B13" s="610"/>
      <c r="C13" s="716"/>
      <c r="D13" s="718"/>
      <c r="E13" s="661"/>
      <c r="F13" s="610"/>
      <c r="G13" s="610"/>
      <c r="H13" s="339" t="s">
        <v>53</v>
      </c>
      <c r="I13" s="129">
        <v>1</v>
      </c>
      <c r="J13" s="130">
        <v>1</v>
      </c>
      <c r="K13" s="130">
        <v>1</v>
      </c>
      <c r="L13" s="74">
        <f>SUM(I13:K13)</f>
        <v>3</v>
      </c>
      <c r="M13" s="338"/>
      <c r="N13" s="76">
        <v>21</v>
      </c>
      <c r="O13" s="77">
        <f t="shared" si="4"/>
        <v>0</v>
      </c>
      <c r="P13" s="68" t="s">
        <v>24</v>
      </c>
      <c r="Q13" s="68" t="s">
        <v>24</v>
      </c>
      <c r="R13" s="78">
        <f t="shared" si="5"/>
        <v>0</v>
      </c>
      <c r="S13" s="79">
        <f t="shared" si="6"/>
        <v>0</v>
      </c>
    </row>
    <row r="14" spans="1:21" ht="19.5" customHeight="1" x14ac:dyDescent="0.2">
      <c r="A14" s="666"/>
      <c r="B14" s="610"/>
      <c r="C14" s="716"/>
      <c r="D14" s="718"/>
      <c r="E14" s="661"/>
      <c r="F14" s="610"/>
      <c r="G14" s="610"/>
      <c r="H14" s="340" t="s">
        <v>54</v>
      </c>
      <c r="I14" s="129">
        <v>1</v>
      </c>
      <c r="J14" s="130">
        <v>1</v>
      </c>
      <c r="K14" s="130">
        <v>1</v>
      </c>
      <c r="L14" s="74">
        <f t="shared" ref="L14:L15" si="7">SUM(I14:K14)</f>
        <v>3</v>
      </c>
      <c r="M14" s="338"/>
      <c r="N14" s="76">
        <v>21</v>
      </c>
      <c r="O14" s="77">
        <f t="shared" si="4"/>
        <v>0</v>
      </c>
      <c r="P14" s="68" t="s">
        <v>24</v>
      </c>
      <c r="Q14" s="68" t="s">
        <v>24</v>
      </c>
      <c r="R14" s="78">
        <f t="shared" si="5"/>
        <v>0</v>
      </c>
      <c r="S14" s="79">
        <f t="shared" si="6"/>
        <v>0</v>
      </c>
    </row>
    <row r="15" spans="1:21" ht="19.5" customHeight="1" x14ac:dyDescent="0.2">
      <c r="A15" s="666"/>
      <c r="B15" s="715"/>
      <c r="C15" s="716"/>
      <c r="D15" s="718"/>
      <c r="E15" s="714"/>
      <c r="F15" s="622"/>
      <c r="G15" s="622"/>
      <c r="H15" s="341" t="s">
        <v>55</v>
      </c>
      <c r="I15" s="165">
        <v>1</v>
      </c>
      <c r="J15" s="166">
        <v>1</v>
      </c>
      <c r="K15" s="166">
        <v>1</v>
      </c>
      <c r="L15" s="167">
        <f t="shared" si="7"/>
        <v>3</v>
      </c>
      <c r="M15" s="342"/>
      <c r="N15" s="169">
        <v>21</v>
      </c>
      <c r="O15" s="170">
        <f t="shared" si="4"/>
        <v>0</v>
      </c>
      <c r="P15" s="163" t="s">
        <v>24</v>
      </c>
      <c r="Q15" s="163" t="s">
        <v>24</v>
      </c>
      <c r="R15" s="171">
        <f t="shared" si="5"/>
        <v>0</v>
      </c>
      <c r="S15" s="172">
        <f t="shared" si="6"/>
        <v>0</v>
      </c>
    </row>
    <row r="16" spans="1:21" ht="33.75" customHeight="1" x14ac:dyDescent="0.2">
      <c r="A16" s="666" t="s">
        <v>41</v>
      </c>
      <c r="B16" s="712"/>
      <c r="C16" s="716"/>
      <c r="D16" s="718"/>
      <c r="E16" s="670"/>
      <c r="F16" s="610"/>
      <c r="G16" s="610" t="s">
        <v>56</v>
      </c>
      <c r="H16" s="343" t="s">
        <v>57</v>
      </c>
      <c r="I16" s="118"/>
      <c r="J16" s="119"/>
      <c r="K16" s="119"/>
      <c r="L16" s="120"/>
      <c r="M16" s="344"/>
      <c r="N16" s="125"/>
      <c r="O16" s="126"/>
      <c r="P16" s="115"/>
      <c r="Q16" s="115"/>
      <c r="R16" s="127"/>
      <c r="S16" s="128"/>
    </row>
    <row r="17" spans="1:21" ht="18" customHeight="1" x14ac:dyDescent="0.2">
      <c r="A17" s="666"/>
      <c r="B17" s="610"/>
      <c r="C17" s="716"/>
      <c r="D17" s="718"/>
      <c r="E17" s="661"/>
      <c r="F17" s="610"/>
      <c r="G17" s="610"/>
      <c r="H17" s="337" t="s">
        <v>52</v>
      </c>
      <c r="I17" s="129">
        <v>1</v>
      </c>
      <c r="J17" s="130">
        <v>1</v>
      </c>
      <c r="K17" s="130">
        <v>1</v>
      </c>
      <c r="L17" s="74">
        <f t="shared" ref="L17:L20" si="8">SUM(I17:K17)</f>
        <v>3</v>
      </c>
      <c r="M17" s="338"/>
      <c r="N17" s="76">
        <v>21</v>
      </c>
      <c r="O17" s="77">
        <f t="shared" ref="O17:O20" si="9">M17+(M17*N17%)</f>
        <v>0</v>
      </c>
      <c r="P17" s="68" t="s">
        <v>24</v>
      </c>
      <c r="Q17" s="68" t="s">
        <v>24</v>
      </c>
      <c r="R17" s="78">
        <f t="shared" ref="R17:R20" si="10">M17*L17</f>
        <v>0</v>
      </c>
      <c r="S17" s="79">
        <f t="shared" ref="S17:S20" si="11">O17*L17</f>
        <v>0</v>
      </c>
    </row>
    <row r="18" spans="1:21" ht="19.5" customHeight="1" x14ac:dyDescent="0.2">
      <c r="A18" s="666"/>
      <c r="B18" s="610"/>
      <c r="C18" s="716"/>
      <c r="D18" s="718"/>
      <c r="E18" s="661"/>
      <c r="F18" s="610"/>
      <c r="G18" s="610"/>
      <c r="H18" s="339" t="s">
        <v>53</v>
      </c>
      <c r="I18" s="129">
        <v>1</v>
      </c>
      <c r="J18" s="130">
        <v>1</v>
      </c>
      <c r="K18" s="130">
        <v>1</v>
      </c>
      <c r="L18" s="74">
        <f t="shared" si="8"/>
        <v>3</v>
      </c>
      <c r="M18" s="338"/>
      <c r="N18" s="76">
        <v>21</v>
      </c>
      <c r="O18" s="77">
        <f t="shared" si="9"/>
        <v>0</v>
      </c>
      <c r="P18" s="68" t="s">
        <v>24</v>
      </c>
      <c r="Q18" s="68" t="s">
        <v>24</v>
      </c>
      <c r="R18" s="78">
        <f t="shared" si="10"/>
        <v>0</v>
      </c>
      <c r="S18" s="79">
        <f t="shared" si="11"/>
        <v>0</v>
      </c>
    </row>
    <row r="19" spans="1:21" ht="19.5" customHeight="1" x14ac:dyDescent="0.2">
      <c r="A19" s="666"/>
      <c r="B19" s="610"/>
      <c r="C19" s="716"/>
      <c r="D19" s="718"/>
      <c r="E19" s="661"/>
      <c r="F19" s="610"/>
      <c r="G19" s="610"/>
      <c r="H19" s="340" t="s">
        <v>54</v>
      </c>
      <c r="I19" s="129">
        <v>1</v>
      </c>
      <c r="J19" s="130">
        <v>1</v>
      </c>
      <c r="K19" s="130">
        <v>1</v>
      </c>
      <c r="L19" s="74">
        <f t="shared" si="8"/>
        <v>3</v>
      </c>
      <c r="M19" s="338"/>
      <c r="N19" s="76">
        <v>21</v>
      </c>
      <c r="O19" s="77">
        <f t="shared" si="9"/>
        <v>0</v>
      </c>
      <c r="P19" s="68" t="s">
        <v>24</v>
      </c>
      <c r="Q19" s="68" t="s">
        <v>24</v>
      </c>
      <c r="R19" s="78">
        <f t="shared" si="10"/>
        <v>0</v>
      </c>
      <c r="S19" s="79">
        <f t="shared" si="11"/>
        <v>0</v>
      </c>
    </row>
    <row r="20" spans="1:21" ht="19.5" customHeight="1" x14ac:dyDescent="0.2">
      <c r="A20" s="666"/>
      <c r="B20" s="713"/>
      <c r="C20" s="716"/>
      <c r="D20" s="718"/>
      <c r="E20" s="714"/>
      <c r="F20" s="610"/>
      <c r="G20" s="610"/>
      <c r="H20" s="341" t="s">
        <v>55</v>
      </c>
      <c r="I20" s="165">
        <v>1</v>
      </c>
      <c r="J20" s="166">
        <v>1</v>
      </c>
      <c r="K20" s="166">
        <v>1</v>
      </c>
      <c r="L20" s="167">
        <f t="shared" si="8"/>
        <v>3</v>
      </c>
      <c r="M20" s="342"/>
      <c r="N20" s="169">
        <v>21</v>
      </c>
      <c r="O20" s="170">
        <f t="shared" si="9"/>
        <v>0</v>
      </c>
      <c r="P20" s="163" t="s">
        <v>24</v>
      </c>
      <c r="Q20" s="163" t="s">
        <v>24</v>
      </c>
      <c r="R20" s="171">
        <f t="shared" si="10"/>
        <v>0</v>
      </c>
      <c r="S20" s="172">
        <f t="shared" si="11"/>
        <v>0</v>
      </c>
    </row>
    <row r="21" spans="1:21" ht="23.25" customHeight="1" x14ac:dyDescent="0.2">
      <c r="A21" s="666" t="s">
        <v>43</v>
      </c>
      <c r="B21" s="668"/>
      <c r="C21" s="716"/>
      <c r="D21" s="718"/>
      <c r="E21" s="670"/>
      <c r="F21" s="621"/>
      <c r="G21" s="621" t="s">
        <v>58</v>
      </c>
      <c r="H21" s="331" t="s">
        <v>59</v>
      </c>
      <c r="I21" s="332"/>
      <c r="J21" s="333"/>
      <c r="K21" s="333"/>
      <c r="L21" s="102"/>
      <c r="M21" s="334"/>
      <c r="N21" s="104"/>
      <c r="O21" s="105"/>
      <c r="P21" s="106"/>
      <c r="Q21" s="106"/>
      <c r="R21" s="107"/>
      <c r="S21" s="108"/>
    </row>
    <row r="22" spans="1:21" ht="18" customHeight="1" x14ac:dyDescent="0.2">
      <c r="A22" s="666"/>
      <c r="B22" s="610"/>
      <c r="C22" s="716"/>
      <c r="D22" s="718"/>
      <c r="E22" s="661"/>
      <c r="F22" s="610"/>
      <c r="G22" s="610"/>
      <c r="H22" s="60" t="s">
        <v>52</v>
      </c>
      <c r="I22" s="64">
        <v>1</v>
      </c>
      <c r="J22" s="65">
        <v>1</v>
      </c>
      <c r="K22" s="65">
        <v>1</v>
      </c>
      <c r="L22" s="66">
        <f t="shared" ref="L22:L25" si="12">SUM(I22:K22)</f>
        <v>3</v>
      </c>
      <c r="M22" s="61"/>
      <c r="N22" s="36">
        <v>21</v>
      </c>
      <c r="O22" s="37">
        <f t="shared" ref="O22:O25" si="13">M22+(M22*N22%)</f>
        <v>0</v>
      </c>
      <c r="P22" s="277" t="s">
        <v>24</v>
      </c>
      <c r="Q22" s="277" t="s">
        <v>24</v>
      </c>
      <c r="R22" s="39">
        <f t="shared" ref="R22:R25" si="14">M22*L22</f>
        <v>0</v>
      </c>
      <c r="S22" s="40">
        <f t="shared" ref="S22:S25" si="15">O22*L22</f>
        <v>0</v>
      </c>
    </row>
    <row r="23" spans="1:21" ht="18" customHeight="1" x14ac:dyDescent="0.2">
      <c r="A23" s="666"/>
      <c r="B23" s="610"/>
      <c r="C23" s="716"/>
      <c r="D23" s="718"/>
      <c r="E23" s="661"/>
      <c r="F23" s="610"/>
      <c r="G23" s="610"/>
      <c r="H23" s="62" t="s">
        <v>53</v>
      </c>
      <c r="I23" s="32">
        <v>1</v>
      </c>
      <c r="J23" s="33">
        <v>1</v>
      </c>
      <c r="K23" s="33">
        <v>1</v>
      </c>
      <c r="L23" s="34">
        <f t="shared" si="12"/>
        <v>3</v>
      </c>
      <c r="M23" s="61"/>
      <c r="N23" s="36">
        <v>21</v>
      </c>
      <c r="O23" s="37">
        <f t="shared" si="13"/>
        <v>0</v>
      </c>
      <c r="P23" s="277" t="s">
        <v>24</v>
      </c>
      <c r="Q23" s="277" t="s">
        <v>24</v>
      </c>
      <c r="R23" s="39">
        <f t="shared" si="14"/>
        <v>0</v>
      </c>
      <c r="S23" s="40">
        <f t="shared" si="15"/>
        <v>0</v>
      </c>
    </row>
    <row r="24" spans="1:21" ht="18" customHeight="1" x14ac:dyDescent="0.2">
      <c r="A24" s="666"/>
      <c r="B24" s="610"/>
      <c r="C24" s="716"/>
      <c r="D24" s="718"/>
      <c r="E24" s="661"/>
      <c r="F24" s="610"/>
      <c r="G24" s="610"/>
      <c r="H24" s="63" t="s">
        <v>54</v>
      </c>
      <c r="I24" s="32">
        <v>1</v>
      </c>
      <c r="J24" s="33">
        <v>1</v>
      </c>
      <c r="K24" s="33">
        <v>1</v>
      </c>
      <c r="L24" s="34">
        <f t="shared" si="12"/>
        <v>3</v>
      </c>
      <c r="M24" s="61"/>
      <c r="N24" s="36">
        <v>21</v>
      </c>
      <c r="O24" s="37">
        <f t="shared" si="13"/>
        <v>0</v>
      </c>
      <c r="P24" s="277" t="s">
        <v>24</v>
      </c>
      <c r="Q24" s="277" t="s">
        <v>24</v>
      </c>
      <c r="R24" s="39">
        <f t="shared" si="14"/>
        <v>0</v>
      </c>
      <c r="S24" s="40">
        <f t="shared" si="15"/>
        <v>0</v>
      </c>
    </row>
    <row r="25" spans="1:21" ht="18" customHeight="1" x14ac:dyDescent="0.2">
      <c r="A25" s="666"/>
      <c r="B25" s="713"/>
      <c r="C25" s="716"/>
      <c r="D25" s="718"/>
      <c r="E25" s="714"/>
      <c r="F25" s="622"/>
      <c r="G25" s="622"/>
      <c r="H25" s="322" t="s">
        <v>55</v>
      </c>
      <c r="I25" s="323">
        <v>1</v>
      </c>
      <c r="J25" s="324">
        <v>1</v>
      </c>
      <c r="K25" s="324">
        <v>1</v>
      </c>
      <c r="L25" s="221">
        <f t="shared" si="12"/>
        <v>3</v>
      </c>
      <c r="M25" s="325"/>
      <c r="N25" s="185">
        <v>21</v>
      </c>
      <c r="O25" s="225">
        <f t="shared" si="13"/>
        <v>0</v>
      </c>
      <c r="P25" s="295" t="s">
        <v>24</v>
      </c>
      <c r="Q25" s="295" t="s">
        <v>24</v>
      </c>
      <c r="R25" s="296">
        <f t="shared" si="14"/>
        <v>0</v>
      </c>
      <c r="S25" s="191">
        <f t="shared" si="15"/>
        <v>0</v>
      </c>
    </row>
    <row r="26" spans="1:21" ht="23.25" customHeight="1" x14ac:dyDescent="0.2">
      <c r="A26" s="666" t="s">
        <v>45</v>
      </c>
      <c r="B26" s="668"/>
      <c r="C26" s="716"/>
      <c r="D26" s="718"/>
      <c r="E26" s="670"/>
      <c r="F26" s="651"/>
      <c r="G26" s="651" t="s">
        <v>60</v>
      </c>
      <c r="H26" s="346" t="s">
        <v>61</v>
      </c>
      <c r="I26" s="118"/>
      <c r="J26" s="119"/>
      <c r="K26" s="119"/>
      <c r="L26" s="120"/>
      <c r="M26" s="347"/>
      <c r="N26" s="125"/>
      <c r="O26" s="126"/>
      <c r="P26" s="115"/>
      <c r="Q26" s="115"/>
      <c r="R26" s="127"/>
      <c r="S26" s="128"/>
    </row>
    <row r="27" spans="1:21" ht="16.5" customHeight="1" x14ac:dyDescent="0.2">
      <c r="A27" s="666"/>
      <c r="B27" s="610"/>
      <c r="C27" s="716"/>
      <c r="D27" s="718"/>
      <c r="E27" s="661"/>
      <c r="F27" s="695"/>
      <c r="G27" s="695"/>
      <c r="H27" s="337" t="s">
        <v>52</v>
      </c>
      <c r="I27" s="129">
        <v>1</v>
      </c>
      <c r="J27" s="130">
        <v>1</v>
      </c>
      <c r="K27" s="130">
        <v>1</v>
      </c>
      <c r="L27" s="74">
        <f t="shared" ref="L27:L28" si="16">SUM(I27:K27)</f>
        <v>3</v>
      </c>
      <c r="M27" s="338"/>
      <c r="N27" s="76">
        <v>21</v>
      </c>
      <c r="O27" s="77">
        <f t="shared" ref="O27:O28" si="17">M27+(M27*N27%)</f>
        <v>0</v>
      </c>
      <c r="P27" s="68" t="s">
        <v>24</v>
      </c>
      <c r="Q27" s="68" t="s">
        <v>24</v>
      </c>
      <c r="R27" s="78">
        <f t="shared" ref="R27:R28" si="18">M27*L27</f>
        <v>0</v>
      </c>
      <c r="S27" s="79">
        <f t="shared" ref="S27:S28" si="19">O27*L27</f>
        <v>0</v>
      </c>
    </row>
    <row r="28" spans="1:21" ht="36" customHeight="1" x14ac:dyDescent="0.2">
      <c r="A28" s="666"/>
      <c r="B28" s="713"/>
      <c r="C28" s="716"/>
      <c r="D28" s="718"/>
      <c r="E28" s="714"/>
      <c r="F28" s="696"/>
      <c r="G28" s="696"/>
      <c r="H28" s="341" t="s">
        <v>62</v>
      </c>
      <c r="I28" s="165">
        <v>1</v>
      </c>
      <c r="J28" s="166">
        <v>1</v>
      </c>
      <c r="K28" s="166">
        <v>1</v>
      </c>
      <c r="L28" s="167">
        <f t="shared" si="16"/>
        <v>3</v>
      </c>
      <c r="M28" s="342"/>
      <c r="N28" s="169">
        <v>21</v>
      </c>
      <c r="O28" s="170">
        <f t="shared" si="17"/>
        <v>0</v>
      </c>
      <c r="P28" s="163" t="s">
        <v>24</v>
      </c>
      <c r="Q28" s="163" t="s">
        <v>24</v>
      </c>
      <c r="R28" s="171">
        <f t="shared" si="18"/>
        <v>0</v>
      </c>
      <c r="S28" s="172">
        <f t="shared" si="19"/>
        <v>0</v>
      </c>
    </row>
    <row r="29" spans="1:21" ht="18" customHeight="1" x14ac:dyDescent="0.2">
      <c r="A29" s="666" t="s">
        <v>63</v>
      </c>
      <c r="B29" s="668"/>
      <c r="C29" s="716"/>
      <c r="D29" s="718"/>
      <c r="E29" s="670"/>
      <c r="F29" s="610"/>
      <c r="G29" s="610" t="s">
        <v>64</v>
      </c>
      <c r="H29" s="350" t="s">
        <v>65</v>
      </c>
      <c r="I29" s="118"/>
      <c r="J29" s="119"/>
      <c r="K29" s="119"/>
      <c r="L29" s="120"/>
      <c r="M29" s="347"/>
      <c r="N29" s="125"/>
      <c r="O29" s="126"/>
      <c r="P29" s="115"/>
      <c r="Q29" s="115"/>
      <c r="R29" s="127"/>
      <c r="S29" s="128"/>
    </row>
    <row r="30" spans="1:21" ht="36.75" customHeight="1" thickBot="1" x14ac:dyDescent="0.25">
      <c r="A30" s="667"/>
      <c r="B30" s="669"/>
      <c r="C30" s="717"/>
      <c r="D30" s="719"/>
      <c r="E30" s="671"/>
      <c r="F30" s="669"/>
      <c r="G30" s="669"/>
      <c r="H30" s="348" t="s">
        <v>62</v>
      </c>
      <c r="I30" s="64">
        <v>1</v>
      </c>
      <c r="J30" s="65">
        <v>1</v>
      </c>
      <c r="K30" s="65">
        <v>1</v>
      </c>
      <c r="L30" s="66">
        <f t="shared" ref="L30" si="20">SUM(I30:K30)</f>
        <v>3</v>
      </c>
      <c r="M30" s="349"/>
      <c r="N30" s="41">
        <v>21</v>
      </c>
      <c r="O30" s="42">
        <f>M30+(M30*N30%)</f>
        <v>0</v>
      </c>
      <c r="P30" s="31" t="s">
        <v>24</v>
      </c>
      <c r="Q30" s="31" t="s">
        <v>24</v>
      </c>
      <c r="R30" s="67">
        <f t="shared" ref="R30" si="21">M30*L30</f>
        <v>0</v>
      </c>
      <c r="S30" s="52">
        <f t="shared" ref="S30" si="22">O30*L30</f>
        <v>0</v>
      </c>
    </row>
    <row r="31" spans="1:21" ht="22.5" customHeight="1" x14ac:dyDescent="0.2">
      <c r="A31" s="56" t="s">
        <v>66</v>
      </c>
      <c r="B31" s="57"/>
      <c r="C31" s="618" t="s">
        <v>67</v>
      </c>
      <c r="D31" s="672"/>
      <c r="E31" s="672"/>
      <c r="F31" s="672"/>
      <c r="G31" s="672"/>
      <c r="H31" s="673"/>
      <c r="I31" s="49">
        <f>SUBTOTAL(9,I32:I36)</f>
        <v>21</v>
      </c>
      <c r="J31" s="50">
        <f>SUBTOTAL(9,J32:J36)</f>
        <v>21</v>
      </c>
      <c r="K31" s="50">
        <f>SUBTOTAL(9,K32:K36)</f>
        <v>21</v>
      </c>
      <c r="L31" s="51">
        <f>SUBTOTAL(9,L32:L36)</f>
        <v>63</v>
      </c>
      <c r="M31" s="24"/>
      <c r="N31" s="25"/>
      <c r="O31" s="26"/>
      <c r="P31" s="27"/>
      <c r="Q31" s="27"/>
      <c r="R31" s="28">
        <f>SUBTOTAL(9,R32:R36)</f>
        <v>0</v>
      </c>
      <c r="S31" s="29">
        <f>SUBTOTAL(9,S32:S36)</f>
        <v>0</v>
      </c>
      <c r="T31" s="273"/>
      <c r="U31" s="273"/>
    </row>
    <row r="32" spans="1:21" ht="89.25" customHeight="1" x14ac:dyDescent="0.2">
      <c r="A32" s="192" t="s">
        <v>68</v>
      </c>
      <c r="B32" s="193"/>
      <c r="C32" s="218" t="s">
        <v>410</v>
      </c>
      <c r="D32" s="207" t="s">
        <v>69</v>
      </c>
      <c r="E32" s="209"/>
      <c r="F32" s="209" t="s">
        <v>27</v>
      </c>
      <c r="G32" s="209" t="s">
        <v>70</v>
      </c>
      <c r="H32" s="351" t="s">
        <v>71</v>
      </c>
      <c r="I32" s="352">
        <v>3</v>
      </c>
      <c r="J32" s="209">
        <v>3</v>
      </c>
      <c r="K32" s="209">
        <v>3</v>
      </c>
      <c r="L32" s="313">
        <f t="shared" ref="L32" si="23">SUM(I32:K32)</f>
        <v>9</v>
      </c>
      <c r="M32" s="201"/>
      <c r="N32" s="199">
        <v>21</v>
      </c>
      <c r="O32" s="314">
        <f t="shared" ref="O32:O36" si="24">M32+(M32*N32%)</f>
        <v>0</v>
      </c>
      <c r="P32" s="193" t="s">
        <v>24</v>
      </c>
      <c r="Q32" s="193" t="s">
        <v>24</v>
      </c>
      <c r="R32" s="315">
        <f>M32*L32</f>
        <v>0</v>
      </c>
      <c r="S32" s="206">
        <f>O32*L32</f>
        <v>0</v>
      </c>
    </row>
    <row r="33" spans="1:21" ht="69.75" customHeight="1" x14ac:dyDescent="0.2">
      <c r="A33" s="192" t="s">
        <v>72</v>
      </c>
      <c r="B33" s="193"/>
      <c r="C33" s="194" t="s">
        <v>411</v>
      </c>
      <c r="D33" s="194" t="s">
        <v>73</v>
      </c>
      <c r="E33" s="209" t="s">
        <v>74</v>
      </c>
      <c r="F33" s="194"/>
      <c r="G33" s="209" t="s">
        <v>75</v>
      </c>
      <c r="H33" s="351" t="s">
        <v>71</v>
      </c>
      <c r="I33" s="352">
        <v>3</v>
      </c>
      <c r="J33" s="209">
        <v>3</v>
      </c>
      <c r="K33" s="209">
        <v>3</v>
      </c>
      <c r="L33" s="313">
        <f t="shared" ref="L33:L36" si="25">SUM(I33:K33)</f>
        <v>9</v>
      </c>
      <c r="M33" s="201"/>
      <c r="N33" s="199">
        <v>21</v>
      </c>
      <c r="O33" s="314">
        <f t="shared" si="24"/>
        <v>0</v>
      </c>
      <c r="P33" s="193" t="s">
        <v>24</v>
      </c>
      <c r="Q33" s="193" t="s">
        <v>24</v>
      </c>
      <c r="R33" s="315">
        <f t="shared" ref="R33:R36" si="26">M33*L33</f>
        <v>0</v>
      </c>
      <c r="S33" s="206">
        <f t="shared" ref="S33:S36" si="27">O33*L33</f>
        <v>0</v>
      </c>
    </row>
    <row r="34" spans="1:21" ht="38.25" customHeight="1" x14ac:dyDescent="0.2">
      <c r="A34" s="192" t="s">
        <v>76</v>
      </c>
      <c r="B34" s="193"/>
      <c r="C34" s="194" t="s">
        <v>77</v>
      </c>
      <c r="D34" s="207" t="s">
        <v>78</v>
      </c>
      <c r="E34" s="209" t="s">
        <v>79</v>
      </c>
      <c r="F34" s="209" t="s">
        <v>27</v>
      </c>
      <c r="G34" s="209" t="s">
        <v>80</v>
      </c>
      <c r="H34" s="353" t="s">
        <v>81</v>
      </c>
      <c r="I34" s="352">
        <v>4</v>
      </c>
      <c r="J34" s="209">
        <v>4</v>
      </c>
      <c r="K34" s="209">
        <v>4</v>
      </c>
      <c r="L34" s="313">
        <f t="shared" si="25"/>
        <v>12</v>
      </c>
      <c r="M34" s="201"/>
      <c r="N34" s="199">
        <v>21</v>
      </c>
      <c r="O34" s="314">
        <f t="shared" si="24"/>
        <v>0</v>
      </c>
      <c r="P34" s="193" t="s">
        <v>24</v>
      </c>
      <c r="Q34" s="193" t="s">
        <v>24</v>
      </c>
      <c r="R34" s="315">
        <f t="shared" si="26"/>
        <v>0</v>
      </c>
      <c r="S34" s="206">
        <f t="shared" si="27"/>
        <v>0</v>
      </c>
    </row>
    <row r="35" spans="1:21" ht="47.25" customHeight="1" x14ac:dyDescent="0.2">
      <c r="A35" s="192" t="s">
        <v>82</v>
      </c>
      <c r="B35" s="193"/>
      <c r="C35" s="218" t="s">
        <v>83</v>
      </c>
      <c r="D35" s="195" t="s">
        <v>84</v>
      </c>
      <c r="E35" s="193" t="s">
        <v>85</v>
      </c>
      <c r="F35" s="218"/>
      <c r="G35" s="209" t="s">
        <v>86</v>
      </c>
      <c r="H35" s="353" t="s">
        <v>438</v>
      </c>
      <c r="I35" s="352">
        <v>7</v>
      </c>
      <c r="J35" s="209">
        <v>7</v>
      </c>
      <c r="K35" s="209">
        <v>7</v>
      </c>
      <c r="L35" s="313">
        <f t="shared" si="25"/>
        <v>21</v>
      </c>
      <c r="M35" s="201"/>
      <c r="N35" s="199">
        <v>21</v>
      </c>
      <c r="O35" s="314">
        <f t="shared" si="24"/>
        <v>0</v>
      </c>
      <c r="P35" s="193" t="s">
        <v>24</v>
      </c>
      <c r="Q35" s="193" t="s">
        <v>24</v>
      </c>
      <c r="R35" s="315">
        <f t="shared" si="26"/>
        <v>0</v>
      </c>
      <c r="S35" s="206">
        <f t="shared" si="27"/>
        <v>0</v>
      </c>
    </row>
    <row r="36" spans="1:21" ht="31.5" customHeight="1" thickBot="1" x14ac:dyDescent="0.25">
      <c r="A36" s="354" t="s">
        <v>87</v>
      </c>
      <c r="B36" s="355"/>
      <c r="C36" s="356" t="s">
        <v>88</v>
      </c>
      <c r="D36" s="356" t="s">
        <v>89</v>
      </c>
      <c r="E36" s="355" t="s">
        <v>90</v>
      </c>
      <c r="F36" s="357"/>
      <c r="G36" s="357" t="s">
        <v>91</v>
      </c>
      <c r="H36" s="358" t="s">
        <v>92</v>
      </c>
      <c r="I36" s="359">
        <v>4</v>
      </c>
      <c r="J36" s="357">
        <v>4</v>
      </c>
      <c r="K36" s="357">
        <v>4</v>
      </c>
      <c r="L36" s="360">
        <f t="shared" si="25"/>
        <v>12</v>
      </c>
      <c r="M36" s="361"/>
      <c r="N36" s="362">
        <v>21</v>
      </c>
      <c r="O36" s="363">
        <f t="shared" si="24"/>
        <v>0</v>
      </c>
      <c r="P36" s="355" t="s">
        <v>24</v>
      </c>
      <c r="Q36" s="355" t="s">
        <v>24</v>
      </c>
      <c r="R36" s="364">
        <f t="shared" si="26"/>
        <v>0</v>
      </c>
      <c r="S36" s="365">
        <f t="shared" si="27"/>
        <v>0</v>
      </c>
    </row>
    <row r="37" spans="1:21" ht="21.75" customHeight="1" x14ac:dyDescent="0.2">
      <c r="A37" s="147" t="s">
        <v>93</v>
      </c>
      <c r="B37" s="148"/>
      <c r="C37" s="606" t="s">
        <v>94</v>
      </c>
      <c r="D37" s="653"/>
      <c r="E37" s="653"/>
      <c r="F37" s="653"/>
      <c r="G37" s="653"/>
      <c r="H37" s="654"/>
      <c r="I37" s="149">
        <f>SUBTOTAL(9,I38:I40)</f>
        <v>3</v>
      </c>
      <c r="J37" s="150">
        <f>SUBTOTAL(9,J38:J40)</f>
        <v>3</v>
      </c>
      <c r="K37" s="150">
        <f>SUBTOTAL(9,K38:K40)</f>
        <v>3</v>
      </c>
      <c r="L37" s="151">
        <f>SUBTOTAL(9,L38:L40)</f>
        <v>9</v>
      </c>
      <c r="M37" s="152"/>
      <c r="N37" s="153"/>
      <c r="O37" s="154"/>
      <c r="P37" s="155"/>
      <c r="Q37" s="155"/>
      <c r="R37" s="156">
        <f>SUBTOTAL(9,R38:R40)</f>
        <v>0</v>
      </c>
      <c r="S37" s="157">
        <f>SUBTOTAL(9,S38:S40)</f>
        <v>0</v>
      </c>
      <c r="T37" s="273"/>
      <c r="U37" s="273"/>
    </row>
    <row r="38" spans="1:21" ht="82.5" customHeight="1" outlineLevel="1" x14ac:dyDescent="0.2">
      <c r="A38" s="192" t="s">
        <v>95</v>
      </c>
      <c r="B38" s="209" t="s">
        <v>26</v>
      </c>
      <c r="C38" s="366" t="s">
        <v>96</v>
      </c>
      <c r="D38" s="207" t="s">
        <v>97</v>
      </c>
      <c r="E38" s="209">
        <v>61603309</v>
      </c>
      <c r="F38" s="367">
        <v>0.05</v>
      </c>
      <c r="G38" s="209" t="s">
        <v>98</v>
      </c>
      <c r="H38" s="353" t="s">
        <v>412</v>
      </c>
      <c r="I38" s="311">
        <v>1</v>
      </c>
      <c r="J38" s="312">
        <v>1</v>
      </c>
      <c r="K38" s="312">
        <v>1</v>
      </c>
      <c r="L38" s="200">
        <f>SUM(I38:K38)</f>
        <v>3</v>
      </c>
      <c r="M38" s="201"/>
      <c r="N38" s="199">
        <v>21</v>
      </c>
      <c r="O38" s="314">
        <f>M38+(M38*N38%)</f>
        <v>0</v>
      </c>
      <c r="P38" s="193" t="s">
        <v>24</v>
      </c>
      <c r="Q38" s="193" t="s">
        <v>24</v>
      </c>
      <c r="R38" s="368">
        <f t="shared" ref="R38:R40" si="28">M38*L38</f>
        <v>0</v>
      </c>
      <c r="S38" s="369">
        <f t="shared" ref="S38:S40" si="29">O38*L38</f>
        <v>0</v>
      </c>
    </row>
    <row r="39" spans="1:21" ht="81" customHeight="1" outlineLevel="1" x14ac:dyDescent="0.2">
      <c r="A39" s="192"/>
      <c r="B39" s="209"/>
      <c r="C39" s="370" t="s">
        <v>392</v>
      </c>
      <c r="D39" s="371" t="s">
        <v>391</v>
      </c>
      <c r="E39" s="209">
        <v>61603309</v>
      </c>
      <c r="F39" s="367">
        <v>0.05</v>
      </c>
      <c r="G39" s="209" t="s">
        <v>98</v>
      </c>
      <c r="H39" s="353" t="s">
        <v>412</v>
      </c>
      <c r="I39" s="311">
        <v>1</v>
      </c>
      <c r="J39" s="312">
        <v>1</v>
      </c>
      <c r="K39" s="312">
        <v>1</v>
      </c>
      <c r="L39" s="200">
        <f>SUM(I39:K39)</f>
        <v>3</v>
      </c>
      <c r="M39" s="201"/>
      <c r="N39" s="199">
        <v>21</v>
      </c>
      <c r="O39" s="314">
        <f>M39+(M39*N39%)</f>
        <v>0</v>
      </c>
      <c r="P39" s="193" t="s">
        <v>24</v>
      </c>
      <c r="Q39" s="193" t="s">
        <v>24</v>
      </c>
      <c r="R39" s="368">
        <f t="shared" ref="R39" si="30">M39*L39</f>
        <v>0</v>
      </c>
      <c r="S39" s="369">
        <f t="shared" ref="S39" si="31">O39*L39</f>
        <v>0</v>
      </c>
    </row>
    <row r="40" spans="1:21" ht="81.75" customHeight="1" outlineLevel="1" thickBot="1" x14ac:dyDescent="0.25">
      <c r="A40" s="354" t="s">
        <v>99</v>
      </c>
      <c r="B40" s="357" t="s">
        <v>29</v>
      </c>
      <c r="C40" s="356" t="s">
        <v>100</v>
      </c>
      <c r="D40" s="372" t="s">
        <v>101</v>
      </c>
      <c r="E40" s="357" t="s">
        <v>102</v>
      </c>
      <c r="F40" s="373">
        <v>0.05</v>
      </c>
      <c r="G40" s="357" t="s">
        <v>103</v>
      </c>
      <c r="H40" s="374" t="s">
        <v>413</v>
      </c>
      <c r="I40" s="375">
        <v>1</v>
      </c>
      <c r="J40" s="357">
        <v>1</v>
      </c>
      <c r="K40" s="357">
        <v>1</v>
      </c>
      <c r="L40" s="376">
        <f>SUM(I40:K40)</f>
        <v>3</v>
      </c>
      <c r="M40" s="361"/>
      <c r="N40" s="362">
        <v>21</v>
      </c>
      <c r="O40" s="363">
        <f>M40+(M40*N40%)</f>
        <v>0</v>
      </c>
      <c r="P40" s="355" t="s">
        <v>24</v>
      </c>
      <c r="Q40" s="355" t="s">
        <v>24</v>
      </c>
      <c r="R40" s="377">
        <f t="shared" si="28"/>
        <v>0</v>
      </c>
      <c r="S40" s="378">
        <f t="shared" si="29"/>
        <v>0</v>
      </c>
    </row>
    <row r="41" spans="1:21" ht="23.25" customHeight="1" thickBot="1" x14ac:dyDescent="0.25">
      <c r="A41" s="85"/>
      <c r="B41" s="86"/>
      <c r="C41" s="705" t="s">
        <v>104</v>
      </c>
      <c r="D41" s="706"/>
      <c r="E41" s="706"/>
      <c r="F41" s="706"/>
      <c r="G41" s="706"/>
      <c r="H41" s="707"/>
      <c r="I41" s="87"/>
      <c r="J41" s="87"/>
      <c r="K41" s="87"/>
      <c r="L41" s="87"/>
      <c r="M41" s="88"/>
      <c r="N41" s="89"/>
      <c r="O41" s="90"/>
      <c r="P41" s="86"/>
      <c r="Q41" s="86"/>
      <c r="R41" s="91"/>
      <c r="S41" s="92"/>
    </row>
    <row r="42" spans="1:21" ht="21.75" customHeight="1" x14ac:dyDescent="0.2">
      <c r="A42" s="56" t="s">
        <v>105</v>
      </c>
      <c r="B42" s="57"/>
      <c r="C42" s="618" t="s">
        <v>106</v>
      </c>
      <c r="D42" s="618"/>
      <c r="E42" s="618"/>
      <c r="F42" s="618"/>
      <c r="G42" s="618"/>
      <c r="H42" s="704"/>
      <c r="I42" s="49">
        <f>SUBTOTAL(9,I43:I48)</f>
        <v>59</v>
      </c>
      <c r="J42" s="50">
        <f>SUBTOTAL(9,J43:J48)</f>
        <v>59</v>
      </c>
      <c r="K42" s="50">
        <f>SUBTOTAL(9,K43:K48)</f>
        <v>59</v>
      </c>
      <c r="L42" s="51">
        <f>SUBTOTAL(9,L43:L48)</f>
        <v>177</v>
      </c>
      <c r="M42" s="24"/>
      <c r="N42" s="25"/>
      <c r="O42" s="26"/>
      <c r="P42" s="27"/>
      <c r="Q42" s="27"/>
      <c r="R42" s="28">
        <f>SUBTOTAL(9,R43:R48)</f>
        <v>0</v>
      </c>
      <c r="S42" s="29">
        <f>SUBTOTAL(9,S43:S48)</f>
        <v>0</v>
      </c>
      <c r="T42" s="273"/>
      <c r="U42" s="273"/>
    </row>
    <row r="43" spans="1:21" ht="27.75" customHeight="1" x14ac:dyDescent="0.2">
      <c r="A43" s="192" t="s">
        <v>107</v>
      </c>
      <c r="B43" s="209"/>
      <c r="C43" s="218" t="s">
        <v>414</v>
      </c>
      <c r="D43" s="195" t="s">
        <v>108</v>
      </c>
      <c r="E43" s="379"/>
      <c r="F43" s="380"/>
      <c r="G43" s="217"/>
      <c r="H43" s="381" t="s">
        <v>52</v>
      </c>
      <c r="I43" s="352">
        <v>2</v>
      </c>
      <c r="J43" s="209">
        <v>2</v>
      </c>
      <c r="K43" s="209">
        <v>2</v>
      </c>
      <c r="L43" s="313">
        <f t="shared" ref="L43" si="32">SUM(I43:K43)</f>
        <v>6</v>
      </c>
      <c r="M43" s="201"/>
      <c r="N43" s="199">
        <v>21</v>
      </c>
      <c r="O43" s="314">
        <f t="shared" ref="O43:O48" si="33">M43+(M43*N43%)</f>
        <v>0</v>
      </c>
      <c r="P43" s="193" t="s">
        <v>24</v>
      </c>
      <c r="Q43" s="193" t="s">
        <v>24</v>
      </c>
      <c r="R43" s="315">
        <f>M43*L43</f>
        <v>0</v>
      </c>
      <c r="S43" s="206">
        <f>O43*L43</f>
        <v>0</v>
      </c>
    </row>
    <row r="44" spans="1:21" ht="34.5" customHeight="1" x14ac:dyDescent="0.2">
      <c r="A44" s="192" t="s">
        <v>109</v>
      </c>
      <c r="B44" s="382"/>
      <c r="C44" s="194" t="s">
        <v>110</v>
      </c>
      <c r="D44" s="207" t="s">
        <v>111</v>
      </c>
      <c r="E44" s="214" t="s">
        <v>112</v>
      </c>
      <c r="F44" s="209"/>
      <c r="G44" s="209" t="s">
        <v>113</v>
      </c>
      <c r="H44" s="381" t="s">
        <v>52</v>
      </c>
      <c r="I44" s="352">
        <v>14</v>
      </c>
      <c r="J44" s="209">
        <v>14</v>
      </c>
      <c r="K44" s="209">
        <v>14</v>
      </c>
      <c r="L44" s="313">
        <f t="shared" ref="L44:L48" si="34">SUM(I44:K44)</f>
        <v>42</v>
      </c>
      <c r="M44" s="201"/>
      <c r="N44" s="199">
        <v>21</v>
      </c>
      <c r="O44" s="314">
        <f t="shared" si="33"/>
        <v>0</v>
      </c>
      <c r="P44" s="193" t="s">
        <v>24</v>
      </c>
      <c r="Q44" s="193" t="s">
        <v>24</v>
      </c>
      <c r="R44" s="315">
        <f>M44*L44</f>
        <v>0</v>
      </c>
      <c r="S44" s="206">
        <f>O44*L44</f>
        <v>0</v>
      </c>
    </row>
    <row r="45" spans="1:21" ht="54" customHeight="1" x14ac:dyDescent="0.2">
      <c r="A45" s="192" t="s">
        <v>114</v>
      </c>
      <c r="B45" s="383"/>
      <c r="C45" s="218" t="s">
        <v>115</v>
      </c>
      <c r="D45" s="195" t="s">
        <v>116</v>
      </c>
      <c r="E45" s="384" t="s">
        <v>117</v>
      </c>
      <c r="F45" s="218"/>
      <c r="G45" s="193" t="s">
        <v>118</v>
      </c>
      <c r="H45" s="381" t="s">
        <v>52</v>
      </c>
      <c r="I45" s="352">
        <v>21</v>
      </c>
      <c r="J45" s="209">
        <v>21</v>
      </c>
      <c r="K45" s="209">
        <v>21</v>
      </c>
      <c r="L45" s="313">
        <f t="shared" si="34"/>
        <v>63</v>
      </c>
      <c r="M45" s="201"/>
      <c r="N45" s="199">
        <v>21</v>
      </c>
      <c r="O45" s="314">
        <f t="shared" si="33"/>
        <v>0</v>
      </c>
      <c r="P45" s="193" t="s">
        <v>24</v>
      </c>
      <c r="Q45" s="193" t="s">
        <v>24</v>
      </c>
      <c r="R45" s="315">
        <f t="shared" ref="R45:R48" si="35">M45*L45</f>
        <v>0</v>
      </c>
      <c r="S45" s="206">
        <f t="shared" ref="S45:S48" si="36">O45*L45</f>
        <v>0</v>
      </c>
    </row>
    <row r="46" spans="1:21" ht="35.25" customHeight="1" x14ac:dyDescent="0.2">
      <c r="A46" s="192" t="s">
        <v>119</v>
      </c>
      <c r="B46" s="209"/>
      <c r="C46" s="194" t="s">
        <v>120</v>
      </c>
      <c r="D46" s="385" t="s">
        <v>121</v>
      </c>
      <c r="E46" s="209">
        <v>6400</v>
      </c>
      <c r="F46" s="209"/>
      <c r="G46" s="209" t="s">
        <v>122</v>
      </c>
      <c r="H46" s="353" t="s">
        <v>123</v>
      </c>
      <c r="I46" s="352">
        <v>15</v>
      </c>
      <c r="J46" s="209">
        <v>15</v>
      </c>
      <c r="K46" s="209">
        <v>15</v>
      </c>
      <c r="L46" s="313">
        <f t="shared" si="34"/>
        <v>45</v>
      </c>
      <c r="M46" s="201"/>
      <c r="N46" s="199">
        <v>21</v>
      </c>
      <c r="O46" s="314">
        <f t="shared" si="33"/>
        <v>0</v>
      </c>
      <c r="P46" s="193" t="s">
        <v>24</v>
      </c>
      <c r="Q46" s="193" t="s">
        <v>24</v>
      </c>
      <c r="R46" s="315">
        <f t="shared" si="35"/>
        <v>0</v>
      </c>
      <c r="S46" s="206">
        <f t="shared" si="36"/>
        <v>0</v>
      </c>
    </row>
    <row r="47" spans="1:21" ht="34.5" customHeight="1" x14ac:dyDescent="0.2">
      <c r="A47" s="192" t="s">
        <v>124</v>
      </c>
      <c r="B47" s="209"/>
      <c r="C47" s="194" t="s">
        <v>125</v>
      </c>
      <c r="D47" s="207" t="s">
        <v>126</v>
      </c>
      <c r="E47" s="214">
        <v>165009649</v>
      </c>
      <c r="F47" s="386"/>
      <c r="G47" s="209" t="s">
        <v>127</v>
      </c>
      <c r="H47" s="353" t="s">
        <v>128</v>
      </c>
      <c r="I47" s="352">
        <v>6</v>
      </c>
      <c r="J47" s="209">
        <v>6</v>
      </c>
      <c r="K47" s="209">
        <v>6</v>
      </c>
      <c r="L47" s="313">
        <f t="shared" si="34"/>
        <v>18</v>
      </c>
      <c r="M47" s="201"/>
      <c r="N47" s="199">
        <v>21</v>
      </c>
      <c r="O47" s="314">
        <f t="shared" si="33"/>
        <v>0</v>
      </c>
      <c r="P47" s="193" t="s">
        <v>24</v>
      </c>
      <c r="Q47" s="193" t="s">
        <v>24</v>
      </c>
      <c r="R47" s="315">
        <f t="shared" si="35"/>
        <v>0</v>
      </c>
      <c r="S47" s="206">
        <f t="shared" si="36"/>
        <v>0</v>
      </c>
    </row>
    <row r="48" spans="1:21" ht="24" customHeight="1" thickBot="1" x14ac:dyDescent="0.25">
      <c r="A48" s="354" t="s">
        <v>129</v>
      </c>
      <c r="B48" s="387"/>
      <c r="C48" s="356" t="s">
        <v>130</v>
      </c>
      <c r="D48" s="388" t="s">
        <v>131</v>
      </c>
      <c r="E48" s="389"/>
      <c r="F48" s="389"/>
      <c r="G48" s="389"/>
      <c r="H48" s="390" t="s">
        <v>396</v>
      </c>
      <c r="I48" s="359">
        <v>1</v>
      </c>
      <c r="J48" s="357">
        <v>1</v>
      </c>
      <c r="K48" s="357">
        <v>1</v>
      </c>
      <c r="L48" s="360">
        <f t="shared" si="34"/>
        <v>3</v>
      </c>
      <c r="M48" s="361"/>
      <c r="N48" s="362">
        <v>21</v>
      </c>
      <c r="O48" s="363">
        <f t="shared" si="33"/>
        <v>0</v>
      </c>
      <c r="P48" s="355" t="s">
        <v>24</v>
      </c>
      <c r="Q48" s="355" t="s">
        <v>24</v>
      </c>
      <c r="R48" s="364">
        <f t="shared" si="35"/>
        <v>0</v>
      </c>
      <c r="S48" s="365">
        <f t="shared" si="36"/>
        <v>0</v>
      </c>
    </row>
    <row r="49" spans="1:21" ht="22.5" customHeight="1" x14ac:dyDescent="0.2">
      <c r="A49" s="56" t="s">
        <v>133</v>
      </c>
      <c r="B49" s="57"/>
      <c r="C49" s="618" t="s">
        <v>134</v>
      </c>
      <c r="D49" s="618"/>
      <c r="E49" s="618"/>
      <c r="F49" s="618"/>
      <c r="G49" s="618"/>
      <c r="H49" s="704"/>
      <c r="I49" s="49">
        <f>SUBTOTAL(9,I50:I66)</f>
        <v>240</v>
      </c>
      <c r="J49" s="50">
        <f>SUBTOTAL(9,J50:J66)</f>
        <v>240</v>
      </c>
      <c r="K49" s="50">
        <f>SUBTOTAL(9,K50:K66)</f>
        <v>240</v>
      </c>
      <c r="L49" s="51">
        <f>SUBTOTAL(9,L50:L66)</f>
        <v>720</v>
      </c>
      <c r="M49" s="24"/>
      <c r="N49" s="25"/>
      <c r="O49" s="26"/>
      <c r="P49" s="27"/>
      <c r="Q49" s="27"/>
      <c r="R49" s="28">
        <f>SUBTOTAL(9,R50:R66)</f>
        <v>0</v>
      </c>
      <c r="S49" s="29">
        <f>SUBTOTAL(9,S50:S66)</f>
        <v>0</v>
      </c>
      <c r="T49" s="273"/>
      <c r="U49" s="273"/>
    </row>
    <row r="50" spans="1:21" ht="27" customHeight="1" x14ac:dyDescent="0.2">
      <c r="A50" s="114" t="s">
        <v>135</v>
      </c>
      <c r="B50" s="392"/>
      <c r="C50" s="393" t="s">
        <v>136</v>
      </c>
      <c r="D50" s="697" t="s">
        <v>137</v>
      </c>
      <c r="E50" s="101"/>
      <c r="F50" s="392"/>
      <c r="G50" s="700" t="s">
        <v>419</v>
      </c>
      <c r="H50" s="398" t="s">
        <v>52</v>
      </c>
      <c r="I50" s="399">
        <v>32</v>
      </c>
      <c r="J50" s="400">
        <v>32</v>
      </c>
      <c r="K50" s="400">
        <v>32</v>
      </c>
      <c r="L50" s="120">
        <f t="shared" ref="L50:L59" si="37">SUM(I50:K50)</f>
        <v>96</v>
      </c>
      <c r="M50" s="124"/>
      <c r="N50" s="125">
        <v>21</v>
      </c>
      <c r="O50" s="126">
        <f t="shared" ref="O50:O66" si="38">M50+(M50*N50%)</f>
        <v>0</v>
      </c>
      <c r="P50" s="115" t="s">
        <v>24</v>
      </c>
      <c r="Q50" s="115" t="s">
        <v>24</v>
      </c>
      <c r="R50" s="127">
        <f t="shared" ref="R50:R59" si="39">M50*L50</f>
        <v>0</v>
      </c>
      <c r="S50" s="128">
        <f t="shared" ref="S50:S59" si="40">O50*L50</f>
        <v>0</v>
      </c>
    </row>
    <row r="51" spans="1:21" ht="27" customHeight="1" x14ac:dyDescent="0.2">
      <c r="A51" s="283" t="s">
        <v>138</v>
      </c>
      <c r="B51" s="394"/>
      <c r="C51" s="395" t="s">
        <v>136</v>
      </c>
      <c r="D51" s="698"/>
      <c r="E51" s="109"/>
      <c r="F51" s="394"/>
      <c r="G51" s="701"/>
      <c r="H51" s="401" t="s">
        <v>139</v>
      </c>
      <c r="I51" s="71">
        <v>15</v>
      </c>
      <c r="J51" s="72">
        <v>15</v>
      </c>
      <c r="K51" s="72">
        <v>15</v>
      </c>
      <c r="L51" s="74">
        <f t="shared" si="37"/>
        <v>45</v>
      </c>
      <c r="M51" s="75"/>
      <c r="N51" s="76">
        <v>21</v>
      </c>
      <c r="O51" s="77">
        <f t="shared" si="38"/>
        <v>0</v>
      </c>
      <c r="P51" s="68" t="s">
        <v>24</v>
      </c>
      <c r="Q51" s="68" t="s">
        <v>24</v>
      </c>
      <c r="R51" s="78">
        <f t="shared" si="39"/>
        <v>0</v>
      </c>
      <c r="S51" s="79">
        <f t="shared" si="40"/>
        <v>0</v>
      </c>
    </row>
    <row r="52" spans="1:21" ht="27" customHeight="1" x14ac:dyDescent="0.2">
      <c r="A52" s="283" t="s">
        <v>140</v>
      </c>
      <c r="B52" s="394"/>
      <c r="C52" s="395" t="s">
        <v>136</v>
      </c>
      <c r="D52" s="698"/>
      <c r="E52" s="109"/>
      <c r="F52" s="394"/>
      <c r="G52" s="701"/>
      <c r="H52" s="401" t="s">
        <v>141</v>
      </c>
      <c r="I52" s="71">
        <v>12</v>
      </c>
      <c r="J52" s="72">
        <v>12</v>
      </c>
      <c r="K52" s="72">
        <v>12</v>
      </c>
      <c r="L52" s="74">
        <f t="shared" si="37"/>
        <v>36</v>
      </c>
      <c r="M52" s="75"/>
      <c r="N52" s="76">
        <v>21</v>
      </c>
      <c r="O52" s="77">
        <f t="shared" si="38"/>
        <v>0</v>
      </c>
      <c r="P52" s="68" t="s">
        <v>24</v>
      </c>
      <c r="Q52" s="68" t="s">
        <v>24</v>
      </c>
      <c r="R52" s="78">
        <f t="shared" si="39"/>
        <v>0</v>
      </c>
      <c r="S52" s="79">
        <f t="shared" si="40"/>
        <v>0</v>
      </c>
    </row>
    <row r="53" spans="1:21" ht="27" customHeight="1" x14ac:dyDescent="0.2">
      <c r="A53" s="283" t="s">
        <v>142</v>
      </c>
      <c r="B53" s="394"/>
      <c r="C53" s="395" t="s">
        <v>136</v>
      </c>
      <c r="D53" s="698"/>
      <c r="E53" s="109"/>
      <c r="F53" s="394"/>
      <c r="G53" s="701"/>
      <c r="H53" s="401" t="s">
        <v>143</v>
      </c>
      <c r="I53" s="71">
        <v>131</v>
      </c>
      <c r="J53" s="72">
        <v>131</v>
      </c>
      <c r="K53" s="72">
        <v>131</v>
      </c>
      <c r="L53" s="74">
        <f t="shared" si="37"/>
        <v>393</v>
      </c>
      <c r="M53" s="75"/>
      <c r="N53" s="76">
        <v>21</v>
      </c>
      <c r="O53" s="77">
        <f t="shared" si="38"/>
        <v>0</v>
      </c>
      <c r="P53" s="68" t="s">
        <v>24</v>
      </c>
      <c r="Q53" s="68" t="s">
        <v>24</v>
      </c>
      <c r="R53" s="78">
        <f t="shared" si="39"/>
        <v>0</v>
      </c>
      <c r="S53" s="79">
        <f t="shared" si="40"/>
        <v>0</v>
      </c>
    </row>
    <row r="54" spans="1:21" ht="27" customHeight="1" x14ac:dyDescent="0.2">
      <c r="A54" s="283" t="s">
        <v>144</v>
      </c>
      <c r="B54" s="394"/>
      <c r="C54" s="395" t="s">
        <v>136</v>
      </c>
      <c r="D54" s="698"/>
      <c r="E54" s="109"/>
      <c r="F54" s="394"/>
      <c r="G54" s="701"/>
      <c r="H54" s="401" t="s">
        <v>145</v>
      </c>
      <c r="I54" s="71">
        <v>1</v>
      </c>
      <c r="J54" s="72">
        <v>1</v>
      </c>
      <c r="K54" s="72">
        <v>1</v>
      </c>
      <c r="L54" s="74">
        <f t="shared" si="37"/>
        <v>3</v>
      </c>
      <c r="M54" s="75"/>
      <c r="N54" s="76">
        <v>21</v>
      </c>
      <c r="O54" s="77">
        <f t="shared" si="38"/>
        <v>0</v>
      </c>
      <c r="P54" s="68" t="s">
        <v>24</v>
      </c>
      <c r="Q54" s="68" t="s">
        <v>24</v>
      </c>
      <c r="R54" s="78">
        <f t="shared" si="39"/>
        <v>0</v>
      </c>
      <c r="S54" s="79">
        <f t="shared" si="40"/>
        <v>0</v>
      </c>
    </row>
    <row r="55" spans="1:21" ht="27" customHeight="1" x14ac:dyDescent="0.2">
      <c r="A55" s="283" t="s">
        <v>146</v>
      </c>
      <c r="B55" s="394"/>
      <c r="C55" s="395" t="s">
        <v>136</v>
      </c>
      <c r="D55" s="698"/>
      <c r="E55" s="109"/>
      <c r="F55" s="394"/>
      <c r="G55" s="701"/>
      <c r="H55" s="401" t="s">
        <v>147</v>
      </c>
      <c r="I55" s="71">
        <v>4</v>
      </c>
      <c r="J55" s="72">
        <v>4</v>
      </c>
      <c r="K55" s="72">
        <v>4</v>
      </c>
      <c r="L55" s="74">
        <f t="shared" si="37"/>
        <v>12</v>
      </c>
      <c r="M55" s="75"/>
      <c r="N55" s="76">
        <v>21</v>
      </c>
      <c r="O55" s="77">
        <f t="shared" si="38"/>
        <v>0</v>
      </c>
      <c r="P55" s="68" t="s">
        <v>24</v>
      </c>
      <c r="Q55" s="68" t="s">
        <v>24</v>
      </c>
      <c r="R55" s="78">
        <f t="shared" si="39"/>
        <v>0</v>
      </c>
      <c r="S55" s="79">
        <f t="shared" si="40"/>
        <v>0</v>
      </c>
    </row>
    <row r="56" spans="1:21" ht="27" customHeight="1" x14ac:dyDescent="0.2">
      <c r="A56" s="162" t="s">
        <v>148</v>
      </c>
      <c r="B56" s="396"/>
      <c r="C56" s="397" t="s">
        <v>136</v>
      </c>
      <c r="D56" s="699"/>
      <c r="E56" s="391"/>
      <c r="F56" s="396"/>
      <c r="G56" s="702"/>
      <c r="H56" s="402" t="s">
        <v>149</v>
      </c>
      <c r="I56" s="403">
        <v>1</v>
      </c>
      <c r="J56" s="404">
        <v>1</v>
      </c>
      <c r="K56" s="404">
        <v>1</v>
      </c>
      <c r="L56" s="167">
        <f t="shared" si="37"/>
        <v>3</v>
      </c>
      <c r="M56" s="168"/>
      <c r="N56" s="169">
        <v>21</v>
      </c>
      <c r="O56" s="170">
        <f t="shared" si="38"/>
        <v>0</v>
      </c>
      <c r="P56" s="163" t="s">
        <v>24</v>
      </c>
      <c r="Q56" s="163" t="s">
        <v>24</v>
      </c>
      <c r="R56" s="171">
        <f t="shared" si="39"/>
        <v>0</v>
      </c>
      <c r="S56" s="172">
        <f t="shared" si="40"/>
        <v>0</v>
      </c>
    </row>
    <row r="57" spans="1:21" ht="29.25" customHeight="1" x14ac:dyDescent="0.2">
      <c r="A57" s="192" t="s">
        <v>150</v>
      </c>
      <c r="B57" s="405" t="s">
        <v>151</v>
      </c>
      <c r="C57" s="406" t="s">
        <v>152</v>
      </c>
      <c r="D57" s="407" t="s">
        <v>153</v>
      </c>
      <c r="E57" s="408">
        <v>6160325</v>
      </c>
      <c r="F57" s="409"/>
      <c r="G57" s="409" t="s">
        <v>416</v>
      </c>
      <c r="H57" s="410" t="s">
        <v>52</v>
      </c>
      <c r="I57" s="411">
        <v>2</v>
      </c>
      <c r="J57" s="412">
        <v>2</v>
      </c>
      <c r="K57" s="412">
        <v>2</v>
      </c>
      <c r="L57" s="313">
        <f t="shared" si="37"/>
        <v>6</v>
      </c>
      <c r="M57" s="201"/>
      <c r="N57" s="199">
        <v>21</v>
      </c>
      <c r="O57" s="314">
        <f t="shared" si="38"/>
        <v>0</v>
      </c>
      <c r="P57" s="193" t="s">
        <v>24</v>
      </c>
      <c r="Q57" s="193" t="s">
        <v>24</v>
      </c>
      <c r="R57" s="315">
        <f t="shared" si="39"/>
        <v>0</v>
      </c>
      <c r="S57" s="206">
        <f t="shared" si="40"/>
        <v>0</v>
      </c>
    </row>
    <row r="58" spans="1:21" ht="29.25" customHeight="1" x14ac:dyDescent="0.2">
      <c r="A58" s="192" t="s">
        <v>154</v>
      </c>
      <c r="B58" s="405" t="s">
        <v>151</v>
      </c>
      <c r="C58" s="406" t="s">
        <v>152</v>
      </c>
      <c r="D58" s="407" t="s">
        <v>155</v>
      </c>
      <c r="E58" s="408">
        <v>6160324</v>
      </c>
      <c r="F58" s="409"/>
      <c r="G58" s="409" t="s">
        <v>417</v>
      </c>
      <c r="H58" s="413" t="s">
        <v>156</v>
      </c>
      <c r="I58" s="411">
        <v>18</v>
      </c>
      <c r="J58" s="412">
        <v>18</v>
      </c>
      <c r="K58" s="412">
        <v>18</v>
      </c>
      <c r="L58" s="313">
        <f t="shared" si="37"/>
        <v>54</v>
      </c>
      <c r="M58" s="201"/>
      <c r="N58" s="199">
        <v>21</v>
      </c>
      <c r="O58" s="314">
        <f t="shared" si="38"/>
        <v>0</v>
      </c>
      <c r="P58" s="193" t="s">
        <v>24</v>
      </c>
      <c r="Q58" s="193" t="s">
        <v>24</v>
      </c>
      <c r="R58" s="315">
        <f t="shared" si="39"/>
        <v>0</v>
      </c>
      <c r="S58" s="206">
        <f t="shared" si="40"/>
        <v>0</v>
      </c>
    </row>
    <row r="59" spans="1:21" ht="29.25" customHeight="1" x14ac:dyDescent="0.2">
      <c r="A59" s="192" t="s">
        <v>157</v>
      </c>
      <c r="B59" s="414" t="s">
        <v>158</v>
      </c>
      <c r="C59" s="415" t="s">
        <v>159</v>
      </c>
      <c r="D59" s="416" t="s">
        <v>160</v>
      </c>
      <c r="E59" s="417" t="s">
        <v>161</v>
      </c>
      <c r="F59" s="418" t="s">
        <v>162</v>
      </c>
      <c r="G59" s="418" t="s">
        <v>418</v>
      </c>
      <c r="H59" s="419" t="s">
        <v>163</v>
      </c>
      <c r="I59" s="411">
        <v>1</v>
      </c>
      <c r="J59" s="412">
        <v>1</v>
      </c>
      <c r="K59" s="412">
        <v>1</v>
      </c>
      <c r="L59" s="313">
        <f t="shared" si="37"/>
        <v>3</v>
      </c>
      <c r="M59" s="201"/>
      <c r="N59" s="199">
        <v>21</v>
      </c>
      <c r="O59" s="314">
        <f t="shared" si="38"/>
        <v>0</v>
      </c>
      <c r="P59" s="193" t="s">
        <v>24</v>
      </c>
      <c r="Q59" s="193" t="s">
        <v>24</v>
      </c>
      <c r="R59" s="315">
        <f t="shared" si="39"/>
        <v>0</v>
      </c>
      <c r="S59" s="206">
        <f t="shared" si="40"/>
        <v>0</v>
      </c>
    </row>
    <row r="60" spans="1:21" ht="47.25" customHeight="1" x14ac:dyDescent="0.2">
      <c r="A60" s="192" t="s">
        <v>164</v>
      </c>
      <c r="B60" s="420"/>
      <c r="C60" s="421" t="s">
        <v>165</v>
      </c>
      <c r="D60" s="207" t="s">
        <v>166</v>
      </c>
      <c r="E60" s="214">
        <v>1650004</v>
      </c>
      <c r="F60" s="209" t="s">
        <v>167</v>
      </c>
      <c r="G60" s="209" t="s">
        <v>415</v>
      </c>
      <c r="H60" s="381" t="s">
        <v>52</v>
      </c>
      <c r="I60" s="411">
        <v>1</v>
      </c>
      <c r="J60" s="412">
        <v>1</v>
      </c>
      <c r="K60" s="412">
        <v>1</v>
      </c>
      <c r="L60" s="313">
        <f t="shared" ref="L60:L66" si="41">SUM(I60:K60)</f>
        <v>3</v>
      </c>
      <c r="M60" s="201"/>
      <c r="N60" s="199">
        <v>21</v>
      </c>
      <c r="O60" s="314">
        <f t="shared" si="38"/>
        <v>0</v>
      </c>
      <c r="P60" s="193" t="s">
        <v>24</v>
      </c>
      <c r="Q60" s="193" t="s">
        <v>24</v>
      </c>
      <c r="R60" s="315">
        <f>M60*L60</f>
        <v>0</v>
      </c>
      <c r="S60" s="206">
        <f>O60*L60</f>
        <v>0</v>
      </c>
    </row>
    <row r="61" spans="1:21" ht="30" customHeight="1" x14ac:dyDescent="0.2">
      <c r="A61" s="192" t="s">
        <v>168</v>
      </c>
      <c r="B61" s="420"/>
      <c r="C61" s="194" t="s">
        <v>169</v>
      </c>
      <c r="D61" s="207" t="s">
        <v>170</v>
      </c>
      <c r="E61" s="209">
        <v>5930</v>
      </c>
      <c r="F61" s="422">
        <v>1E-4</v>
      </c>
      <c r="G61" s="209" t="s">
        <v>171</v>
      </c>
      <c r="H61" s="381" t="s">
        <v>52</v>
      </c>
      <c r="I61" s="411">
        <v>2</v>
      </c>
      <c r="J61" s="412">
        <v>2</v>
      </c>
      <c r="K61" s="412">
        <v>2</v>
      </c>
      <c r="L61" s="313">
        <f t="shared" si="41"/>
        <v>6</v>
      </c>
      <c r="M61" s="201"/>
      <c r="N61" s="199">
        <v>21</v>
      </c>
      <c r="O61" s="314">
        <f t="shared" si="38"/>
        <v>0</v>
      </c>
      <c r="P61" s="193" t="s">
        <v>24</v>
      </c>
      <c r="Q61" s="193" t="s">
        <v>24</v>
      </c>
      <c r="R61" s="315">
        <f>M61*L61</f>
        <v>0</v>
      </c>
      <c r="S61" s="206">
        <f>O61*L61</f>
        <v>0</v>
      </c>
    </row>
    <row r="62" spans="1:21" ht="27" customHeight="1" x14ac:dyDescent="0.2">
      <c r="A62" s="114" t="s">
        <v>172</v>
      </c>
      <c r="B62" s="122"/>
      <c r="C62" s="117" t="s">
        <v>173</v>
      </c>
      <c r="D62" s="629" t="s">
        <v>174</v>
      </c>
      <c r="E62" s="54"/>
      <c r="F62" s="53"/>
      <c r="G62" s="621" t="s">
        <v>420</v>
      </c>
      <c r="H62" s="137" t="s">
        <v>52</v>
      </c>
      <c r="I62" s="399">
        <v>1</v>
      </c>
      <c r="J62" s="400">
        <v>1</v>
      </c>
      <c r="K62" s="400">
        <v>1</v>
      </c>
      <c r="L62" s="120">
        <f t="shared" si="41"/>
        <v>3</v>
      </c>
      <c r="M62" s="124"/>
      <c r="N62" s="125">
        <v>21</v>
      </c>
      <c r="O62" s="126">
        <f t="shared" si="38"/>
        <v>0</v>
      </c>
      <c r="P62" s="115" t="s">
        <v>24</v>
      </c>
      <c r="Q62" s="115" t="s">
        <v>24</v>
      </c>
      <c r="R62" s="127">
        <f t="shared" ref="R62:R66" si="42">M62*L62</f>
        <v>0</v>
      </c>
      <c r="S62" s="128">
        <f t="shared" ref="S62:S66" si="43">O62*L62</f>
        <v>0</v>
      </c>
    </row>
    <row r="63" spans="1:21" ht="27" customHeight="1" x14ac:dyDescent="0.2">
      <c r="A63" s="283" t="s">
        <v>175</v>
      </c>
      <c r="B63" s="285"/>
      <c r="C63" s="284" t="s">
        <v>173</v>
      </c>
      <c r="D63" s="614"/>
      <c r="E63" s="44"/>
      <c r="F63" s="43"/>
      <c r="G63" s="610"/>
      <c r="H63" s="80" t="s">
        <v>176</v>
      </c>
      <c r="I63" s="71">
        <v>5</v>
      </c>
      <c r="J63" s="72">
        <v>5</v>
      </c>
      <c r="K63" s="72">
        <v>5</v>
      </c>
      <c r="L63" s="74">
        <f t="shared" si="41"/>
        <v>15</v>
      </c>
      <c r="M63" s="75"/>
      <c r="N63" s="76">
        <v>21</v>
      </c>
      <c r="O63" s="77">
        <f t="shared" si="38"/>
        <v>0</v>
      </c>
      <c r="P63" s="68" t="s">
        <v>24</v>
      </c>
      <c r="Q63" s="68" t="s">
        <v>24</v>
      </c>
      <c r="R63" s="78">
        <f t="shared" si="42"/>
        <v>0</v>
      </c>
      <c r="S63" s="79">
        <f t="shared" si="43"/>
        <v>0</v>
      </c>
    </row>
    <row r="64" spans="1:21" ht="27" customHeight="1" x14ac:dyDescent="0.2">
      <c r="A64" s="283" t="s">
        <v>177</v>
      </c>
      <c r="B64" s="285"/>
      <c r="C64" s="284" t="s">
        <v>173</v>
      </c>
      <c r="D64" s="614"/>
      <c r="E64" s="44"/>
      <c r="F64" s="43"/>
      <c r="G64" s="610"/>
      <c r="H64" s="80" t="s">
        <v>178</v>
      </c>
      <c r="I64" s="71">
        <v>5</v>
      </c>
      <c r="J64" s="72">
        <v>5</v>
      </c>
      <c r="K64" s="72">
        <v>5</v>
      </c>
      <c r="L64" s="74">
        <f t="shared" si="41"/>
        <v>15</v>
      </c>
      <c r="M64" s="75"/>
      <c r="N64" s="76">
        <v>21</v>
      </c>
      <c r="O64" s="77">
        <f t="shared" si="38"/>
        <v>0</v>
      </c>
      <c r="P64" s="68" t="s">
        <v>24</v>
      </c>
      <c r="Q64" s="68" t="s">
        <v>24</v>
      </c>
      <c r="R64" s="78">
        <f t="shared" si="42"/>
        <v>0</v>
      </c>
      <c r="S64" s="79">
        <f t="shared" si="43"/>
        <v>0</v>
      </c>
    </row>
    <row r="65" spans="1:24" ht="27" customHeight="1" x14ac:dyDescent="0.2">
      <c r="A65" s="283" t="s">
        <v>179</v>
      </c>
      <c r="B65" s="285"/>
      <c r="C65" s="284" t="s">
        <v>173</v>
      </c>
      <c r="D65" s="614"/>
      <c r="E65" s="111"/>
      <c r="F65" s="112"/>
      <c r="G65" s="610"/>
      <c r="H65" s="80" t="s">
        <v>180</v>
      </c>
      <c r="I65" s="71">
        <v>8</v>
      </c>
      <c r="J65" s="72">
        <v>8</v>
      </c>
      <c r="K65" s="72">
        <v>8</v>
      </c>
      <c r="L65" s="74">
        <f t="shared" si="41"/>
        <v>24</v>
      </c>
      <c r="M65" s="75"/>
      <c r="N65" s="76">
        <v>21</v>
      </c>
      <c r="O65" s="77">
        <f t="shared" si="38"/>
        <v>0</v>
      </c>
      <c r="P65" s="68" t="s">
        <v>24</v>
      </c>
      <c r="Q65" s="68" t="s">
        <v>24</v>
      </c>
      <c r="R65" s="78">
        <f t="shared" si="42"/>
        <v>0</v>
      </c>
      <c r="S65" s="79">
        <f t="shared" si="43"/>
        <v>0</v>
      </c>
    </row>
    <row r="66" spans="1:24" ht="27" customHeight="1" thickBot="1" x14ac:dyDescent="0.25">
      <c r="A66" s="423" t="s">
        <v>181</v>
      </c>
      <c r="B66" s="424"/>
      <c r="C66" s="425" t="s">
        <v>173</v>
      </c>
      <c r="D66" s="703"/>
      <c r="E66" s="111"/>
      <c r="F66" s="576"/>
      <c r="G66" s="669"/>
      <c r="H66" s="446" t="s">
        <v>182</v>
      </c>
      <c r="I66" s="427">
        <v>1</v>
      </c>
      <c r="J66" s="428">
        <v>1</v>
      </c>
      <c r="K66" s="428">
        <v>1</v>
      </c>
      <c r="L66" s="429">
        <f t="shared" si="41"/>
        <v>3</v>
      </c>
      <c r="M66" s="430"/>
      <c r="N66" s="431">
        <v>21</v>
      </c>
      <c r="O66" s="432">
        <f t="shared" si="38"/>
        <v>0</v>
      </c>
      <c r="P66" s="433" t="s">
        <v>24</v>
      </c>
      <c r="Q66" s="433" t="s">
        <v>24</v>
      </c>
      <c r="R66" s="434">
        <f t="shared" si="42"/>
        <v>0</v>
      </c>
      <c r="S66" s="435">
        <f t="shared" si="43"/>
        <v>0</v>
      </c>
    </row>
    <row r="67" spans="1:24" ht="22.5" customHeight="1" x14ac:dyDescent="0.2">
      <c r="A67" s="147" t="s">
        <v>185</v>
      </c>
      <c r="B67" s="148"/>
      <c r="C67" s="606" t="s">
        <v>186</v>
      </c>
      <c r="D67" s="679"/>
      <c r="E67" s="679"/>
      <c r="F67" s="679"/>
      <c r="G67" s="679"/>
      <c r="H67" s="680"/>
      <c r="I67" s="149">
        <f>SUBTOTAL(9,I68:I78)</f>
        <v>45</v>
      </c>
      <c r="J67" s="150">
        <f>SUBTOTAL(9,J68:J78)</f>
        <v>18</v>
      </c>
      <c r="K67" s="150">
        <f>SUBTOTAL(9,K68:K78)</f>
        <v>45</v>
      </c>
      <c r="L67" s="151">
        <f>SUBTOTAL(9,L68:L78)</f>
        <v>108</v>
      </c>
      <c r="M67" s="575"/>
      <c r="N67" s="153"/>
      <c r="O67" s="154"/>
      <c r="P67" s="155"/>
      <c r="Q67" s="155"/>
      <c r="R67" s="156">
        <f>SUBTOTAL(9,R68:R78)</f>
        <v>0</v>
      </c>
      <c r="S67" s="157">
        <f>SUBTOTAL(9,S68:S78)</f>
        <v>0</v>
      </c>
      <c r="T67" s="273"/>
      <c r="U67" s="273"/>
    </row>
    <row r="68" spans="1:24" ht="31.5" customHeight="1" x14ac:dyDescent="0.2">
      <c r="A68" s="280" t="s">
        <v>187</v>
      </c>
      <c r="B68" s="287" t="s">
        <v>25</v>
      </c>
      <c r="C68" s="436" t="s">
        <v>188</v>
      </c>
      <c r="D68" s="437" t="s">
        <v>189</v>
      </c>
      <c r="E68" s="287"/>
      <c r="F68" s="282"/>
      <c r="G68" s="287" t="s">
        <v>421</v>
      </c>
      <c r="H68" s="438" t="s">
        <v>52</v>
      </c>
      <c r="I68" s="294">
        <v>25</v>
      </c>
      <c r="J68" s="281"/>
      <c r="K68" s="281">
        <v>25</v>
      </c>
      <c r="L68" s="439">
        <f>SUM(I68:K68)</f>
        <v>50</v>
      </c>
      <c r="M68" s="82"/>
      <c r="N68" s="83">
        <v>21</v>
      </c>
      <c r="O68" s="84">
        <f>M68+(M68*N68%)</f>
        <v>0</v>
      </c>
      <c r="P68" s="287" t="s">
        <v>24</v>
      </c>
      <c r="Q68" s="287" t="s">
        <v>24</v>
      </c>
      <c r="R68" s="440">
        <f>M68*L68</f>
        <v>0</v>
      </c>
      <c r="S68" s="441">
        <f>O68*L68</f>
        <v>0</v>
      </c>
    </row>
    <row r="69" spans="1:24" ht="33" customHeight="1" x14ac:dyDescent="0.2">
      <c r="A69" s="623" t="s">
        <v>190</v>
      </c>
      <c r="B69" s="655" t="s">
        <v>25</v>
      </c>
      <c r="C69" s="682" t="s">
        <v>188</v>
      </c>
      <c r="D69" s="684" t="s">
        <v>191</v>
      </c>
      <c r="E69" s="106"/>
      <c r="F69" s="288"/>
      <c r="G69" s="655" t="s">
        <v>422</v>
      </c>
      <c r="H69" s="443" t="s">
        <v>192</v>
      </c>
      <c r="I69" s="118">
        <v>3</v>
      </c>
      <c r="J69" s="119">
        <v>3</v>
      </c>
      <c r="K69" s="119">
        <v>3</v>
      </c>
      <c r="L69" s="123">
        <f>SUM(I69:K69)</f>
        <v>9</v>
      </c>
      <c r="M69" s="124"/>
      <c r="N69" s="125">
        <v>21</v>
      </c>
      <c r="O69" s="126">
        <f>M69+(M69*N69%)</f>
        <v>0</v>
      </c>
      <c r="P69" s="115" t="s">
        <v>24</v>
      </c>
      <c r="Q69" s="115" t="s">
        <v>24</v>
      </c>
      <c r="R69" s="127">
        <f t="shared" ref="R69:R78" si="44">M69*L69</f>
        <v>0</v>
      </c>
      <c r="S69" s="128">
        <f t="shared" ref="S69:S78" si="45">O69*L69</f>
        <v>0</v>
      </c>
    </row>
    <row r="70" spans="1:24" ht="32.25" customHeight="1" x14ac:dyDescent="0.2">
      <c r="A70" s="624"/>
      <c r="B70" s="681"/>
      <c r="C70" s="683"/>
      <c r="D70" s="685"/>
      <c r="E70" s="295"/>
      <c r="F70" s="289"/>
      <c r="G70" s="681"/>
      <c r="H70" s="444" t="s">
        <v>193</v>
      </c>
      <c r="I70" s="165">
        <v>3</v>
      </c>
      <c r="J70" s="166">
        <v>3</v>
      </c>
      <c r="K70" s="166">
        <v>3</v>
      </c>
      <c r="L70" s="445">
        <f>SUM(I70:K70)</f>
        <v>9</v>
      </c>
      <c r="M70" s="168"/>
      <c r="N70" s="169">
        <v>21</v>
      </c>
      <c r="O70" s="170">
        <f>M70+(M70*N70%)</f>
        <v>0</v>
      </c>
      <c r="P70" s="163" t="s">
        <v>24</v>
      </c>
      <c r="Q70" s="163" t="s">
        <v>24</v>
      </c>
      <c r="R70" s="171">
        <f t="shared" si="44"/>
        <v>0</v>
      </c>
      <c r="S70" s="172">
        <f t="shared" si="45"/>
        <v>0</v>
      </c>
    </row>
    <row r="71" spans="1:24" ht="32.25" customHeight="1" x14ac:dyDescent="0.2">
      <c r="A71" s="448" t="s">
        <v>194</v>
      </c>
      <c r="B71" s="209" t="s">
        <v>44</v>
      </c>
      <c r="C71" s="194" t="s">
        <v>195</v>
      </c>
      <c r="D71" s="207"/>
      <c r="E71" s="209"/>
      <c r="F71" s="386"/>
      <c r="G71" s="209" t="s">
        <v>423</v>
      </c>
      <c r="H71" s="353" t="s">
        <v>196</v>
      </c>
      <c r="I71" s="311">
        <v>3</v>
      </c>
      <c r="J71" s="312">
        <v>3</v>
      </c>
      <c r="K71" s="312">
        <v>3</v>
      </c>
      <c r="L71" s="449">
        <f t="shared" ref="L71:L78" si="46">SUM(I71:K71)</f>
        <v>9</v>
      </c>
      <c r="M71" s="201"/>
      <c r="N71" s="199">
        <v>21</v>
      </c>
      <c r="O71" s="314">
        <f t="shared" ref="O71:O78" si="47">M71+(M71*N71%)</f>
        <v>0</v>
      </c>
      <c r="P71" s="193" t="s">
        <v>24</v>
      </c>
      <c r="Q71" s="193" t="s">
        <v>24</v>
      </c>
      <c r="R71" s="315">
        <f t="shared" si="44"/>
        <v>0</v>
      </c>
      <c r="S71" s="206">
        <f t="shared" si="45"/>
        <v>0</v>
      </c>
    </row>
    <row r="72" spans="1:24" ht="30.75" customHeight="1" x14ac:dyDescent="0.2">
      <c r="A72" s="448" t="s">
        <v>197</v>
      </c>
      <c r="B72" s="209" t="s">
        <v>44</v>
      </c>
      <c r="C72" s="194" t="s">
        <v>195</v>
      </c>
      <c r="D72" s="207"/>
      <c r="E72" s="209"/>
      <c r="F72" s="386"/>
      <c r="G72" s="209" t="s">
        <v>424</v>
      </c>
      <c r="H72" s="353" t="s">
        <v>198</v>
      </c>
      <c r="I72" s="311">
        <v>1</v>
      </c>
      <c r="J72" s="312">
        <v>1</v>
      </c>
      <c r="K72" s="312">
        <v>1</v>
      </c>
      <c r="L72" s="449">
        <f t="shared" si="46"/>
        <v>3</v>
      </c>
      <c r="M72" s="201"/>
      <c r="N72" s="199">
        <v>21</v>
      </c>
      <c r="O72" s="314">
        <f t="shared" si="47"/>
        <v>0</v>
      </c>
      <c r="P72" s="193" t="s">
        <v>24</v>
      </c>
      <c r="Q72" s="193" t="s">
        <v>24</v>
      </c>
      <c r="R72" s="315">
        <f t="shared" si="44"/>
        <v>0</v>
      </c>
      <c r="S72" s="206">
        <f t="shared" si="45"/>
        <v>0</v>
      </c>
    </row>
    <row r="73" spans="1:24" ht="29.1" customHeight="1" x14ac:dyDescent="0.2">
      <c r="A73" s="448" t="s">
        <v>199</v>
      </c>
      <c r="B73" s="209" t="s">
        <v>132</v>
      </c>
      <c r="C73" s="194" t="s">
        <v>200</v>
      </c>
      <c r="D73" s="207" t="s">
        <v>201</v>
      </c>
      <c r="E73" s="209"/>
      <c r="F73" s="209"/>
      <c r="G73" s="209" t="s">
        <v>202</v>
      </c>
      <c r="H73" s="215" t="s">
        <v>52</v>
      </c>
      <c r="I73" s="311">
        <v>1</v>
      </c>
      <c r="J73" s="312">
        <v>1</v>
      </c>
      <c r="K73" s="312">
        <v>1</v>
      </c>
      <c r="L73" s="449">
        <f t="shared" ref="L73:L76" si="48">SUM(I73:K73)</f>
        <v>3</v>
      </c>
      <c r="M73" s="201"/>
      <c r="N73" s="199">
        <v>21</v>
      </c>
      <c r="O73" s="314">
        <f t="shared" si="47"/>
        <v>0</v>
      </c>
      <c r="P73" s="193" t="s">
        <v>24</v>
      </c>
      <c r="Q73" s="193" t="s">
        <v>24</v>
      </c>
      <c r="R73" s="315">
        <f t="shared" si="44"/>
        <v>0</v>
      </c>
      <c r="S73" s="206">
        <f t="shared" si="45"/>
        <v>0</v>
      </c>
    </row>
    <row r="74" spans="1:24" ht="29.1" customHeight="1" x14ac:dyDescent="0.2">
      <c r="A74" s="448" t="s">
        <v>203</v>
      </c>
      <c r="B74" s="209" t="s">
        <v>132</v>
      </c>
      <c r="C74" s="194" t="s">
        <v>204</v>
      </c>
      <c r="D74" s="207" t="s">
        <v>205</v>
      </c>
      <c r="E74" s="209"/>
      <c r="F74" s="209"/>
      <c r="G74" s="209" t="s">
        <v>206</v>
      </c>
      <c r="H74" s="197" t="s">
        <v>53</v>
      </c>
      <c r="I74" s="311">
        <v>1</v>
      </c>
      <c r="J74" s="312">
        <v>1</v>
      </c>
      <c r="K74" s="312">
        <v>1</v>
      </c>
      <c r="L74" s="449">
        <f t="shared" si="48"/>
        <v>3</v>
      </c>
      <c r="M74" s="201"/>
      <c r="N74" s="199">
        <v>21</v>
      </c>
      <c r="O74" s="314">
        <f t="shared" si="47"/>
        <v>0</v>
      </c>
      <c r="P74" s="193" t="s">
        <v>24</v>
      </c>
      <c r="Q74" s="193" t="s">
        <v>24</v>
      </c>
      <c r="R74" s="315">
        <f t="shared" si="44"/>
        <v>0</v>
      </c>
      <c r="S74" s="206">
        <f t="shared" si="45"/>
        <v>0</v>
      </c>
    </row>
    <row r="75" spans="1:24" ht="29.1" customHeight="1" x14ac:dyDescent="0.2">
      <c r="A75" s="448" t="s">
        <v>207</v>
      </c>
      <c r="B75" s="209"/>
      <c r="C75" s="218" t="s">
        <v>208</v>
      </c>
      <c r="D75" s="450" t="s">
        <v>209</v>
      </c>
      <c r="E75" s="451"/>
      <c r="F75" s="218"/>
      <c r="G75" s="193" t="s">
        <v>425</v>
      </c>
      <c r="H75" s="353" t="s">
        <v>395</v>
      </c>
      <c r="I75" s="311">
        <v>1</v>
      </c>
      <c r="J75" s="312"/>
      <c r="K75" s="312">
        <v>1</v>
      </c>
      <c r="L75" s="449">
        <f t="shared" si="48"/>
        <v>2</v>
      </c>
      <c r="M75" s="201"/>
      <c r="N75" s="199">
        <v>21</v>
      </c>
      <c r="O75" s="314">
        <f t="shared" si="47"/>
        <v>0</v>
      </c>
      <c r="P75" s="193" t="s">
        <v>24</v>
      </c>
      <c r="Q75" s="193" t="s">
        <v>24</v>
      </c>
      <c r="R75" s="315">
        <f t="shared" si="44"/>
        <v>0</v>
      </c>
      <c r="S75" s="206">
        <f t="shared" si="45"/>
        <v>0</v>
      </c>
    </row>
    <row r="76" spans="1:24" ht="29.1" customHeight="1" x14ac:dyDescent="0.2">
      <c r="A76" s="448" t="s">
        <v>210</v>
      </c>
      <c r="B76" s="209"/>
      <c r="C76" s="218" t="s">
        <v>390</v>
      </c>
      <c r="D76" s="450"/>
      <c r="E76" s="451"/>
      <c r="F76" s="218"/>
      <c r="G76" s="193" t="s">
        <v>426</v>
      </c>
      <c r="H76" s="351" t="s">
        <v>53</v>
      </c>
      <c r="I76" s="311">
        <v>1</v>
      </c>
      <c r="J76" s="312"/>
      <c r="K76" s="312">
        <v>1</v>
      </c>
      <c r="L76" s="449">
        <f t="shared" si="48"/>
        <v>2</v>
      </c>
      <c r="M76" s="201"/>
      <c r="N76" s="199">
        <v>21</v>
      </c>
      <c r="O76" s="314">
        <f t="shared" si="47"/>
        <v>0</v>
      </c>
      <c r="P76" s="193" t="s">
        <v>24</v>
      </c>
      <c r="Q76" s="193" t="s">
        <v>24</v>
      </c>
      <c r="R76" s="315">
        <f t="shared" si="44"/>
        <v>0</v>
      </c>
      <c r="S76" s="206">
        <f t="shared" si="45"/>
        <v>0</v>
      </c>
    </row>
    <row r="77" spans="1:24" ht="30.75" customHeight="1" x14ac:dyDescent="0.2">
      <c r="A77" s="192" t="s">
        <v>389</v>
      </c>
      <c r="B77" s="209" t="s">
        <v>211</v>
      </c>
      <c r="C77" s="194" t="s">
        <v>212</v>
      </c>
      <c r="D77" s="207" t="s">
        <v>213</v>
      </c>
      <c r="E77" s="209"/>
      <c r="F77" s="209" t="s">
        <v>214</v>
      </c>
      <c r="G77" s="209" t="s">
        <v>427</v>
      </c>
      <c r="H77" s="353" t="s">
        <v>215</v>
      </c>
      <c r="I77" s="311">
        <v>2</v>
      </c>
      <c r="J77" s="312">
        <v>2</v>
      </c>
      <c r="K77" s="312">
        <v>2</v>
      </c>
      <c r="L77" s="449">
        <f t="shared" si="46"/>
        <v>6</v>
      </c>
      <c r="M77" s="201"/>
      <c r="N77" s="199">
        <v>21</v>
      </c>
      <c r="O77" s="314">
        <f t="shared" si="47"/>
        <v>0</v>
      </c>
      <c r="P77" s="193" t="s">
        <v>24</v>
      </c>
      <c r="Q77" s="193" t="s">
        <v>24</v>
      </c>
      <c r="R77" s="315">
        <f t="shared" si="44"/>
        <v>0</v>
      </c>
      <c r="S77" s="206">
        <f t="shared" si="45"/>
        <v>0</v>
      </c>
    </row>
    <row r="78" spans="1:24" ht="31.5" customHeight="1" thickBot="1" x14ac:dyDescent="0.25">
      <c r="A78" s="354" t="s">
        <v>388</v>
      </c>
      <c r="B78" s="357" t="s">
        <v>211</v>
      </c>
      <c r="C78" s="356" t="s">
        <v>216</v>
      </c>
      <c r="D78" s="372" t="s">
        <v>217</v>
      </c>
      <c r="E78" s="357"/>
      <c r="F78" s="357"/>
      <c r="G78" s="357" t="s">
        <v>218</v>
      </c>
      <c r="H78" s="452" t="s">
        <v>219</v>
      </c>
      <c r="I78" s="375">
        <v>4</v>
      </c>
      <c r="J78" s="453">
        <v>4</v>
      </c>
      <c r="K78" s="453">
        <v>4</v>
      </c>
      <c r="L78" s="454">
        <f t="shared" si="46"/>
        <v>12</v>
      </c>
      <c r="M78" s="361"/>
      <c r="N78" s="362">
        <v>21</v>
      </c>
      <c r="O78" s="363">
        <f t="shared" si="47"/>
        <v>0</v>
      </c>
      <c r="P78" s="355" t="s">
        <v>24</v>
      </c>
      <c r="Q78" s="355" t="s">
        <v>24</v>
      </c>
      <c r="R78" s="364">
        <f t="shared" si="44"/>
        <v>0</v>
      </c>
      <c r="S78" s="365">
        <f t="shared" si="45"/>
        <v>0</v>
      </c>
    </row>
    <row r="79" spans="1:24" ht="22.5" customHeight="1" x14ac:dyDescent="0.2">
      <c r="A79" s="56" t="s">
        <v>220</v>
      </c>
      <c r="B79" s="57"/>
      <c r="C79" s="686" t="s">
        <v>241</v>
      </c>
      <c r="D79" s="687"/>
      <c r="E79" s="687"/>
      <c r="F79" s="687"/>
      <c r="G79" s="687"/>
      <c r="H79" s="688"/>
      <c r="I79" s="49">
        <f>SUBTOTAL(9,I80:I83)</f>
        <v>26</v>
      </c>
      <c r="J79" s="50">
        <f>SUBTOTAL(9,J80:J83)</f>
        <v>20</v>
      </c>
      <c r="K79" s="50">
        <f>SUBTOTAL(9,K80:K83)</f>
        <v>6</v>
      </c>
      <c r="L79" s="51">
        <f>SUBTOTAL(9,L80:L83)</f>
        <v>52</v>
      </c>
      <c r="M79" s="81"/>
      <c r="N79" s="25"/>
      <c r="O79" s="26"/>
      <c r="P79" s="27"/>
      <c r="Q79" s="27"/>
      <c r="R79" s="28">
        <f>SUBTOTAL(9,R80:R83)</f>
        <v>0</v>
      </c>
      <c r="S79" s="29">
        <f>SUBTOTAL(9,S80:S83)</f>
        <v>0</v>
      </c>
      <c r="T79" s="273"/>
      <c r="U79" s="273"/>
    </row>
    <row r="80" spans="1:24" s="139" customFormat="1" ht="32.25" customHeight="1" x14ac:dyDescent="0.2">
      <c r="A80" s="192" t="s">
        <v>222</v>
      </c>
      <c r="B80" s="209" t="s">
        <v>183</v>
      </c>
      <c r="C80" s="194" t="s">
        <v>243</v>
      </c>
      <c r="D80" s="207" t="s">
        <v>244</v>
      </c>
      <c r="E80" s="209"/>
      <c r="F80" s="209" t="s">
        <v>245</v>
      </c>
      <c r="G80" s="209" t="s">
        <v>246</v>
      </c>
      <c r="H80" s="381" t="s">
        <v>52</v>
      </c>
      <c r="I80" s="352">
        <v>10</v>
      </c>
      <c r="J80" s="209">
        <v>10</v>
      </c>
      <c r="K80" s="209"/>
      <c r="L80" s="313">
        <f t="shared" ref="L80:L83" si="49">SUM(I80:K80)</f>
        <v>20</v>
      </c>
      <c r="M80" s="455"/>
      <c r="N80" s="199">
        <v>21</v>
      </c>
      <c r="O80" s="314">
        <f t="shared" ref="O80:O83" si="50">M80+(M80*N80%)</f>
        <v>0</v>
      </c>
      <c r="P80" s="193" t="s">
        <v>24</v>
      </c>
      <c r="Q80" s="193" t="s">
        <v>24</v>
      </c>
      <c r="R80" s="315">
        <f t="shared" ref="R80:R83" si="51">M80*L80</f>
        <v>0</v>
      </c>
      <c r="S80" s="206">
        <f t="shared" ref="S80:S83" si="52">O80*L80</f>
        <v>0</v>
      </c>
      <c r="T80" s="140"/>
      <c r="U80" s="140"/>
      <c r="V80" s="140"/>
      <c r="W80" s="140"/>
      <c r="X80" s="140"/>
    </row>
    <row r="81" spans="1:24" s="139" customFormat="1" ht="32.25" customHeight="1" x14ac:dyDescent="0.2">
      <c r="A81" s="192" t="s">
        <v>226</v>
      </c>
      <c r="B81" s="209" t="s">
        <v>183</v>
      </c>
      <c r="C81" s="194" t="s">
        <v>248</v>
      </c>
      <c r="D81" s="207" t="s">
        <v>249</v>
      </c>
      <c r="E81" s="209"/>
      <c r="F81" s="209" t="s">
        <v>245</v>
      </c>
      <c r="G81" s="209" t="s">
        <v>250</v>
      </c>
      <c r="H81" s="215" t="s">
        <v>52</v>
      </c>
      <c r="I81" s="352">
        <v>10</v>
      </c>
      <c r="J81" s="209">
        <v>10</v>
      </c>
      <c r="K81" s="209"/>
      <c r="L81" s="313">
        <f t="shared" si="49"/>
        <v>20</v>
      </c>
      <c r="M81" s="455"/>
      <c r="N81" s="199">
        <v>21</v>
      </c>
      <c r="O81" s="314">
        <f t="shared" si="50"/>
        <v>0</v>
      </c>
      <c r="P81" s="193" t="s">
        <v>24</v>
      </c>
      <c r="Q81" s="193" t="s">
        <v>24</v>
      </c>
      <c r="R81" s="315">
        <f t="shared" si="51"/>
        <v>0</v>
      </c>
      <c r="S81" s="206">
        <f t="shared" si="52"/>
        <v>0</v>
      </c>
      <c r="T81" s="140"/>
      <c r="U81" s="140"/>
      <c r="V81" s="140"/>
      <c r="W81" s="140"/>
      <c r="X81" s="140"/>
    </row>
    <row r="82" spans="1:24" s="139" customFormat="1" ht="30" customHeight="1" x14ac:dyDescent="0.2">
      <c r="A82" s="689" t="s">
        <v>235</v>
      </c>
      <c r="B82" s="691" t="s">
        <v>132</v>
      </c>
      <c r="C82" s="693" t="s">
        <v>252</v>
      </c>
      <c r="D82" s="647" t="s">
        <v>253</v>
      </c>
      <c r="E82" s="345"/>
      <c r="F82" s="649" t="s">
        <v>254</v>
      </c>
      <c r="G82" s="651" t="s">
        <v>255</v>
      </c>
      <c r="H82" s="456" t="s">
        <v>256</v>
      </c>
      <c r="I82" s="121">
        <v>4</v>
      </c>
      <c r="J82" s="122"/>
      <c r="K82" s="122">
        <v>4</v>
      </c>
      <c r="L82" s="120">
        <f t="shared" si="49"/>
        <v>8</v>
      </c>
      <c r="M82" s="138"/>
      <c r="N82" s="125">
        <v>21</v>
      </c>
      <c r="O82" s="126">
        <f t="shared" si="50"/>
        <v>0</v>
      </c>
      <c r="P82" s="115" t="s">
        <v>24</v>
      </c>
      <c r="Q82" s="115" t="s">
        <v>24</v>
      </c>
      <c r="R82" s="127">
        <f t="shared" si="51"/>
        <v>0</v>
      </c>
      <c r="S82" s="128">
        <f t="shared" si="52"/>
        <v>0</v>
      </c>
      <c r="T82" s="140"/>
      <c r="U82" s="140"/>
      <c r="V82" s="140"/>
      <c r="W82" s="140"/>
      <c r="X82" s="140"/>
    </row>
    <row r="83" spans="1:24" s="139" customFormat="1" ht="30" customHeight="1" thickBot="1" x14ac:dyDescent="0.25">
      <c r="A83" s="690"/>
      <c r="B83" s="692"/>
      <c r="C83" s="694"/>
      <c r="D83" s="648"/>
      <c r="E83" s="577"/>
      <c r="F83" s="650"/>
      <c r="G83" s="652"/>
      <c r="H83" s="446" t="s">
        <v>257</v>
      </c>
      <c r="I83" s="457">
        <v>2</v>
      </c>
      <c r="J83" s="424"/>
      <c r="K83" s="424">
        <v>2</v>
      </c>
      <c r="L83" s="429">
        <f t="shared" si="49"/>
        <v>4</v>
      </c>
      <c r="M83" s="458"/>
      <c r="N83" s="431">
        <v>21</v>
      </c>
      <c r="O83" s="432">
        <f t="shared" si="50"/>
        <v>0</v>
      </c>
      <c r="P83" s="433" t="s">
        <v>24</v>
      </c>
      <c r="Q83" s="433" t="s">
        <v>24</v>
      </c>
      <c r="R83" s="434">
        <f t="shared" si="51"/>
        <v>0</v>
      </c>
      <c r="S83" s="435">
        <f t="shared" si="52"/>
        <v>0</v>
      </c>
      <c r="T83" s="140"/>
      <c r="U83" s="140"/>
      <c r="V83" s="140"/>
      <c r="W83" s="140"/>
      <c r="X83" s="140"/>
    </row>
    <row r="84" spans="1:24" ht="23.25" customHeight="1" x14ac:dyDescent="0.2">
      <c r="A84" s="56" t="s">
        <v>240</v>
      </c>
      <c r="B84" s="57"/>
      <c r="C84" s="618" t="s">
        <v>259</v>
      </c>
      <c r="D84" s="672"/>
      <c r="E84" s="672"/>
      <c r="F84" s="672"/>
      <c r="G84" s="672"/>
      <c r="H84" s="673"/>
      <c r="I84" s="50">
        <f>SUBTOTAL(9,I85:I93)</f>
        <v>15</v>
      </c>
      <c r="J84" s="50">
        <f>SUBTOTAL(9,J85:J93)</f>
        <v>15</v>
      </c>
      <c r="K84" s="50">
        <f>SUBTOTAL(9,K85:K93)</f>
        <v>15</v>
      </c>
      <c r="L84" s="51">
        <f>SUBTOTAL(9,L85:L93)</f>
        <v>45</v>
      </c>
      <c r="M84" s="24"/>
      <c r="N84" s="25"/>
      <c r="O84" s="26"/>
      <c r="P84" s="27"/>
      <c r="Q84" s="27"/>
      <c r="R84" s="28">
        <f>SUBTOTAL(9,R85:R93)</f>
        <v>0</v>
      </c>
      <c r="S84" s="29">
        <f>SUBTOTAL(9,S85:S93)</f>
        <v>0</v>
      </c>
      <c r="T84" s="273"/>
      <c r="U84" s="273"/>
    </row>
    <row r="85" spans="1:24" s="139" customFormat="1" ht="23.25" customHeight="1" x14ac:dyDescent="0.2">
      <c r="A85" s="623" t="s">
        <v>242</v>
      </c>
      <c r="B85" s="621" t="s">
        <v>44</v>
      </c>
      <c r="C85" s="631" t="s">
        <v>261</v>
      </c>
      <c r="D85" s="629" t="s">
        <v>262</v>
      </c>
      <c r="E85" s="141"/>
      <c r="F85" s="142"/>
      <c r="G85" s="141" t="s">
        <v>263</v>
      </c>
      <c r="H85" s="143" t="s">
        <v>264</v>
      </c>
      <c r="I85" s="144">
        <v>1</v>
      </c>
      <c r="J85" s="141">
        <v>1</v>
      </c>
      <c r="K85" s="141">
        <v>1</v>
      </c>
      <c r="L85" s="145">
        <f t="shared" ref="L85:L87" si="53">SUM(I85:K85)</f>
        <v>3</v>
      </c>
      <c r="M85" s="103"/>
      <c r="N85" s="104">
        <v>21</v>
      </c>
      <c r="O85" s="105">
        <f t="shared" ref="O85:O87" si="54">M85+(M85*N85%)</f>
        <v>0</v>
      </c>
      <c r="P85" s="106" t="s">
        <v>24</v>
      </c>
      <c r="Q85" s="106" t="s">
        <v>24</v>
      </c>
      <c r="R85" s="107">
        <f t="shared" ref="R85:R93" si="55">M85*L85</f>
        <v>0</v>
      </c>
      <c r="S85" s="108">
        <f t="shared" ref="S85:S93" si="56">O85*L85</f>
        <v>0</v>
      </c>
      <c r="T85" s="140"/>
      <c r="U85" s="140"/>
      <c r="V85" s="140"/>
      <c r="W85" s="140"/>
      <c r="X85" s="140"/>
    </row>
    <row r="86" spans="1:24" s="139" customFormat="1" ht="23.25" customHeight="1" x14ac:dyDescent="0.2">
      <c r="A86" s="639"/>
      <c r="B86" s="610"/>
      <c r="C86" s="612"/>
      <c r="D86" s="614"/>
      <c r="E86" s="43"/>
      <c r="F86" s="100"/>
      <c r="G86" s="43" t="s">
        <v>263</v>
      </c>
      <c r="H86" s="45" t="s">
        <v>265</v>
      </c>
      <c r="I86" s="46">
        <v>1</v>
      </c>
      <c r="J86" s="43">
        <v>1</v>
      </c>
      <c r="K86" s="43">
        <v>1</v>
      </c>
      <c r="L86" s="136">
        <f t="shared" si="53"/>
        <v>3</v>
      </c>
      <c r="M86" s="47"/>
      <c r="N86" s="36">
        <v>21</v>
      </c>
      <c r="O86" s="37">
        <f t="shared" si="54"/>
        <v>0</v>
      </c>
      <c r="P86" s="38" t="s">
        <v>24</v>
      </c>
      <c r="Q86" s="38" t="s">
        <v>24</v>
      </c>
      <c r="R86" s="39">
        <f t="shared" si="55"/>
        <v>0</v>
      </c>
      <c r="S86" s="40">
        <f t="shared" si="56"/>
        <v>0</v>
      </c>
      <c r="T86" s="140"/>
      <c r="U86" s="140"/>
      <c r="V86" s="140"/>
      <c r="W86" s="140"/>
      <c r="X86" s="140"/>
    </row>
    <row r="87" spans="1:24" s="139" customFormat="1" ht="23.25" customHeight="1" x14ac:dyDescent="0.2">
      <c r="A87" s="639"/>
      <c r="B87" s="610"/>
      <c r="C87" s="612"/>
      <c r="D87" s="614"/>
      <c r="E87" s="43"/>
      <c r="F87" s="100"/>
      <c r="G87" s="43" t="s">
        <v>263</v>
      </c>
      <c r="H87" s="45" t="s">
        <v>266</v>
      </c>
      <c r="I87" s="46">
        <v>1</v>
      </c>
      <c r="J87" s="43">
        <v>1</v>
      </c>
      <c r="K87" s="43">
        <v>1</v>
      </c>
      <c r="L87" s="136">
        <f t="shared" si="53"/>
        <v>3</v>
      </c>
      <c r="M87" s="47"/>
      <c r="N87" s="36">
        <v>21</v>
      </c>
      <c r="O87" s="37">
        <f t="shared" si="54"/>
        <v>0</v>
      </c>
      <c r="P87" s="38" t="s">
        <v>24</v>
      </c>
      <c r="Q87" s="38" t="s">
        <v>24</v>
      </c>
      <c r="R87" s="39">
        <f t="shared" si="55"/>
        <v>0</v>
      </c>
      <c r="S87" s="40">
        <f t="shared" si="56"/>
        <v>0</v>
      </c>
      <c r="T87" s="140"/>
      <c r="U87" s="140"/>
      <c r="V87" s="140"/>
      <c r="W87" s="140"/>
      <c r="X87" s="140"/>
    </row>
    <row r="88" spans="1:24" s="139" customFormat="1" ht="23.25" customHeight="1" x14ac:dyDescent="0.2">
      <c r="A88" s="639"/>
      <c r="B88" s="610"/>
      <c r="C88" s="612"/>
      <c r="D88" s="614"/>
      <c r="E88" s="276"/>
      <c r="F88" s="459"/>
      <c r="G88" s="276" t="s">
        <v>263</v>
      </c>
      <c r="H88" s="48" t="s">
        <v>267</v>
      </c>
      <c r="I88" s="460">
        <v>1</v>
      </c>
      <c r="J88" s="276">
        <v>1</v>
      </c>
      <c r="K88" s="276">
        <v>1</v>
      </c>
      <c r="L88" s="461">
        <f t="shared" ref="L88:L93" si="57">SUM(I88:K88)</f>
        <v>3</v>
      </c>
      <c r="M88" s="35"/>
      <c r="N88" s="326">
        <v>21</v>
      </c>
      <c r="O88" s="327">
        <f>M88+(M88*N88%)</f>
        <v>0</v>
      </c>
      <c r="P88" s="328" t="s">
        <v>24</v>
      </c>
      <c r="Q88" s="328" t="s">
        <v>24</v>
      </c>
      <c r="R88" s="329">
        <f t="shared" si="55"/>
        <v>0</v>
      </c>
      <c r="S88" s="330">
        <f t="shared" si="56"/>
        <v>0</v>
      </c>
      <c r="T88" s="140"/>
      <c r="U88" s="140"/>
      <c r="V88" s="140"/>
      <c r="W88" s="140"/>
      <c r="X88" s="140"/>
    </row>
    <row r="89" spans="1:24" s="139" customFormat="1" ht="28.5" customHeight="1" x14ac:dyDescent="0.2">
      <c r="A89" s="192" t="s">
        <v>247</v>
      </c>
      <c r="B89" s="209" t="s">
        <v>211</v>
      </c>
      <c r="C89" s="194" t="s">
        <v>269</v>
      </c>
      <c r="D89" s="207" t="s">
        <v>270</v>
      </c>
      <c r="E89" s="209"/>
      <c r="F89" s="209"/>
      <c r="G89" s="209"/>
      <c r="H89" s="381" t="s">
        <v>52</v>
      </c>
      <c r="I89" s="311">
        <v>1</v>
      </c>
      <c r="J89" s="312">
        <v>1</v>
      </c>
      <c r="K89" s="312">
        <v>1</v>
      </c>
      <c r="L89" s="462">
        <f t="shared" si="57"/>
        <v>3</v>
      </c>
      <c r="M89" s="201"/>
      <c r="N89" s="199">
        <v>21</v>
      </c>
      <c r="O89" s="314">
        <f t="shared" ref="O89:O92" si="58">M89+(M89*N89%)</f>
        <v>0</v>
      </c>
      <c r="P89" s="193" t="s">
        <v>24</v>
      </c>
      <c r="Q89" s="193" t="s">
        <v>24</v>
      </c>
      <c r="R89" s="315">
        <f t="shared" si="55"/>
        <v>0</v>
      </c>
      <c r="S89" s="206">
        <f t="shared" si="56"/>
        <v>0</v>
      </c>
      <c r="T89" s="140"/>
      <c r="U89" s="140"/>
      <c r="V89" s="140"/>
      <c r="W89" s="140"/>
      <c r="X89" s="140"/>
    </row>
    <row r="90" spans="1:24" s="139" customFormat="1" ht="23.25" customHeight="1" x14ac:dyDescent="0.2">
      <c r="A90" s="639" t="s">
        <v>251</v>
      </c>
      <c r="B90" s="663" t="s">
        <v>184</v>
      </c>
      <c r="C90" s="664" t="s">
        <v>272</v>
      </c>
      <c r="D90" s="665" t="s">
        <v>273</v>
      </c>
      <c r="E90" s="31"/>
      <c r="F90" s="116"/>
      <c r="G90" s="115"/>
      <c r="H90" s="463" t="s">
        <v>274</v>
      </c>
      <c r="I90" s="118">
        <v>4</v>
      </c>
      <c r="J90" s="119">
        <v>4</v>
      </c>
      <c r="K90" s="119">
        <v>4</v>
      </c>
      <c r="L90" s="464">
        <f t="shared" si="57"/>
        <v>12</v>
      </c>
      <c r="M90" s="465"/>
      <c r="N90" s="125">
        <v>21</v>
      </c>
      <c r="O90" s="126">
        <f t="shared" si="58"/>
        <v>0</v>
      </c>
      <c r="P90" s="115" t="s">
        <v>24</v>
      </c>
      <c r="Q90" s="115" t="s">
        <v>24</v>
      </c>
      <c r="R90" s="127">
        <f t="shared" si="55"/>
        <v>0</v>
      </c>
      <c r="S90" s="128">
        <f t="shared" si="56"/>
        <v>0</v>
      </c>
      <c r="T90" s="140"/>
      <c r="U90" s="140"/>
      <c r="V90" s="140"/>
      <c r="W90" s="140"/>
      <c r="X90" s="140"/>
    </row>
    <row r="91" spans="1:24" s="139" customFormat="1" ht="23.25" customHeight="1" x14ac:dyDescent="0.2">
      <c r="A91" s="639"/>
      <c r="B91" s="663"/>
      <c r="C91" s="664"/>
      <c r="D91" s="665"/>
      <c r="E91" s="38"/>
      <c r="F91" s="69"/>
      <c r="G91" s="68"/>
      <c r="H91" s="466" t="s">
        <v>275</v>
      </c>
      <c r="I91" s="129">
        <v>3</v>
      </c>
      <c r="J91" s="130">
        <v>3</v>
      </c>
      <c r="K91" s="130">
        <v>3</v>
      </c>
      <c r="L91" s="146">
        <f t="shared" si="57"/>
        <v>9</v>
      </c>
      <c r="M91" s="338"/>
      <c r="N91" s="76">
        <v>21</v>
      </c>
      <c r="O91" s="77">
        <f t="shared" si="58"/>
        <v>0</v>
      </c>
      <c r="P91" s="68" t="s">
        <v>24</v>
      </c>
      <c r="Q91" s="68" t="s">
        <v>24</v>
      </c>
      <c r="R91" s="78">
        <f t="shared" si="55"/>
        <v>0</v>
      </c>
      <c r="S91" s="79">
        <f t="shared" si="56"/>
        <v>0</v>
      </c>
      <c r="T91" s="140"/>
      <c r="U91" s="140"/>
      <c r="V91" s="140"/>
      <c r="W91" s="140"/>
      <c r="X91" s="140"/>
    </row>
    <row r="92" spans="1:24" s="139" customFormat="1" ht="23.25" customHeight="1" x14ac:dyDescent="0.2">
      <c r="A92" s="639"/>
      <c r="B92" s="663"/>
      <c r="C92" s="664"/>
      <c r="D92" s="665"/>
      <c r="E92" s="328"/>
      <c r="F92" s="279"/>
      <c r="G92" s="278"/>
      <c r="H92" s="467" t="s">
        <v>276</v>
      </c>
      <c r="I92" s="58">
        <v>2</v>
      </c>
      <c r="J92" s="59">
        <v>2</v>
      </c>
      <c r="K92" s="59">
        <v>2</v>
      </c>
      <c r="L92" s="468">
        <f t="shared" si="57"/>
        <v>6</v>
      </c>
      <c r="M92" s="469"/>
      <c r="N92" s="470">
        <v>21</v>
      </c>
      <c r="O92" s="471">
        <f t="shared" si="58"/>
        <v>0</v>
      </c>
      <c r="P92" s="278" t="s">
        <v>24</v>
      </c>
      <c r="Q92" s="278" t="s">
        <v>24</v>
      </c>
      <c r="R92" s="472">
        <f t="shared" si="55"/>
        <v>0</v>
      </c>
      <c r="S92" s="473">
        <f t="shared" si="56"/>
        <v>0</v>
      </c>
      <c r="T92" s="140"/>
      <c r="U92" s="140"/>
      <c r="V92" s="140"/>
      <c r="W92" s="140"/>
      <c r="X92" s="140"/>
    </row>
    <row r="93" spans="1:24" s="139" customFormat="1" ht="34.5" customHeight="1" thickBot="1" x14ac:dyDescent="0.25">
      <c r="A93" s="354" t="s">
        <v>397</v>
      </c>
      <c r="B93" s="357" t="s">
        <v>277</v>
      </c>
      <c r="C93" s="356" t="s">
        <v>278</v>
      </c>
      <c r="D93" s="372" t="s">
        <v>279</v>
      </c>
      <c r="E93" s="357">
        <v>8528</v>
      </c>
      <c r="F93" s="357" t="s">
        <v>280</v>
      </c>
      <c r="G93" s="357" t="s">
        <v>281</v>
      </c>
      <c r="H93" s="390" t="s">
        <v>282</v>
      </c>
      <c r="I93" s="359">
        <v>1</v>
      </c>
      <c r="J93" s="357">
        <v>1</v>
      </c>
      <c r="K93" s="357">
        <v>1</v>
      </c>
      <c r="L93" s="474">
        <f t="shared" si="57"/>
        <v>3</v>
      </c>
      <c r="M93" s="361"/>
      <c r="N93" s="362">
        <v>21</v>
      </c>
      <c r="O93" s="363">
        <f>M93+(M93*N93%)</f>
        <v>0</v>
      </c>
      <c r="P93" s="355" t="s">
        <v>24</v>
      </c>
      <c r="Q93" s="355" t="s">
        <v>24</v>
      </c>
      <c r="R93" s="364">
        <f t="shared" si="55"/>
        <v>0</v>
      </c>
      <c r="S93" s="365">
        <f t="shared" si="56"/>
        <v>0</v>
      </c>
      <c r="T93" s="140"/>
      <c r="U93" s="140"/>
      <c r="V93" s="140"/>
      <c r="W93" s="140"/>
      <c r="X93" s="140"/>
    </row>
    <row r="94" spans="1:24" s="159" customFormat="1" ht="25.5" customHeight="1" x14ac:dyDescent="0.2">
      <c r="A94" s="147" t="s">
        <v>258</v>
      </c>
      <c r="B94" s="148"/>
      <c r="C94" s="606" t="s">
        <v>284</v>
      </c>
      <c r="D94" s="653"/>
      <c r="E94" s="653"/>
      <c r="F94" s="653"/>
      <c r="G94" s="653"/>
      <c r="H94" s="654"/>
      <c r="I94" s="149">
        <f>SUBTOTAL(9,I95:I97)</f>
        <v>54</v>
      </c>
      <c r="J94" s="150">
        <f>SUBTOTAL(9,J95:J97)</f>
        <v>54</v>
      </c>
      <c r="K94" s="150">
        <f>SUBTOTAL(9,K95:K97)</f>
        <v>54</v>
      </c>
      <c r="L94" s="151">
        <f>SUBTOTAL(9,L95:L97)</f>
        <v>162</v>
      </c>
      <c r="M94" s="152"/>
      <c r="N94" s="153"/>
      <c r="O94" s="154"/>
      <c r="P94" s="155"/>
      <c r="Q94" s="155"/>
      <c r="R94" s="156">
        <f>SUBTOTAL(9,R95:R97)</f>
        <v>0</v>
      </c>
      <c r="S94" s="157">
        <f>SUBTOTAL(9,S95:S97)</f>
        <v>0</v>
      </c>
      <c r="T94" s="273"/>
      <c r="U94" s="273"/>
      <c r="V94" s="158"/>
      <c r="W94" s="158"/>
      <c r="X94" s="158"/>
    </row>
    <row r="95" spans="1:24" s="161" customFormat="1" ht="25.5" customHeight="1" x14ac:dyDescent="0.2">
      <c r="A95" s="192" t="s">
        <v>260</v>
      </c>
      <c r="B95" s="209"/>
      <c r="C95" s="194" t="s">
        <v>286</v>
      </c>
      <c r="D95" s="207" t="s">
        <v>287</v>
      </c>
      <c r="E95" s="209"/>
      <c r="F95" s="209"/>
      <c r="G95" s="209" t="s">
        <v>288</v>
      </c>
      <c r="H95" s="353" t="s">
        <v>289</v>
      </c>
      <c r="I95" s="352">
        <v>10</v>
      </c>
      <c r="J95" s="209">
        <v>10</v>
      </c>
      <c r="K95" s="209">
        <v>10</v>
      </c>
      <c r="L95" s="200">
        <f t="shared" ref="L95" si="59">SUM(I95:K95)</f>
        <v>30</v>
      </c>
      <c r="M95" s="201"/>
      <c r="N95" s="199">
        <v>21</v>
      </c>
      <c r="O95" s="314">
        <f t="shared" ref="O95:O97" si="60">M95+(M95*N95%)</f>
        <v>0</v>
      </c>
      <c r="P95" s="193" t="s">
        <v>24</v>
      </c>
      <c r="Q95" s="193" t="s">
        <v>24</v>
      </c>
      <c r="R95" s="315">
        <f t="shared" ref="R95:R97" si="61">M95*L95</f>
        <v>0</v>
      </c>
      <c r="S95" s="206">
        <f t="shared" ref="S95:S97" si="62">O95*L95</f>
        <v>0</v>
      </c>
      <c r="T95" s="160"/>
      <c r="U95" s="160"/>
      <c r="V95" s="160"/>
      <c r="W95" s="160"/>
      <c r="X95" s="160"/>
    </row>
    <row r="96" spans="1:24" s="161" customFormat="1" ht="25.5" customHeight="1" x14ac:dyDescent="0.2">
      <c r="A96" s="192" t="s">
        <v>268</v>
      </c>
      <c r="B96" s="209"/>
      <c r="C96" s="194" t="s">
        <v>291</v>
      </c>
      <c r="D96" s="207" t="s">
        <v>292</v>
      </c>
      <c r="E96" s="209"/>
      <c r="F96" s="386" t="s">
        <v>293</v>
      </c>
      <c r="G96" s="209" t="s">
        <v>294</v>
      </c>
      <c r="H96" s="353" t="s">
        <v>295</v>
      </c>
      <c r="I96" s="475">
        <v>4</v>
      </c>
      <c r="J96" s="476">
        <v>4</v>
      </c>
      <c r="K96" s="476">
        <v>4</v>
      </c>
      <c r="L96" s="313">
        <f t="shared" ref="L96:L97" si="63">SUM(I96:K96)</f>
        <v>12</v>
      </c>
      <c r="M96" s="201"/>
      <c r="N96" s="199">
        <v>21</v>
      </c>
      <c r="O96" s="314">
        <f t="shared" si="60"/>
        <v>0</v>
      </c>
      <c r="P96" s="193" t="s">
        <v>24</v>
      </c>
      <c r="Q96" s="193" t="s">
        <v>24</v>
      </c>
      <c r="R96" s="315">
        <f t="shared" si="61"/>
        <v>0</v>
      </c>
      <c r="S96" s="206">
        <f t="shared" si="62"/>
        <v>0</v>
      </c>
      <c r="T96" s="160"/>
      <c r="U96" s="160"/>
      <c r="V96" s="160"/>
      <c r="W96" s="160"/>
      <c r="X96" s="160"/>
    </row>
    <row r="97" spans="1:24" s="161" customFormat="1" ht="29.25" customHeight="1" thickBot="1" x14ac:dyDescent="0.25">
      <c r="A97" s="354" t="s">
        <v>271</v>
      </c>
      <c r="B97" s="355"/>
      <c r="C97" s="477" t="s">
        <v>297</v>
      </c>
      <c r="D97" s="478" t="s">
        <v>298</v>
      </c>
      <c r="E97" s="479"/>
      <c r="F97" s="477"/>
      <c r="G97" s="355" t="s">
        <v>299</v>
      </c>
      <c r="H97" s="390" t="s">
        <v>300</v>
      </c>
      <c r="I97" s="375">
        <v>40</v>
      </c>
      <c r="J97" s="453">
        <v>40</v>
      </c>
      <c r="K97" s="453">
        <v>40</v>
      </c>
      <c r="L97" s="360">
        <f t="shared" si="63"/>
        <v>120</v>
      </c>
      <c r="M97" s="361"/>
      <c r="N97" s="362">
        <v>21</v>
      </c>
      <c r="O97" s="363">
        <f t="shared" si="60"/>
        <v>0</v>
      </c>
      <c r="P97" s="355" t="s">
        <v>24</v>
      </c>
      <c r="Q97" s="355" t="s">
        <v>24</v>
      </c>
      <c r="R97" s="364">
        <f t="shared" si="61"/>
        <v>0</v>
      </c>
      <c r="S97" s="365">
        <f t="shared" si="62"/>
        <v>0</v>
      </c>
      <c r="T97" s="160"/>
      <c r="U97" s="160"/>
      <c r="V97" s="160"/>
      <c r="W97" s="160"/>
      <c r="X97" s="160"/>
    </row>
    <row r="98" spans="1:24" ht="27" customHeight="1" x14ac:dyDescent="0.2">
      <c r="A98" s="147" t="s">
        <v>283</v>
      </c>
      <c r="B98" s="148"/>
      <c r="C98" s="606" t="s">
        <v>302</v>
      </c>
      <c r="D98" s="606"/>
      <c r="E98" s="606"/>
      <c r="F98" s="606"/>
      <c r="G98" s="606"/>
      <c r="H98" s="607"/>
      <c r="I98" s="50">
        <f>SUBTOTAL(9,I99:I112)</f>
        <v>69</v>
      </c>
      <c r="J98" s="50">
        <f>SUBTOTAL(9,J99:J112)</f>
        <v>69</v>
      </c>
      <c r="K98" s="50">
        <f>SUBTOTAL(9,K99:K112)</f>
        <v>69</v>
      </c>
      <c r="L98" s="51">
        <f>SUBTOTAL(9,L99:L112)</f>
        <v>207</v>
      </c>
      <c r="M98" s="174"/>
      <c r="N98" s="175"/>
      <c r="O98" s="176"/>
      <c r="P98" s="177"/>
      <c r="Q98" s="177"/>
      <c r="R98" s="156">
        <f>SUBTOTAL(9,R99:R112)</f>
        <v>0</v>
      </c>
      <c r="S98" s="157">
        <f>SUBTOTAL(9,S99:S112)</f>
        <v>0</v>
      </c>
      <c r="T98" s="273"/>
      <c r="U98" s="273"/>
    </row>
    <row r="99" spans="1:24" ht="42" customHeight="1" x14ac:dyDescent="0.2">
      <c r="A99" s="655" t="s">
        <v>285</v>
      </c>
      <c r="B99" s="621"/>
      <c r="C99" s="631" t="s">
        <v>304</v>
      </c>
      <c r="D99" s="629" t="s">
        <v>428</v>
      </c>
      <c r="E99" s="178"/>
      <c r="F99" s="141"/>
      <c r="G99" s="660" t="s">
        <v>429</v>
      </c>
      <c r="H99" s="132" t="s">
        <v>305</v>
      </c>
      <c r="I99" s="480">
        <v>3</v>
      </c>
      <c r="J99" s="125">
        <v>3</v>
      </c>
      <c r="K99" s="125">
        <v>3</v>
      </c>
      <c r="L99" s="133">
        <f t="shared" ref="L99" si="64">SUM(I99:K99)</f>
        <v>9</v>
      </c>
      <c r="M99" s="124"/>
      <c r="N99" s="231">
        <v>21</v>
      </c>
      <c r="O99" s="232">
        <f t="shared" ref="O99:O112" si="65">M99+(M99*N99%)</f>
        <v>0</v>
      </c>
      <c r="P99" s="134"/>
      <c r="Q99" s="232">
        <f t="shared" ref="Q99:Q101" si="66">P99+(P99*N99%)</f>
        <v>0</v>
      </c>
      <c r="R99" s="234">
        <f>(M99+P99)*L99</f>
        <v>0</v>
      </c>
      <c r="S99" s="128">
        <f>(O99+Q99)*L99</f>
        <v>0</v>
      </c>
    </row>
    <row r="100" spans="1:24" ht="35.25" customHeight="1" x14ac:dyDescent="0.2">
      <c r="A100" s="656"/>
      <c r="B100" s="610"/>
      <c r="C100" s="612"/>
      <c r="D100" s="614"/>
      <c r="E100" s="55"/>
      <c r="F100" s="30"/>
      <c r="G100" s="661"/>
      <c r="H100" s="80" t="s">
        <v>306</v>
      </c>
      <c r="I100" s="481">
        <v>4</v>
      </c>
      <c r="J100" s="76">
        <v>4</v>
      </c>
      <c r="K100" s="76">
        <v>4</v>
      </c>
      <c r="L100" s="482">
        <f t="shared" ref="L100:L101" si="67">SUM(I100:K100)</f>
        <v>12</v>
      </c>
      <c r="M100" s="75"/>
      <c r="N100" s="236">
        <v>21</v>
      </c>
      <c r="O100" s="237">
        <f t="shared" si="65"/>
        <v>0</v>
      </c>
      <c r="P100" s="483"/>
      <c r="Q100" s="237">
        <f t="shared" si="66"/>
        <v>0</v>
      </c>
      <c r="R100" s="239">
        <f>(M100+P100)*L100</f>
        <v>0</v>
      </c>
      <c r="S100" s="79">
        <f>(O100+Q100)*L100</f>
        <v>0</v>
      </c>
    </row>
    <row r="101" spans="1:24" ht="42.75" customHeight="1" x14ac:dyDescent="0.2">
      <c r="A101" s="657"/>
      <c r="B101" s="658"/>
      <c r="C101" s="659"/>
      <c r="D101" s="614"/>
      <c r="E101" s="55"/>
      <c r="F101" s="581"/>
      <c r="G101" s="662"/>
      <c r="H101" s="579" t="s">
        <v>307</v>
      </c>
      <c r="I101" s="484">
        <v>5</v>
      </c>
      <c r="J101" s="169">
        <v>5</v>
      </c>
      <c r="K101" s="169">
        <v>5</v>
      </c>
      <c r="L101" s="485">
        <f t="shared" si="67"/>
        <v>15</v>
      </c>
      <c r="M101" s="168"/>
      <c r="N101" s="486">
        <v>21</v>
      </c>
      <c r="O101" s="487">
        <f t="shared" si="65"/>
        <v>0</v>
      </c>
      <c r="P101" s="488"/>
      <c r="Q101" s="487">
        <f t="shared" si="66"/>
        <v>0</v>
      </c>
      <c r="R101" s="489">
        <f>(M101+P101)*L101</f>
        <v>0</v>
      </c>
      <c r="S101" s="172">
        <f>(O101+Q101)*L101</f>
        <v>0</v>
      </c>
    </row>
    <row r="102" spans="1:24" ht="37.5" customHeight="1" x14ac:dyDescent="0.2">
      <c r="A102" s="290" t="s">
        <v>290</v>
      </c>
      <c r="B102" s="442"/>
      <c r="C102" s="291" t="s">
        <v>309</v>
      </c>
      <c r="D102" s="195" t="s">
        <v>310</v>
      </c>
      <c r="E102" s="196"/>
      <c r="F102" s="580"/>
      <c r="G102" s="580" t="s">
        <v>311</v>
      </c>
      <c r="H102" s="578" t="s">
        <v>305</v>
      </c>
      <c r="I102" s="198">
        <v>4</v>
      </c>
      <c r="J102" s="199">
        <v>4</v>
      </c>
      <c r="K102" s="199">
        <v>4</v>
      </c>
      <c r="L102" s="200">
        <f t="shared" ref="L102" si="68">SUM(I102:K102)</f>
        <v>12</v>
      </c>
      <c r="M102" s="201"/>
      <c r="N102" s="202">
        <v>21</v>
      </c>
      <c r="O102" s="203">
        <f t="shared" si="65"/>
        <v>0</v>
      </c>
      <c r="P102" s="204" t="s">
        <v>24</v>
      </c>
      <c r="Q102" s="204" t="s">
        <v>24</v>
      </c>
      <c r="R102" s="205">
        <f>M102*L102</f>
        <v>0</v>
      </c>
      <c r="S102" s="206">
        <f>O102*L102</f>
        <v>0</v>
      </c>
    </row>
    <row r="103" spans="1:24" ht="51.75" customHeight="1" x14ac:dyDescent="0.2">
      <c r="A103" s="192" t="s">
        <v>296</v>
      </c>
      <c r="B103" s="194"/>
      <c r="C103" s="194" t="s">
        <v>313</v>
      </c>
      <c r="D103" s="207" t="s">
        <v>314</v>
      </c>
      <c r="E103" s="208"/>
      <c r="F103" s="194"/>
      <c r="G103" s="209" t="s">
        <v>315</v>
      </c>
      <c r="H103" s="197" t="s">
        <v>305</v>
      </c>
      <c r="I103" s="198">
        <v>8</v>
      </c>
      <c r="J103" s="199">
        <v>8</v>
      </c>
      <c r="K103" s="199">
        <v>8</v>
      </c>
      <c r="L103" s="200">
        <f t="shared" ref="L103:L112" si="69">SUM(I103:K103)</f>
        <v>24</v>
      </c>
      <c r="M103" s="201"/>
      <c r="N103" s="202">
        <v>21</v>
      </c>
      <c r="O103" s="203">
        <f t="shared" si="65"/>
        <v>0</v>
      </c>
      <c r="P103" s="204" t="s">
        <v>24</v>
      </c>
      <c r="Q103" s="204" t="s">
        <v>24</v>
      </c>
      <c r="R103" s="205">
        <f>M103*L103</f>
        <v>0</v>
      </c>
      <c r="S103" s="206">
        <f>O103*L103</f>
        <v>0</v>
      </c>
    </row>
    <row r="104" spans="1:24" ht="36" customHeight="1" x14ac:dyDescent="0.2">
      <c r="A104" s="623" t="s">
        <v>398</v>
      </c>
      <c r="B104" s="621"/>
      <c r="C104" s="641" t="s">
        <v>317</v>
      </c>
      <c r="D104" s="643" t="s">
        <v>430</v>
      </c>
      <c r="E104" s="178"/>
      <c r="F104" s="141"/>
      <c r="G104" s="645" t="s">
        <v>318</v>
      </c>
      <c r="H104" s="210" t="s">
        <v>264</v>
      </c>
      <c r="I104" s="179">
        <v>4</v>
      </c>
      <c r="J104" s="104">
        <v>4</v>
      </c>
      <c r="K104" s="104">
        <v>4</v>
      </c>
      <c r="L104" s="180">
        <f t="shared" si="69"/>
        <v>12</v>
      </c>
      <c r="M104" s="103"/>
      <c r="N104" s="181">
        <v>21</v>
      </c>
      <c r="O104" s="182">
        <f t="shared" si="65"/>
        <v>0</v>
      </c>
      <c r="P104" s="183"/>
      <c r="Q104" s="182">
        <f t="shared" ref="Q104:Q109" si="70">P104+(P104*N104%)</f>
        <v>0</v>
      </c>
      <c r="R104" s="135">
        <f t="shared" ref="R104:R109" si="71">(M104+P104)*L104</f>
        <v>0</v>
      </c>
      <c r="S104" s="108">
        <f t="shared" ref="S104:S109" si="72">(O104+Q104)*L104</f>
        <v>0</v>
      </c>
    </row>
    <row r="105" spans="1:24" ht="32.25" customHeight="1" x14ac:dyDescent="0.2">
      <c r="A105" s="624"/>
      <c r="B105" s="622"/>
      <c r="C105" s="642"/>
      <c r="D105" s="644"/>
      <c r="E105" s="211"/>
      <c r="F105" s="212"/>
      <c r="G105" s="646"/>
      <c r="H105" s="213" t="s">
        <v>305</v>
      </c>
      <c r="I105" s="184">
        <v>4</v>
      </c>
      <c r="J105" s="185">
        <v>4</v>
      </c>
      <c r="K105" s="185">
        <v>4</v>
      </c>
      <c r="L105" s="180">
        <f t="shared" si="69"/>
        <v>12</v>
      </c>
      <c r="M105" s="186"/>
      <c r="N105" s="187">
        <v>21</v>
      </c>
      <c r="O105" s="188">
        <f t="shared" si="65"/>
        <v>0</v>
      </c>
      <c r="P105" s="189"/>
      <c r="Q105" s="188">
        <f t="shared" si="70"/>
        <v>0</v>
      </c>
      <c r="R105" s="190">
        <f t="shared" si="71"/>
        <v>0</v>
      </c>
      <c r="S105" s="191">
        <f t="shared" si="72"/>
        <v>0</v>
      </c>
    </row>
    <row r="106" spans="1:24" ht="45.75" customHeight="1" x14ac:dyDescent="0.2">
      <c r="A106" s="192" t="s">
        <v>399</v>
      </c>
      <c r="B106" s="209"/>
      <c r="C106" s="194" t="s">
        <v>319</v>
      </c>
      <c r="D106" s="207" t="s">
        <v>320</v>
      </c>
      <c r="E106" s="214"/>
      <c r="F106" s="209"/>
      <c r="G106" s="209" t="s">
        <v>431</v>
      </c>
      <c r="H106" s="215" t="s">
        <v>52</v>
      </c>
      <c r="I106" s="198">
        <v>4</v>
      </c>
      <c r="J106" s="199">
        <v>4</v>
      </c>
      <c r="K106" s="199">
        <v>4</v>
      </c>
      <c r="L106" s="200">
        <f t="shared" si="69"/>
        <v>12</v>
      </c>
      <c r="M106" s="201"/>
      <c r="N106" s="202">
        <v>21</v>
      </c>
      <c r="O106" s="203">
        <f t="shared" si="65"/>
        <v>0</v>
      </c>
      <c r="P106" s="216"/>
      <c r="Q106" s="203">
        <f t="shared" si="70"/>
        <v>0</v>
      </c>
      <c r="R106" s="205">
        <f t="shared" si="71"/>
        <v>0</v>
      </c>
      <c r="S106" s="206">
        <f t="shared" si="72"/>
        <v>0</v>
      </c>
    </row>
    <row r="107" spans="1:24" ht="103.5" customHeight="1" x14ac:dyDescent="0.2">
      <c r="A107" s="192" t="s">
        <v>400</v>
      </c>
      <c r="B107" s="209"/>
      <c r="C107" s="194" t="s">
        <v>321</v>
      </c>
      <c r="D107" s="207" t="s">
        <v>322</v>
      </c>
      <c r="E107" s="214"/>
      <c r="F107" s="209"/>
      <c r="G107" s="209" t="s">
        <v>323</v>
      </c>
      <c r="H107" s="197" t="s">
        <v>305</v>
      </c>
      <c r="I107" s="198">
        <v>15</v>
      </c>
      <c r="J107" s="199">
        <v>15</v>
      </c>
      <c r="K107" s="199">
        <v>15</v>
      </c>
      <c r="L107" s="200">
        <f t="shared" si="69"/>
        <v>45</v>
      </c>
      <c r="M107" s="201"/>
      <c r="N107" s="202">
        <v>21</v>
      </c>
      <c r="O107" s="203">
        <f t="shared" si="65"/>
        <v>0</v>
      </c>
      <c r="P107" s="216"/>
      <c r="Q107" s="203">
        <f t="shared" si="70"/>
        <v>0</v>
      </c>
      <c r="R107" s="205">
        <f t="shared" si="71"/>
        <v>0</v>
      </c>
      <c r="S107" s="206">
        <f t="shared" si="72"/>
        <v>0</v>
      </c>
    </row>
    <row r="108" spans="1:24" ht="31.5" customHeight="1" x14ac:dyDescent="0.2">
      <c r="A108" s="192" t="s">
        <v>401</v>
      </c>
      <c r="B108" s="209"/>
      <c r="C108" s="194" t="s">
        <v>324</v>
      </c>
      <c r="D108" s="207" t="s">
        <v>325</v>
      </c>
      <c r="E108" s="214"/>
      <c r="F108" s="209"/>
      <c r="G108" s="209" t="s">
        <v>433</v>
      </c>
      <c r="H108" s="215" t="s">
        <v>52</v>
      </c>
      <c r="I108" s="198">
        <v>1</v>
      </c>
      <c r="J108" s="199">
        <v>1</v>
      </c>
      <c r="K108" s="199">
        <v>1</v>
      </c>
      <c r="L108" s="200">
        <f t="shared" si="69"/>
        <v>3</v>
      </c>
      <c r="M108" s="201"/>
      <c r="N108" s="202">
        <v>21</v>
      </c>
      <c r="O108" s="203">
        <f t="shared" si="65"/>
        <v>0</v>
      </c>
      <c r="P108" s="216"/>
      <c r="Q108" s="203">
        <f t="shared" si="70"/>
        <v>0</v>
      </c>
      <c r="R108" s="205">
        <f t="shared" si="71"/>
        <v>0</v>
      </c>
      <c r="S108" s="206">
        <f t="shared" si="72"/>
        <v>0</v>
      </c>
    </row>
    <row r="109" spans="1:24" ht="31.5" customHeight="1" x14ac:dyDescent="0.2">
      <c r="A109" s="192" t="s">
        <v>402</v>
      </c>
      <c r="B109" s="209"/>
      <c r="C109" s="194" t="s">
        <v>326</v>
      </c>
      <c r="D109" s="207" t="s">
        <v>327</v>
      </c>
      <c r="E109" s="214"/>
      <c r="F109" s="209"/>
      <c r="G109" s="209" t="s">
        <v>432</v>
      </c>
      <c r="H109" s="197" t="s">
        <v>305</v>
      </c>
      <c r="I109" s="198">
        <v>1</v>
      </c>
      <c r="J109" s="199">
        <v>1</v>
      </c>
      <c r="K109" s="199">
        <v>1</v>
      </c>
      <c r="L109" s="200">
        <f t="shared" si="69"/>
        <v>3</v>
      </c>
      <c r="M109" s="201"/>
      <c r="N109" s="202">
        <v>21</v>
      </c>
      <c r="O109" s="203">
        <f t="shared" si="65"/>
        <v>0</v>
      </c>
      <c r="P109" s="216"/>
      <c r="Q109" s="203">
        <f t="shared" si="70"/>
        <v>0</v>
      </c>
      <c r="R109" s="205">
        <f t="shared" si="71"/>
        <v>0</v>
      </c>
      <c r="S109" s="206">
        <f t="shared" si="72"/>
        <v>0</v>
      </c>
    </row>
    <row r="110" spans="1:24" ht="59.25" customHeight="1" x14ac:dyDescent="0.2">
      <c r="A110" s="192" t="s">
        <v>403</v>
      </c>
      <c r="B110" s="209"/>
      <c r="C110" s="194" t="s">
        <v>328</v>
      </c>
      <c r="D110" s="207" t="s">
        <v>329</v>
      </c>
      <c r="E110" s="214"/>
      <c r="F110" s="209"/>
      <c r="G110" s="209" t="s">
        <v>435</v>
      </c>
      <c r="H110" s="197" t="s">
        <v>53</v>
      </c>
      <c r="I110" s="198">
        <v>2</v>
      </c>
      <c r="J110" s="199">
        <v>2</v>
      </c>
      <c r="K110" s="199">
        <v>2</v>
      </c>
      <c r="L110" s="200">
        <f t="shared" si="69"/>
        <v>6</v>
      </c>
      <c r="M110" s="201"/>
      <c r="N110" s="202">
        <v>21</v>
      </c>
      <c r="O110" s="203">
        <f t="shared" si="65"/>
        <v>0</v>
      </c>
      <c r="P110" s="204" t="s">
        <v>24</v>
      </c>
      <c r="Q110" s="204" t="s">
        <v>24</v>
      </c>
      <c r="R110" s="205">
        <f>M110*L110</f>
        <v>0</v>
      </c>
      <c r="S110" s="206">
        <f>O110*L110</f>
        <v>0</v>
      </c>
    </row>
    <row r="111" spans="1:24" ht="48" customHeight="1" x14ac:dyDescent="0.2">
      <c r="A111" s="192" t="s">
        <v>404</v>
      </c>
      <c r="B111" s="209"/>
      <c r="C111" s="194" t="s">
        <v>439</v>
      </c>
      <c r="D111" s="207" t="s">
        <v>440</v>
      </c>
      <c r="E111" s="214"/>
      <c r="F111" s="209"/>
      <c r="G111" s="209" t="s">
        <v>330</v>
      </c>
      <c r="H111" s="197" t="s">
        <v>331</v>
      </c>
      <c r="I111" s="198">
        <v>8</v>
      </c>
      <c r="J111" s="199">
        <v>8</v>
      </c>
      <c r="K111" s="199">
        <v>8</v>
      </c>
      <c r="L111" s="200">
        <f t="shared" si="69"/>
        <v>24</v>
      </c>
      <c r="M111" s="201"/>
      <c r="N111" s="202">
        <v>21</v>
      </c>
      <c r="O111" s="203">
        <f t="shared" si="65"/>
        <v>0</v>
      </c>
      <c r="P111" s="204" t="s">
        <v>24</v>
      </c>
      <c r="Q111" s="204" t="s">
        <v>24</v>
      </c>
      <c r="R111" s="205">
        <f>M111*L111</f>
        <v>0</v>
      </c>
      <c r="S111" s="206">
        <f>O111*L111</f>
        <v>0</v>
      </c>
    </row>
    <row r="112" spans="1:24" ht="42" customHeight="1" thickBot="1" x14ac:dyDescent="0.25">
      <c r="A112" s="192" t="s">
        <v>405</v>
      </c>
      <c r="B112" s="217"/>
      <c r="C112" s="194" t="s">
        <v>332</v>
      </c>
      <c r="D112" s="195" t="s">
        <v>333</v>
      </c>
      <c r="E112" s="196"/>
      <c r="F112" s="218"/>
      <c r="G112" s="193" t="s">
        <v>434</v>
      </c>
      <c r="H112" s="219" t="s">
        <v>52</v>
      </c>
      <c r="I112" s="198">
        <v>6</v>
      </c>
      <c r="J112" s="199">
        <v>6</v>
      </c>
      <c r="K112" s="199">
        <v>6</v>
      </c>
      <c r="L112" s="200">
        <f t="shared" si="69"/>
        <v>18</v>
      </c>
      <c r="M112" s="201"/>
      <c r="N112" s="202">
        <v>21</v>
      </c>
      <c r="O112" s="203">
        <f t="shared" si="65"/>
        <v>0</v>
      </c>
      <c r="P112" s="204" t="s">
        <v>24</v>
      </c>
      <c r="Q112" s="204" t="s">
        <v>24</v>
      </c>
      <c r="R112" s="205">
        <f>M112*L112</f>
        <v>0</v>
      </c>
      <c r="S112" s="206">
        <f>O112*L112</f>
        <v>0</v>
      </c>
    </row>
    <row r="113" spans="1:24" ht="21" customHeight="1" x14ac:dyDescent="0.2">
      <c r="A113" s="147" t="s">
        <v>301</v>
      </c>
      <c r="B113" s="148"/>
      <c r="C113" s="606" t="s">
        <v>335</v>
      </c>
      <c r="D113" s="637"/>
      <c r="E113" s="637"/>
      <c r="F113" s="637"/>
      <c r="G113" s="637"/>
      <c r="H113" s="638"/>
      <c r="I113" s="149">
        <f>SUBTOTAL(9,I114:I121)</f>
        <v>86</v>
      </c>
      <c r="J113" s="150">
        <f>SUBTOTAL(9,J114:J121)</f>
        <v>43</v>
      </c>
      <c r="K113" s="150">
        <f>SUBTOTAL(9,K114:K121)</f>
        <v>86</v>
      </c>
      <c r="L113" s="151">
        <f>SUBTOTAL(9,L114:L121)</f>
        <v>215</v>
      </c>
      <c r="M113" s="152"/>
      <c r="N113" s="153"/>
      <c r="O113" s="154"/>
      <c r="P113" s="155"/>
      <c r="Q113" s="155"/>
      <c r="R113" s="156">
        <f>SUBTOTAL(9,R114:R121)</f>
        <v>6061</v>
      </c>
      <c r="S113" s="157">
        <f>SUBTOTAL(9,S114:S121)</f>
        <v>7333.8099999999995</v>
      </c>
      <c r="T113" s="273"/>
      <c r="U113" s="273"/>
    </row>
    <row r="114" spans="1:24" s="139" customFormat="1" ht="27" customHeight="1" x14ac:dyDescent="0.2">
      <c r="A114" s="639" t="s">
        <v>303</v>
      </c>
      <c r="B114" s="610"/>
      <c r="C114" s="612" t="s">
        <v>337</v>
      </c>
      <c r="D114" s="636" t="s">
        <v>338</v>
      </c>
      <c r="E114" s="610"/>
      <c r="F114" s="610" t="s">
        <v>33</v>
      </c>
      <c r="G114" s="610" t="s">
        <v>339</v>
      </c>
      <c r="H114" s="110" t="s">
        <v>52</v>
      </c>
      <c r="I114" s="144">
        <v>14</v>
      </c>
      <c r="J114" s="141"/>
      <c r="K114" s="141">
        <v>14</v>
      </c>
      <c r="L114" s="180">
        <f t="shared" ref="L114" si="73">SUM(I114:K114)</f>
        <v>28</v>
      </c>
      <c r="M114" s="113">
        <v>24</v>
      </c>
      <c r="N114" s="41">
        <v>21</v>
      </c>
      <c r="O114" s="42">
        <f t="shared" ref="O114:O121" si="74">M114+(M114*N114%)</f>
        <v>29.04</v>
      </c>
      <c r="P114" s="183">
        <v>5</v>
      </c>
      <c r="Q114" s="182">
        <f t="shared" ref="Q114:Q121" si="75">P114+(P114*N114%)</f>
        <v>6.05</v>
      </c>
      <c r="R114" s="135">
        <f t="shared" ref="R114:R121" si="76">(M114+P114)*L114</f>
        <v>812</v>
      </c>
      <c r="S114" s="108">
        <f t="shared" ref="S114:S121" si="77">(O114+Q114)*L114</f>
        <v>982.51999999999987</v>
      </c>
      <c r="T114" s="140"/>
      <c r="U114" s="140"/>
      <c r="V114" s="140"/>
      <c r="W114" s="140"/>
      <c r="X114" s="140"/>
    </row>
    <row r="115" spans="1:24" s="139" customFormat="1" ht="48" customHeight="1" x14ac:dyDescent="0.2">
      <c r="A115" s="624"/>
      <c r="B115" s="622"/>
      <c r="C115" s="632"/>
      <c r="D115" s="640"/>
      <c r="E115" s="622"/>
      <c r="F115" s="622"/>
      <c r="G115" s="622"/>
      <c r="H115" s="220" t="s">
        <v>340</v>
      </c>
      <c r="I115" s="222">
        <v>14</v>
      </c>
      <c r="J115" s="223">
        <v>14</v>
      </c>
      <c r="K115" s="223">
        <v>14</v>
      </c>
      <c r="L115" s="221">
        <f t="shared" ref="L115" si="78">SUM(I115:K115)</f>
        <v>42</v>
      </c>
      <c r="M115" s="224">
        <v>24</v>
      </c>
      <c r="N115" s="185">
        <v>21</v>
      </c>
      <c r="O115" s="225">
        <f t="shared" si="74"/>
        <v>29.04</v>
      </c>
      <c r="P115" s="189">
        <v>5</v>
      </c>
      <c r="Q115" s="188">
        <f t="shared" si="75"/>
        <v>6.05</v>
      </c>
      <c r="R115" s="190">
        <f t="shared" si="76"/>
        <v>1218</v>
      </c>
      <c r="S115" s="40">
        <f t="shared" si="77"/>
        <v>1473.7799999999997</v>
      </c>
      <c r="T115" s="140"/>
      <c r="U115" s="140"/>
      <c r="V115" s="140"/>
      <c r="W115" s="140"/>
      <c r="X115" s="140"/>
    </row>
    <row r="116" spans="1:24" s="139" customFormat="1" ht="35.25" customHeight="1" x14ac:dyDescent="0.2">
      <c r="A116" s="623" t="s">
        <v>308</v>
      </c>
      <c r="B116" s="621"/>
      <c r="C116" s="633" t="s">
        <v>337</v>
      </c>
      <c r="D116" s="635" t="s">
        <v>455</v>
      </c>
      <c r="E116" s="621"/>
      <c r="F116" s="621" t="s">
        <v>342</v>
      </c>
      <c r="G116" s="621" t="s">
        <v>343</v>
      </c>
      <c r="H116" s="137" t="s">
        <v>52</v>
      </c>
      <c r="I116" s="121">
        <v>18</v>
      </c>
      <c r="J116" s="122"/>
      <c r="K116" s="122">
        <v>18</v>
      </c>
      <c r="L116" s="133">
        <f t="shared" ref="L116:L121" si="79">SUM(I116:K116)</f>
        <v>36</v>
      </c>
      <c r="M116" s="138">
        <v>21</v>
      </c>
      <c r="N116" s="125">
        <v>21</v>
      </c>
      <c r="O116" s="126">
        <f t="shared" si="74"/>
        <v>25.41</v>
      </c>
      <c r="P116" s="134">
        <v>5</v>
      </c>
      <c r="Q116" s="232">
        <f t="shared" si="75"/>
        <v>6.05</v>
      </c>
      <c r="R116" s="234">
        <f t="shared" si="76"/>
        <v>936</v>
      </c>
      <c r="S116" s="128">
        <f t="shared" si="77"/>
        <v>1132.56</v>
      </c>
      <c r="T116" s="140"/>
      <c r="U116" s="140"/>
      <c r="V116" s="140"/>
      <c r="W116" s="140"/>
      <c r="X116" s="140"/>
    </row>
    <row r="117" spans="1:24" s="139" customFormat="1" ht="95.25" customHeight="1" x14ac:dyDescent="0.2">
      <c r="A117" s="624"/>
      <c r="B117" s="610"/>
      <c r="C117" s="634"/>
      <c r="D117" s="636"/>
      <c r="E117" s="622"/>
      <c r="F117" s="610"/>
      <c r="G117" s="610"/>
      <c r="H117" s="164" t="s">
        <v>340</v>
      </c>
      <c r="I117" s="490">
        <v>18</v>
      </c>
      <c r="J117" s="491">
        <v>18</v>
      </c>
      <c r="K117" s="491">
        <v>18</v>
      </c>
      <c r="L117" s="167">
        <f t="shared" si="79"/>
        <v>54</v>
      </c>
      <c r="M117" s="226">
        <v>24</v>
      </c>
      <c r="N117" s="169">
        <v>21</v>
      </c>
      <c r="O117" s="170">
        <f t="shared" si="74"/>
        <v>29.04</v>
      </c>
      <c r="P117" s="488">
        <v>5</v>
      </c>
      <c r="Q117" s="487">
        <f t="shared" si="75"/>
        <v>6.05</v>
      </c>
      <c r="R117" s="489">
        <f t="shared" si="76"/>
        <v>1566</v>
      </c>
      <c r="S117" s="172">
        <f t="shared" si="77"/>
        <v>1894.86</v>
      </c>
      <c r="T117" s="140"/>
      <c r="U117" s="140"/>
      <c r="V117" s="140"/>
      <c r="W117" s="140"/>
      <c r="X117" s="140"/>
    </row>
    <row r="118" spans="1:24" s="139" customFormat="1" ht="18" customHeight="1" x14ac:dyDescent="0.2">
      <c r="A118" s="623" t="s">
        <v>312</v>
      </c>
      <c r="B118" s="621"/>
      <c r="C118" s="631" t="s">
        <v>345</v>
      </c>
      <c r="D118" s="629" t="s">
        <v>346</v>
      </c>
      <c r="E118" s="621"/>
      <c r="F118" s="621" t="s">
        <v>347</v>
      </c>
      <c r="G118" s="621" t="s">
        <v>348</v>
      </c>
      <c r="H118" s="137" t="s">
        <v>52</v>
      </c>
      <c r="I118" s="121">
        <v>10</v>
      </c>
      <c r="J118" s="122"/>
      <c r="K118" s="122">
        <v>10</v>
      </c>
      <c r="L118" s="133">
        <f t="shared" si="79"/>
        <v>20</v>
      </c>
      <c r="M118" s="138">
        <v>21</v>
      </c>
      <c r="N118" s="125">
        <v>21</v>
      </c>
      <c r="O118" s="126">
        <f t="shared" si="74"/>
        <v>25.41</v>
      </c>
      <c r="P118" s="134">
        <v>5</v>
      </c>
      <c r="Q118" s="232">
        <f t="shared" si="75"/>
        <v>6.05</v>
      </c>
      <c r="R118" s="234">
        <f t="shared" si="76"/>
        <v>520</v>
      </c>
      <c r="S118" s="128">
        <f t="shared" si="77"/>
        <v>629.20000000000005</v>
      </c>
      <c r="T118" s="140"/>
      <c r="U118" s="140"/>
      <c r="V118" s="140"/>
      <c r="W118" s="140"/>
      <c r="X118" s="140"/>
    </row>
    <row r="119" spans="1:24" s="139" customFormat="1" ht="43.5" customHeight="1" x14ac:dyDescent="0.2">
      <c r="A119" s="624"/>
      <c r="B119" s="622"/>
      <c r="C119" s="632"/>
      <c r="D119" s="630"/>
      <c r="E119" s="622"/>
      <c r="F119" s="622"/>
      <c r="G119" s="622"/>
      <c r="H119" s="164" t="s">
        <v>340</v>
      </c>
      <c r="I119" s="490">
        <v>10</v>
      </c>
      <c r="J119" s="491">
        <v>10</v>
      </c>
      <c r="K119" s="491">
        <v>10</v>
      </c>
      <c r="L119" s="167">
        <f t="shared" si="79"/>
        <v>30</v>
      </c>
      <c r="M119" s="226">
        <v>24</v>
      </c>
      <c r="N119" s="169">
        <v>21</v>
      </c>
      <c r="O119" s="170">
        <f t="shared" si="74"/>
        <v>29.04</v>
      </c>
      <c r="P119" s="488">
        <v>5</v>
      </c>
      <c r="Q119" s="487">
        <f t="shared" si="75"/>
        <v>6.05</v>
      </c>
      <c r="R119" s="489">
        <f t="shared" si="76"/>
        <v>870</v>
      </c>
      <c r="S119" s="172">
        <f t="shared" si="77"/>
        <v>1052.6999999999998</v>
      </c>
      <c r="T119" s="140"/>
      <c r="U119" s="140"/>
      <c r="V119" s="140"/>
      <c r="W119" s="140"/>
      <c r="X119" s="140"/>
    </row>
    <row r="120" spans="1:24" s="139" customFormat="1" ht="20.25" customHeight="1" x14ac:dyDescent="0.2">
      <c r="A120" s="623" t="s">
        <v>316</v>
      </c>
      <c r="B120" s="625"/>
      <c r="C120" s="627" t="s">
        <v>350</v>
      </c>
      <c r="D120" s="629" t="s">
        <v>351</v>
      </c>
      <c r="E120" s="621"/>
      <c r="F120" s="621" t="s">
        <v>352</v>
      </c>
      <c r="G120" s="621" t="s">
        <v>353</v>
      </c>
      <c r="H120" s="137" t="s">
        <v>52</v>
      </c>
      <c r="I120" s="121">
        <v>1</v>
      </c>
      <c r="J120" s="122"/>
      <c r="K120" s="122">
        <v>1</v>
      </c>
      <c r="L120" s="133">
        <f t="shared" si="79"/>
        <v>2</v>
      </c>
      <c r="M120" s="138">
        <v>21</v>
      </c>
      <c r="N120" s="125">
        <v>21</v>
      </c>
      <c r="O120" s="126">
        <f t="shared" si="74"/>
        <v>25.41</v>
      </c>
      <c r="P120" s="134">
        <v>5</v>
      </c>
      <c r="Q120" s="232">
        <f t="shared" si="75"/>
        <v>6.05</v>
      </c>
      <c r="R120" s="234">
        <f t="shared" si="76"/>
        <v>52</v>
      </c>
      <c r="S120" s="128">
        <f t="shared" si="77"/>
        <v>62.92</v>
      </c>
      <c r="T120" s="140"/>
      <c r="U120" s="140"/>
      <c r="V120" s="140"/>
      <c r="W120" s="140"/>
      <c r="X120" s="140"/>
    </row>
    <row r="121" spans="1:24" s="139" customFormat="1" ht="42.75" customHeight="1" thickBot="1" x14ac:dyDescent="0.25">
      <c r="A121" s="624"/>
      <c r="B121" s="626"/>
      <c r="C121" s="628"/>
      <c r="D121" s="630"/>
      <c r="E121" s="622"/>
      <c r="F121" s="622"/>
      <c r="G121" s="622"/>
      <c r="H121" s="426" t="s">
        <v>340</v>
      </c>
      <c r="I121" s="492">
        <v>1</v>
      </c>
      <c r="J121" s="493">
        <v>1</v>
      </c>
      <c r="K121" s="493">
        <v>1</v>
      </c>
      <c r="L121" s="429">
        <f t="shared" si="79"/>
        <v>3</v>
      </c>
      <c r="M121" s="458">
        <v>24</v>
      </c>
      <c r="N121" s="431">
        <v>21</v>
      </c>
      <c r="O121" s="432">
        <f t="shared" si="74"/>
        <v>29.04</v>
      </c>
      <c r="P121" s="494">
        <v>5</v>
      </c>
      <c r="Q121" s="495">
        <f t="shared" si="75"/>
        <v>6.05</v>
      </c>
      <c r="R121" s="496">
        <f t="shared" si="76"/>
        <v>87</v>
      </c>
      <c r="S121" s="435">
        <f t="shared" si="77"/>
        <v>105.26999999999998</v>
      </c>
      <c r="T121" s="140"/>
      <c r="U121" s="140"/>
      <c r="V121" s="140"/>
      <c r="W121" s="140"/>
      <c r="X121" s="140"/>
    </row>
    <row r="122" spans="1:24" ht="19.5" customHeight="1" x14ac:dyDescent="0.2">
      <c r="A122" s="56" t="s">
        <v>334</v>
      </c>
      <c r="B122" s="57"/>
      <c r="C122" s="618" t="s">
        <v>355</v>
      </c>
      <c r="D122" s="619"/>
      <c r="E122" s="619"/>
      <c r="F122" s="619"/>
      <c r="G122" s="619"/>
      <c r="H122" s="620"/>
      <c r="I122" s="49">
        <f>SUBTOTAL(9,I123:I127)</f>
        <v>34</v>
      </c>
      <c r="J122" s="50">
        <f>SUBTOTAL(9,J123:J127)</f>
        <v>34</v>
      </c>
      <c r="K122" s="50">
        <f>SUBTOTAL(9,K123:K127)</f>
        <v>34</v>
      </c>
      <c r="L122" s="51">
        <f>SUBTOTAL(9,L123:L127)</f>
        <v>102</v>
      </c>
      <c r="M122" s="81"/>
      <c r="N122" s="25"/>
      <c r="O122" s="26"/>
      <c r="P122" s="27"/>
      <c r="Q122" s="27"/>
      <c r="R122" s="28">
        <f>SUBTOTAL(9,R123:R127)</f>
        <v>0</v>
      </c>
      <c r="S122" s="29">
        <f>SUBTOTAL(9,S123:S127)</f>
        <v>0</v>
      </c>
      <c r="T122" s="273"/>
      <c r="U122" s="273"/>
    </row>
    <row r="123" spans="1:24" s="139" customFormat="1" ht="25.5" customHeight="1" x14ac:dyDescent="0.2">
      <c r="A123" s="497" t="s">
        <v>336</v>
      </c>
      <c r="B123" s="209"/>
      <c r="C123" s="194" t="s">
        <v>444</v>
      </c>
      <c r="D123" s="582" t="s">
        <v>448</v>
      </c>
      <c r="E123" s="583"/>
      <c r="F123" s="595" t="s">
        <v>449</v>
      </c>
      <c r="G123" s="595" t="s">
        <v>451</v>
      </c>
      <c r="H123" s="498" t="s">
        <v>445</v>
      </c>
      <c r="I123" s="352">
        <v>2</v>
      </c>
      <c r="J123" s="209">
        <v>2</v>
      </c>
      <c r="K123" s="209">
        <v>2</v>
      </c>
      <c r="L123" s="313">
        <f t="shared" ref="L123" si="80">SUM(I123:K123)</f>
        <v>6</v>
      </c>
      <c r="M123" s="455"/>
      <c r="N123" s="199">
        <v>21</v>
      </c>
      <c r="O123" s="314">
        <f t="shared" ref="O123:O127" si="81">M123+(M123*N123%)</f>
        <v>0</v>
      </c>
      <c r="P123" s="193" t="s">
        <v>24</v>
      </c>
      <c r="Q123" s="193" t="s">
        <v>24</v>
      </c>
      <c r="R123" s="315">
        <f>M123*L123</f>
        <v>0</v>
      </c>
      <c r="S123" s="206">
        <f>O123*L123</f>
        <v>0</v>
      </c>
      <c r="T123" s="140"/>
      <c r="U123" s="140"/>
      <c r="V123" s="140"/>
      <c r="W123" s="140"/>
      <c r="X123" s="140"/>
    </row>
    <row r="124" spans="1:24" s="139" customFormat="1" ht="57.75" customHeight="1" x14ac:dyDescent="0.2">
      <c r="A124" s="592" t="s">
        <v>341</v>
      </c>
      <c r="B124" s="209"/>
      <c r="C124" s="194" t="s">
        <v>446</v>
      </c>
      <c r="D124" s="589" t="s">
        <v>450</v>
      </c>
      <c r="E124" s="584"/>
      <c r="F124" s="596" t="s">
        <v>352</v>
      </c>
      <c r="G124" s="595" t="s">
        <v>456</v>
      </c>
      <c r="H124" s="498" t="s">
        <v>447</v>
      </c>
      <c r="I124" s="352">
        <v>2</v>
      </c>
      <c r="J124" s="209">
        <v>2</v>
      </c>
      <c r="K124" s="209">
        <v>2</v>
      </c>
      <c r="L124" s="313">
        <f t="shared" ref="L124" si="82">SUM(I124:K124)</f>
        <v>6</v>
      </c>
      <c r="M124" s="455"/>
      <c r="N124" s="199">
        <v>21</v>
      </c>
      <c r="O124" s="314">
        <f t="shared" ref="O124" si="83">M124+(M124*N124%)</f>
        <v>0</v>
      </c>
      <c r="P124" s="193" t="s">
        <v>24</v>
      </c>
      <c r="Q124" s="193" t="s">
        <v>24</v>
      </c>
      <c r="R124" s="315">
        <f>M124*L124</f>
        <v>0</v>
      </c>
      <c r="S124" s="206">
        <f>O124*L124</f>
        <v>0</v>
      </c>
      <c r="T124" s="140"/>
      <c r="U124" s="140"/>
      <c r="V124" s="140"/>
      <c r="W124" s="140"/>
      <c r="X124" s="140"/>
    </row>
    <row r="125" spans="1:24" s="139" customFormat="1" ht="24" customHeight="1" x14ac:dyDescent="0.2">
      <c r="A125" s="586" t="s">
        <v>344</v>
      </c>
      <c r="B125" s="209"/>
      <c r="C125" s="194" t="s">
        <v>355</v>
      </c>
      <c r="D125" s="93"/>
      <c r="E125" s="70"/>
      <c r="F125" s="588" t="s">
        <v>452</v>
      </c>
      <c r="G125" s="292" t="s">
        <v>436</v>
      </c>
      <c r="H125" s="353" t="s">
        <v>361</v>
      </c>
      <c r="I125" s="352">
        <v>10</v>
      </c>
      <c r="J125" s="209">
        <v>10</v>
      </c>
      <c r="K125" s="209">
        <v>10</v>
      </c>
      <c r="L125" s="313">
        <f t="shared" ref="L125:L127" si="84">SUM(I125:K125)</f>
        <v>30</v>
      </c>
      <c r="M125" s="455"/>
      <c r="N125" s="199">
        <v>21</v>
      </c>
      <c r="O125" s="314">
        <f t="shared" si="81"/>
        <v>0</v>
      </c>
      <c r="P125" s="193" t="s">
        <v>24</v>
      </c>
      <c r="Q125" s="193" t="s">
        <v>24</v>
      </c>
      <c r="R125" s="315">
        <f t="shared" ref="R125:R127" si="85">M125*L125</f>
        <v>0</v>
      </c>
      <c r="S125" s="206">
        <f t="shared" ref="S125:S127" si="86">O125*L125</f>
        <v>0</v>
      </c>
      <c r="T125" s="140"/>
      <c r="U125" s="140"/>
      <c r="V125" s="140"/>
      <c r="W125" s="140"/>
      <c r="X125" s="140"/>
    </row>
    <row r="126" spans="1:24" s="139" customFormat="1" ht="24.75" customHeight="1" x14ac:dyDescent="0.2">
      <c r="A126" s="591" t="s">
        <v>349</v>
      </c>
      <c r="B126" s="281"/>
      <c r="C126" s="282" t="s">
        <v>355</v>
      </c>
      <c r="D126" s="499"/>
      <c r="E126" s="275"/>
      <c r="F126" s="587" t="s">
        <v>453</v>
      </c>
      <c r="G126" s="293" t="s">
        <v>436</v>
      </c>
      <c r="H126" s="173" t="s">
        <v>361</v>
      </c>
      <c r="I126" s="294">
        <v>10</v>
      </c>
      <c r="J126" s="281">
        <v>10</v>
      </c>
      <c r="K126" s="281">
        <v>10</v>
      </c>
      <c r="L126" s="321">
        <f t="shared" si="84"/>
        <v>30</v>
      </c>
      <c r="M126" s="500"/>
      <c r="N126" s="83">
        <v>21</v>
      </c>
      <c r="O126" s="84">
        <f t="shared" si="81"/>
        <v>0</v>
      </c>
      <c r="P126" s="287" t="s">
        <v>24</v>
      </c>
      <c r="Q126" s="287" t="s">
        <v>24</v>
      </c>
      <c r="R126" s="440">
        <f t="shared" si="85"/>
        <v>0</v>
      </c>
      <c r="S126" s="441">
        <f t="shared" si="86"/>
        <v>0</v>
      </c>
      <c r="T126" s="140"/>
      <c r="U126" s="140"/>
      <c r="V126" s="140"/>
      <c r="W126" s="140"/>
      <c r="X126" s="140"/>
    </row>
    <row r="127" spans="1:24" s="139" customFormat="1" ht="24" customHeight="1" thickBot="1" x14ac:dyDescent="0.25">
      <c r="A127" s="591" t="s">
        <v>406</v>
      </c>
      <c r="B127" s="585"/>
      <c r="C127" s="594" t="s">
        <v>355</v>
      </c>
      <c r="D127" s="589"/>
      <c r="E127" s="585"/>
      <c r="F127" s="585" t="s">
        <v>454</v>
      </c>
      <c r="G127" s="585" t="s">
        <v>437</v>
      </c>
      <c r="H127" s="173" t="s">
        <v>361</v>
      </c>
      <c r="I127" s="294">
        <v>10</v>
      </c>
      <c r="J127" s="585">
        <v>10</v>
      </c>
      <c r="K127" s="585">
        <v>10</v>
      </c>
      <c r="L127" s="321">
        <f t="shared" si="84"/>
        <v>30</v>
      </c>
      <c r="M127" s="500"/>
      <c r="N127" s="83">
        <v>21</v>
      </c>
      <c r="O127" s="84">
        <f t="shared" si="81"/>
        <v>0</v>
      </c>
      <c r="P127" s="593" t="s">
        <v>24</v>
      </c>
      <c r="Q127" s="593" t="s">
        <v>24</v>
      </c>
      <c r="R127" s="440">
        <f t="shared" si="85"/>
        <v>0</v>
      </c>
      <c r="S127" s="441">
        <f t="shared" si="86"/>
        <v>0</v>
      </c>
      <c r="T127" s="140"/>
      <c r="U127" s="140"/>
      <c r="V127" s="140"/>
      <c r="W127" s="140"/>
      <c r="X127" s="140"/>
    </row>
    <row r="128" spans="1:24" ht="24" customHeight="1" x14ac:dyDescent="0.2">
      <c r="A128" s="597" t="s">
        <v>354</v>
      </c>
      <c r="B128" s="598"/>
      <c r="C128" s="616" t="s">
        <v>365</v>
      </c>
      <c r="D128" s="616"/>
      <c r="E128" s="616"/>
      <c r="F128" s="616"/>
      <c r="G128" s="616"/>
      <c r="H128" s="617"/>
      <c r="I128" s="227">
        <f>SUBTOTAL(9,I129:I136)</f>
        <v>265</v>
      </c>
      <c r="J128" s="228">
        <f>SUBTOTAL(9,J129:J136)</f>
        <v>265</v>
      </c>
      <c r="K128" s="228">
        <f>SUBTOTAL(9,K129:K136)</f>
        <v>265</v>
      </c>
      <c r="L128" s="229">
        <f>SUBTOTAL(9,L129:L136)</f>
        <v>795</v>
      </c>
      <c r="M128" s="599"/>
      <c r="N128" s="600"/>
      <c r="O128" s="601"/>
      <c r="P128" s="602"/>
      <c r="Q128" s="602"/>
      <c r="R128" s="603">
        <f>SUBTOTAL(9,R129:R136)</f>
        <v>0</v>
      </c>
      <c r="S128" s="604">
        <f>SUBTOTAL(9,S129:S136)</f>
        <v>0</v>
      </c>
      <c r="T128" s="273"/>
      <c r="U128" s="273"/>
    </row>
    <row r="129" spans="1:24" s="139" customFormat="1" ht="24.95" customHeight="1" x14ac:dyDescent="0.2">
      <c r="A129" s="192" t="s">
        <v>356</v>
      </c>
      <c r="B129" s="209"/>
      <c r="C129" s="194" t="s">
        <v>367</v>
      </c>
      <c r="D129" s="207" t="s">
        <v>368</v>
      </c>
      <c r="E129" s="209"/>
      <c r="F129" s="209"/>
      <c r="G129" s="209"/>
      <c r="H129" s="498" t="s">
        <v>369</v>
      </c>
      <c r="I129" s="352">
        <v>20</v>
      </c>
      <c r="J129" s="209">
        <v>20</v>
      </c>
      <c r="K129" s="209">
        <v>20</v>
      </c>
      <c r="L129" s="313">
        <f t="shared" ref="L129:L132" si="87">SUM(I129:K129)</f>
        <v>60</v>
      </c>
      <c r="M129" s="455"/>
      <c r="N129" s="202">
        <v>21</v>
      </c>
      <c r="O129" s="203">
        <f t="shared" ref="O129:O136" si="88">M129+(M129*N129%)</f>
        <v>0</v>
      </c>
      <c r="P129" s="204" t="s">
        <v>24</v>
      </c>
      <c r="Q129" s="204" t="s">
        <v>24</v>
      </c>
      <c r="R129" s="205">
        <f>M129*L129</f>
        <v>0</v>
      </c>
      <c r="S129" s="501">
        <f>O129*L129</f>
        <v>0</v>
      </c>
      <c r="T129" s="140"/>
      <c r="U129" s="140"/>
      <c r="V129" s="140"/>
      <c r="W129" s="140"/>
      <c r="X129" s="140"/>
    </row>
    <row r="130" spans="1:24" s="139" customFormat="1" ht="24.95" customHeight="1" x14ac:dyDescent="0.2">
      <c r="A130" s="192" t="s">
        <v>357</v>
      </c>
      <c r="B130" s="209"/>
      <c r="C130" s="194" t="s">
        <v>370</v>
      </c>
      <c r="D130" s="207" t="s">
        <v>371</v>
      </c>
      <c r="E130" s="209"/>
      <c r="F130" s="209"/>
      <c r="G130" s="209"/>
      <c r="H130" s="498" t="s">
        <v>369</v>
      </c>
      <c r="I130" s="352">
        <v>50</v>
      </c>
      <c r="J130" s="209">
        <v>50</v>
      </c>
      <c r="K130" s="209">
        <v>50</v>
      </c>
      <c r="L130" s="313">
        <f t="shared" si="87"/>
        <v>150</v>
      </c>
      <c r="M130" s="455"/>
      <c r="N130" s="202">
        <v>21</v>
      </c>
      <c r="O130" s="203">
        <f t="shared" si="88"/>
        <v>0</v>
      </c>
      <c r="P130" s="204" t="s">
        <v>24</v>
      </c>
      <c r="Q130" s="204" t="s">
        <v>24</v>
      </c>
      <c r="R130" s="205">
        <f t="shared" ref="R130:R136" si="89">M130*L130</f>
        <v>0</v>
      </c>
      <c r="S130" s="501">
        <f t="shared" ref="S130:S136" si="90">O130*L130</f>
        <v>0</v>
      </c>
      <c r="T130" s="140"/>
      <c r="U130" s="140"/>
      <c r="V130" s="140"/>
      <c r="W130" s="140"/>
      <c r="X130" s="140"/>
    </row>
    <row r="131" spans="1:24" s="139" customFormat="1" ht="24.95" customHeight="1" x14ac:dyDescent="0.2">
      <c r="A131" s="192" t="s">
        <v>358</v>
      </c>
      <c r="B131" s="209"/>
      <c r="C131" s="194" t="s">
        <v>372</v>
      </c>
      <c r="D131" s="207" t="s">
        <v>373</v>
      </c>
      <c r="E131" s="209"/>
      <c r="F131" s="209"/>
      <c r="G131" s="209"/>
      <c r="H131" s="498" t="s">
        <v>369</v>
      </c>
      <c r="I131" s="352">
        <v>50</v>
      </c>
      <c r="J131" s="209">
        <v>50</v>
      </c>
      <c r="K131" s="209">
        <v>50</v>
      </c>
      <c r="L131" s="313">
        <f t="shared" si="87"/>
        <v>150</v>
      </c>
      <c r="M131" s="201"/>
      <c r="N131" s="202">
        <v>21</v>
      </c>
      <c r="O131" s="203">
        <f t="shared" si="88"/>
        <v>0</v>
      </c>
      <c r="P131" s="204" t="s">
        <v>24</v>
      </c>
      <c r="Q131" s="204" t="s">
        <v>24</v>
      </c>
      <c r="R131" s="205">
        <f t="shared" si="89"/>
        <v>0</v>
      </c>
      <c r="S131" s="501">
        <f t="shared" si="90"/>
        <v>0</v>
      </c>
      <c r="T131" s="140"/>
      <c r="U131" s="140"/>
      <c r="V131" s="140"/>
      <c r="W131" s="140"/>
      <c r="X131" s="140"/>
    </row>
    <row r="132" spans="1:24" s="139" customFormat="1" ht="24.95" customHeight="1" x14ac:dyDescent="0.2">
      <c r="A132" s="192" t="s">
        <v>359</v>
      </c>
      <c r="B132" s="209"/>
      <c r="C132" s="194" t="s">
        <v>374</v>
      </c>
      <c r="D132" s="207" t="s">
        <v>375</v>
      </c>
      <c r="E132" s="209"/>
      <c r="F132" s="209"/>
      <c r="G132" s="209"/>
      <c r="H132" s="498" t="s">
        <v>369</v>
      </c>
      <c r="I132" s="352">
        <v>50</v>
      </c>
      <c r="J132" s="209">
        <v>50</v>
      </c>
      <c r="K132" s="209">
        <v>50</v>
      </c>
      <c r="L132" s="313">
        <f t="shared" si="87"/>
        <v>150</v>
      </c>
      <c r="M132" s="201"/>
      <c r="N132" s="202">
        <v>21</v>
      </c>
      <c r="O132" s="203">
        <f t="shared" si="88"/>
        <v>0</v>
      </c>
      <c r="P132" s="204" t="s">
        <v>24</v>
      </c>
      <c r="Q132" s="204" t="s">
        <v>24</v>
      </c>
      <c r="R132" s="205">
        <f t="shared" si="89"/>
        <v>0</v>
      </c>
      <c r="S132" s="501">
        <f t="shared" si="90"/>
        <v>0</v>
      </c>
      <c r="T132" s="140"/>
      <c r="U132" s="140"/>
      <c r="V132" s="140"/>
      <c r="W132" s="140"/>
      <c r="X132" s="140"/>
    </row>
    <row r="133" spans="1:24" s="139" customFormat="1" ht="24.95" customHeight="1" x14ac:dyDescent="0.2">
      <c r="A133" s="192" t="s">
        <v>360</v>
      </c>
      <c r="B133" s="209"/>
      <c r="C133" s="194" t="s">
        <v>376</v>
      </c>
      <c r="D133" s="207" t="s">
        <v>377</v>
      </c>
      <c r="E133" s="209"/>
      <c r="F133" s="209"/>
      <c r="G133" s="209"/>
      <c r="H133" s="498" t="s">
        <v>369</v>
      </c>
      <c r="I133" s="352">
        <v>50</v>
      </c>
      <c r="J133" s="209">
        <v>50</v>
      </c>
      <c r="K133" s="209">
        <v>50</v>
      </c>
      <c r="L133" s="313">
        <f t="shared" ref="L133:L136" si="91">SUM(I133:K133)</f>
        <v>150</v>
      </c>
      <c r="M133" s="201"/>
      <c r="N133" s="202">
        <v>21</v>
      </c>
      <c r="O133" s="203">
        <f t="shared" si="88"/>
        <v>0</v>
      </c>
      <c r="P133" s="204" t="s">
        <v>24</v>
      </c>
      <c r="Q133" s="204" t="s">
        <v>24</v>
      </c>
      <c r="R133" s="205">
        <f t="shared" si="89"/>
        <v>0</v>
      </c>
      <c r="S133" s="501">
        <f t="shared" si="90"/>
        <v>0</v>
      </c>
      <c r="T133" s="140"/>
      <c r="U133" s="140"/>
      <c r="V133" s="140"/>
      <c r="W133" s="140"/>
      <c r="X133" s="140"/>
    </row>
    <row r="134" spans="1:24" s="139" customFormat="1" ht="24.95" customHeight="1" x14ac:dyDescent="0.2">
      <c r="A134" s="192" t="s">
        <v>362</v>
      </c>
      <c r="B134" s="209"/>
      <c r="C134" s="194" t="s">
        <v>378</v>
      </c>
      <c r="D134" s="207"/>
      <c r="E134" s="209"/>
      <c r="F134" s="209"/>
      <c r="G134" s="209"/>
      <c r="H134" s="498" t="s">
        <v>379</v>
      </c>
      <c r="I134" s="352">
        <v>20</v>
      </c>
      <c r="J134" s="209">
        <v>20</v>
      </c>
      <c r="K134" s="209">
        <v>20</v>
      </c>
      <c r="L134" s="313">
        <f t="shared" si="91"/>
        <v>60</v>
      </c>
      <c r="M134" s="201"/>
      <c r="N134" s="202">
        <v>21</v>
      </c>
      <c r="O134" s="203">
        <f t="shared" si="88"/>
        <v>0</v>
      </c>
      <c r="P134" s="204" t="s">
        <v>24</v>
      </c>
      <c r="Q134" s="204" t="s">
        <v>24</v>
      </c>
      <c r="R134" s="205">
        <f t="shared" si="89"/>
        <v>0</v>
      </c>
      <c r="S134" s="501">
        <f t="shared" si="90"/>
        <v>0</v>
      </c>
      <c r="T134" s="140"/>
      <c r="U134" s="140"/>
      <c r="V134" s="140"/>
      <c r="W134" s="140"/>
      <c r="X134" s="140"/>
    </row>
    <row r="135" spans="1:24" s="139" customFormat="1" ht="24.95" customHeight="1" x14ac:dyDescent="0.2">
      <c r="A135" s="192" t="s">
        <v>363</v>
      </c>
      <c r="B135" s="209"/>
      <c r="C135" s="194" t="s">
        <v>378</v>
      </c>
      <c r="D135" s="207"/>
      <c r="E135" s="209"/>
      <c r="F135" s="209"/>
      <c r="G135" s="209"/>
      <c r="H135" s="498" t="s">
        <v>379</v>
      </c>
      <c r="I135" s="352">
        <v>20</v>
      </c>
      <c r="J135" s="209">
        <v>20</v>
      </c>
      <c r="K135" s="209">
        <v>20</v>
      </c>
      <c r="L135" s="313">
        <f t="shared" si="91"/>
        <v>60</v>
      </c>
      <c r="M135" s="201"/>
      <c r="N135" s="202">
        <v>21</v>
      </c>
      <c r="O135" s="203">
        <f t="shared" si="88"/>
        <v>0</v>
      </c>
      <c r="P135" s="204" t="s">
        <v>24</v>
      </c>
      <c r="Q135" s="204" t="s">
        <v>24</v>
      </c>
      <c r="R135" s="205">
        <f t="shared" si="89"/>
        <v>0</v>
      </c>
      <c r="S135" s="501">
        <f t="shared" si="90"/>
        <v>0</v>
      </c>
      <c r="T135" s="140"/>
      <c r="U135" s="140"/>
      <c r="V135" s="140"/>
      <c r="W135" s="140"/>
      <c r="X135" s="140"/>
    </row>
    <row r="136" spans="1:24" s="139" customFormat="1" ht="24.95" customHeight="1" thickBot="1" x14ac:dyDescent="0.25">
      <c r="A136" s="354" t="s">
        <v>407</v>
      </c>
      <c r="B136" s="357"/>
      <c r="C136" s="356" t="s">
        <v>380</v>
      </c>
      <c r="D136" s="372" t="s">
        <v>381</v>
      </c>
      <c r="E136" s="357"/>
      <c r="F136" s="357"/>
      <c r="G136" s="357"/>
      <c r="H136" s="374" t="s">
        <v>369</v>
      </c>
      <c r="I136" s="359">
        <v>5</v>
      </c>
      <c r="J136" s="357">
        <v>5</v>
      </c>
      <c r="K136" s="357">
        <v>5</v>
      </c>
      <c r="L136" s="360">
        <f t="shared" si="91"/>
        <v>15</v>
      </c>
      <c r="M136" s="361"/>
      <c r="N136" s="502">
        <v>21</v>
      </c>
      <c r="O136" s="503">
        <f t="shared" si="88"/>
        <v>0</v>
      </c>
      <c r="P136" s="504" t="s">
        <v>24</v>
      </c>
      <c r="Q136" s="504" t="s">
        <v>24</v>
      </c>
      <c r="R136" s="505">
        <f t="shared" si="89"/>
        <v>0</v>
      </c>
      <c r="S136" s="506">
        <f t="shared" si="90"/>
        <v>0</v>
      </c>
      <c r="T136" s="140"/>
      <c r="U136" s="140"/>
      <c r="V136" s="140"/>
      <c r="W136" s="140"/>
      <c r="X136" s="140"/>
    </row>
    <row r="137" spans="1:24" ht="21.75" customHeight="1" x14ac:dyDescent="0.2">
      <c r="A137" s="147" t="s">
        <v>364</v>
      </c>
      <c r="B137" s="148"/>
      <c r="C137" s="606" t="s">
        <v>383</v>
      </c>
      <c r="D137" s="606"/>
      <c r="E137" s="606"/>
      <c r="F137" s="606"/>
      <c r="G137" s="606"/>
      <c r="H137" s="607"/>
      <c r="I137" s="149">
        <f>SUBTOTAL(9,I138:I140)</f>
        <v>26</v>
      </c>
      <c r="J137" s="150">
        <f>SUBTOTAL(9,J138:J140)</f>
        <v>26</v>
      </c>
      <c r="K137" s="150">
        <f>SUBTOTAL(9,K138:K140)</f>
        <v>26</v>
      </c>
      <c r="L137" s="151">
        <f>SUBTOTAL(9,L138:L140)</f>
        <v>78</v>
      </c>
      <c r="M137" s="174"/>
      <c r="N137" s="175"/>
      <c r="O137" s="176"/>
      <c r="P137" s="177"/>
      <c r="Q137" s="177"/>
      <c r="R137" s="230">
        <f>SUBTOTAL(9,R138:R140)</f>
        <v>0</v>
      </c>
      <c r="S137" s="157">
        <f>SUBTOTAL(9,S138:S140)</f>
        <v>0</v>
      </c>
      <c r="T137" s="273"/>
      <c r="U137" s="273"/>
    </row>
    <row r="138" spans="1:24" s="139" customFormat="1" ht="25.5" customHeight="1" x14ac:dyDescent="0.2">
      <c r="A138" s="608" t="s">
        <v>366</v>
      </c>
      <c r="B138" s="610"/>
      <c r="C138" s="612" t="s">
        <v>393</v>
      </c>
      <c r="D138" s="614" t="s">
        <v>384</v>
      </c>
      <c r="E138" s="241"/>
      <c r="F138" s="507"/>
      <c r="G138" s="508"/>
      <c r="H138" s="137" t="s">
        <v>52</v>
      </c>
      <c r="I138" s="121">
        <v>13</v>
      </c>
      <c r="J138" s="122">
        <v>13</v>
      </c>
      <c r="K138" s="122">
        <v>13</v>
      </c>
      <c r="L138" s="120">
        <f t="shared" ref="L138:L140" si="92">SUM(I138:K138)</f>
        <v>39</v>
      </c>
      <c r="M138" s="124"/>
      <c r="N138" s="231">
        <v>21</v>
      </c>
      <c r="O138" s="232">
        <f t="shared" ref="O138:O140" si="93">M138+(M138*N138%)</f>
        <v>0</v>
      </c>
      <c r="P138" s="233" t="s">
        <v>24</v>
      </c>
      <c r="Q138" s="233" t="s">
        <v>24</v>
      </c>
      <c r="R138" s="234">
        <f>M138*L138</f>
        <v>0</v>
      </c>
      <c r="S138" s="235">
        <f>O138*L138</f>
        <v>0</v>
      </c>
      <c r="T138" s="140"/>
      <c r="U138" s="140"/>
      <c r="V138" s="140"/>
      <c r="W138" s="140"/>
      <c r="X138" s="140"/>
    </row>
    <row r="139" spans="1:24" s="139" customFormat="1" ht="25.5" customHeight="1" x14ac:dyDescent="0.2">
      <c r="A139" s="608"/>
      <c r="B139" s="610"/>
      <c r="C139" s="612"/>
      <c r="D139" s="614"/>
      <c r="E139" s="242"/>
      <c r="F139" s="509"/>
      <c r="G139" s="509"/>
      <c r="H139" s="80" t="s">
        <v>385</v>
      </c>
      <c r="I139" s="73">
        <v>4</v>
      </c>
      <c r="J139" s="285">
        <v>4</v>
      </c>
      <c r="K139" s="285">
        <v>4</v>
      </c>
      <c r="L139" s="74">
        <f t="shared" si="92"/>
        <v>12</v>
      </c>
      <c r="M139" s="75"/>
      <c r="N139" s="236">
        <v>21</v>
      </c>
      <c r="O139" s="237">
        <f t="shared" si="93"/>
        <v>0</v>
      </c>
      <c r="P139" s="238" t="s">
        <v>24</v>
      </c>
      <c r="Q139" s="238" t="s">
        <v>24</v>
      </c>
      <c r="R139" s="239">
        <f t="shared" ref="R139:R140" si="94">M139*L139</f>
        <v>0</v>
      </c>
      <c r="S139" s="240">
        <f t="shared" ref="S139:S140" si="95">O139*L139</f>
        <v>0</v>
      </c>
      <c r="T139" s="140"/>
      <c r="U139" s="140"/>
      <c r="V139" s="140"/>
      <c r="W139" s="140"/>
      <c r="X139" s="140"/>
    </row>
    <row r="140" spans="1:24" s="139" customFormat="1" ht="25.5" customHeight="1" thickBot="1" x14ac:dyDescent="0.25">
      <c r="A140" s="609"/>
      <c r="B140" s="611"/>
      <c r="C140" s="613"/>
      <c r="D140" s="615"/>
      <c r="E140" s="243"/>
      <c r="F140" s="510"/>
      <c r="G140" s="510"/>
      <c r="H140" s="426" t="s">
        <v>386</v>
      </c>
      <c r="I140" s="447">
        <v>9</v>
      </c>
      <c r="J140" s="424">
        <v>9</v>
      </c>
      <c r="K140" s="424">
        <v>9</v>
      </c>
      <c r="L140" s="429">
        <f t="shared" si="92"/>
        <v>27</v>
      </c>
      <c r="M140" s="430"/>
      <c r="N140" s="511">
        <v>21</v>
      </c>
      <c r="O140" s="495">
        <f t="shared" si="93"/>
        <v>0</v>
      </c>
      <c r="P140" s="512" t="s">
        <v>24</v>
      </c>
      <c r="Q140" s="512" t="s">
        <v>24</v>
      </c>
      <c r="R140" s="496">
        <f t="shared" si="94"/>
        <v>0</v>
      </c>
      <c r="S140" s="513">
        <f t="shared" si="95"/>
        <v>0</v>
      </c>
      <c r="T140" s="140"/>
      <c r="U140" s="140"/>
      <c r="V140" s="140"/>
      <c r="W140" s="140"/>
      <c r="X140" s="140"/>
    </row>
    <row r="141" spans="1:24" ht="26.25" customHeight="1" x14ac:dyDescent="0.2">
      <c r="A141" s="297"/>
      <c r="B141" s="298"/>
      <c r="C141" s="674" t="s">
        <v>221</v>
      </c>
      <c r="D141" s="675"/>
      <c r="E141" s="675"/>
      <c r="F141" s="675"/>
      <c r="G141" s="675"/>
      <c r="H141" s="676"/>
      <c r="I141" s="299"/>
      <c r="J141" s="300"/>
      <c r="K141" s="300"/>
      <c r="L141" s="51"/>
      <c r="M141" s="301"/>
      <c r="N141" s="302"/>
      <c r="O141" s="303"/>
      <c r="P141" s="304"/>
      <c r="Q141" s="304"/>
      <c r="R141" s="305"/>
      <c r="S141" s="306"/>
      <c r="T141" s="273"/>
      <c r="U141" s="273"/>
    </row>
    <row r="142" spans="1:24" ht="50.25" customHeight="1" x14ac:dyDescent="0.2">
      <c r="A142" s="677" t="s">
        <v>382</v>
      </c>
      <c r="B142" s="678" t="s">
        <v>132</v>
      </c>
      <c r="C142" s="544" t="s">
        <v>227</v>
      </c>
      <c r="D142" s="545" t="s">
        <v>228</v>
      </c>
      <c r="E142" s="546" t="s">
        <v>229</v>
      </c>
      <c r="F142" s="544"/>
      <c r="G142" s="546" t="s">
        <v>230</v>
      </c>
      <c r="H142" s="547" t="s">
        <v>231</v>
      </c>
      <c r="I142" s="548">
        <v>1</v>
      </c>
      <c r="J142" s="549">
        <v>1</v>
      </c>
      <c r="K142" s="549">
        <v>1</v>
      </c>
      <c r="L142" s="550">
        <f t="shared" ref="L142:L146" si="96">SUM(I142:K142)</f>
        <v>3</v>
      </c>
      <c r="M142" s="551"/>
      <c r="N142" s="552">
        <v>21</v>
      </c>
      <c r="O142" s="553">
        <f t="shared" ref="O142:O143" si="97">M142+(M142*N142%)</f>
        <v>0</v>
      </c>
      <c r="P142" s="554" t="s">
        <v>24</v>
      </c>
      <c r="Q142" s="554" t="s">
        <v>24</v>
      </c>
      <c r="R142" s="555">
        <f t="shared" ref="R142:R144" si="98">M142*L142</f>
        <v>0</v>
      </c>
      <c r="S142" s="556">
        <f t="shared" ref="S142:S144" si="99">O142*L142</f>
        <v>0</v>
      </c>
    </row>
    <row r="143" spans="1:24" ht="27" customHeight="1" x14ac:dyDescent="0.2">
      <c r="A143" s="677"/>
      <c r="B143" s="678"/>
      <c r="C143" s="69" t="s">
        <v>232</v>
      </c>
      <c r="D143" s="131" t="s">
        <v>233</v>
      </c>
      <c r="E143" s="557"/>
      <c r="F143" s="69"/>
      <c r="G143" s="558"/>
      <c r="H143" s="559" t="s">
        <v>52</v>
      </c>
      <c r="I143" s="73">
        <v>1</v>
      </c>
      <c r="J143" s="285">
        <v>1</v>
      </c>
      <c r="K143" s="285">
        <v>1</v>
      </c>
      <c r="L143" s="482">
        <f t="shared" si="96"/>
        <v>3</v>
      </c>
      <c r="M143" s="75"/>
      <c r="N143" s="76">
        <v>21</v>
      </c>
      <c r="O143" s="77">
        <f t="shared" si="97"/>
        <v>0</v>
      </c>
      <c r="P143" s="68" t="s">
        <v>24</v>
      </c>
      <c r="Q143" s="68" t="s">
        <v>24</v>
      </c>
      <c r="R143" s="78">
        <f t="shared" si="98"/>
        <v>0</v>
      </c>
      <c r="S143" s="560">
        <f t="shared" si="99"/>
        <v>0</v>
      </c>
    </row>
    <row r="144" spans="1:24" ht="60" customHeight="1" x14ac:dyDescent="0.2">
      <c r="A144" s="677"/>
      <c r="B144" s="678"/>
      <c r="C144" s="257" t="s">
        <v>232</v>
      </c>
      <c r="D144" s="561" t="s">
        <v>233</v>
      </c>
      <c r="E144" s="562"/>
      <c r="F144" s="257"/>
      <c r="G144" s="563"/>
      <c r="H144" s="564" t="s">
        <v>234</v>
      </c>
      <c r="I144" s="94">
        <v>1</v>
      </c>
      <c r="J144" s="286">
        <v>1</v>
      </c>
      <c r="K144" s="286">
        <v>1</v>
      </c>
      <c r="L144" s="565">
        <f t="shared" si="96"/>
        <v>3</v>
      </c>
      <c r="M144" s="95"/>
      <c r="N144" s="96">
        <v>21</v>
      </c>
      <c r="O144" s="97">
        <f>M144+(M144*N144%)</f>
        <v>0</v>
      </c>
      <c r="P144" s="98" t="s">
        <v>24</v>
      </c>
      <c r="Q144" s="98" t="s">
        <v>24</v>
      </c>
      <c r="R144" s="99">
        <f t="shared" si="98"/>
        <v>0</v>
      </c>
      <c r="S144" s="566">
        <f t="shared" si="99"/>
        <v>0</v>
      </c>
    </row>
    <row r="145" spans="1:20" ht="60" customHeight="1" x14ac:dyDescent="0.2">
      <c r="A145" s="590" t="s">
        <v>408</v>
      </c>
      <c r="B145" s="514" t="s">
        <v>42</v>
      </c>
      <c r="C145" s="515" t="s">
        <v>223</v>
      </c>
      <c r="D145" s="516" t="s">
        <v>224</v>
      </c>
      <c r="E145" s="517">
        <v>165009800</v>
      </c>
      <c r="F145" s="514" t="s">
        <v>28</v>
      </c>
      <c r="G145" s="514" t="s">
        <v>225</v>
      </c>
      <c r="H145" s="518" t="s">
        <v>409</v>
      </c>
      <c r="I145" s="519">
        <v>1</v>
      </c>
      <c r="J145" s="514">
        <v>1</v>
      </c>
      <c r="K145" s="514">
        <v>1</v>
      </c>
      <c r="L145" s="520">
        <f t="shared" ref="L145" si="100">SUM(I145:K145)</f>
        <v>3</v>
      </c>
      <c r="M145" s="521"/>
      <c r="N145" s="522">
        <v>21</v>
      </c>
      <c r="O145" s="523">
        <f>M145+(M145*N145%)</f>
        <v>0</v>
      </c>
      <c r="P145" s="524"/>
      <c r="Q145" s="523">
        <f>P145+(P145*N145%)</f>
        <v>0</v>
      </c>
      <c r="R145" s="525">
        <f>(M145+P145)*L145</f>
        <v>0</v>
      </c>
      <c r="S145" s="526">
        <f>(O145+Q145)*L145</f>
        <v>0</v>
      </c>
    </row>
    <row r="146" spans="1:20" ht="48.75" customHeight="1" thickBot="1" x14ac:dyDescent="0.25">
      <c r="A146" s="527" t="s">
        <v>443</v>
      </c>
      <c r="B146" s="528" t="s">
        <v>132</v>
      </c>
      <c r="C146" s="529" t="s">
        <v>236</v>
      </c>
      <c r="D146" s="530" t="s">
        <v>237</v>
      </c>
      <c r="E146" s="531" t="s">
        <v>238</v>
      </c>
      <c r="F146" s="529"/>
      <c r="G146" s="532"/>
      <c r="H146" s="533" t="s">
        <v>239</v>
      </c>
      <c r="I146" s="534">
        <v>1</v>
      </c>
      <c r="J146" s="535">
        <v>1</v>
      </c>
      <c r="K146" s="535">
        <v>1</v>
      </c>
      <c r="L146" s="536">
        <f t="shared" si="96"/>
        <v>3</v>
      </c>
      <c r="M146" s="537"/>
      <c r="N146" s="538">
        <v>21</v>
      </c>
      <c r="O146" s="539">
        <f t="shared" ref="O146" si="101">M146+(M146*N146%)</f>
        <v>0</v>
      </c>
      <c r="P146" s="540"/>
      <c r="Q146" s="541">
        <f t="shared" ref="Q146" si="102">P146+(P146*N146%)</f>
        <v>0</v>
      </c>
      <c r="R146" s="542">
        <f>(M146+P146)*L146</f>
        <v>0</v>
      </c>
      <c r="S146" s="543">
        <f>(O146+Q146)*L146</f>
        <v>0</v>
      </c>
    </row>
    <row r="147" spans="1:20" ht="9" customHeight="1" thickBot="1" x14ac:dyDescent="0.25">
      <c r="A147" s="244"/>
      <c r="B147" s="245"/>
      <c r="C147" s="245"/>
      <c r="D147" s="245"/>
      <c r="E147" s="246"/>
      <c r="F147" s="245"/>
      <c r="G147" s="245"/>
      <c r="H147" s="245"/>
      <c r="I147" s="247"/>
      <c r="J147" s="247"/>
      <c r="K147" s="247"/>
      <c r="L147" s="247"/>
      <c r="M147" s="248"/>
      <c r="N147" s="249"/>
      <c r="O147" s="250"/>
      <c r="P147" s="250"/>
      <c r="Q147" s="250"/>
      <c r="R147" s="250"/>
      <c r="S147" s="250"/>
    </row>
    <row r="148" spans="1:20" ht="18.75" customHeight="1" thickBot="1" x14ac:dyDescent="0.25">
      <c r="A148" s="244"/>
      <c r="B148" s="251"/>
      <c r="C148" s="251"/>
      <c r="D148" s="251"/>
      <c r="E148" s="252"/>
      <c r="F148" s="251"/>
      <c r="G148" s="253"/>
      <c r="H148" s="251"/>
      <c r="I148" s="254"/>
      <c r="J148" s="254"/>
      <c r="K148" s="254"/>
      <c r="L148" s="254"/>
      <c r="M148" s="248"/>
      <c r="N148" s="249"/>
      <c r="O148" s="250"/>
      <c r="P148" s="250"/>
      <c r="Q148" s="250"/>
      <c r="R148" s="255">
        <f>SUBTOTAL(9,R4:R147)</f>
        <v>6061</v>
      </c>
      <c r="S148" s="274">
        <f>SUBTOTAL(9,S4:S147)</f>
        <v>7333.8099999999995</v>
      </c>
      <c r="T148" s="605"/>
    </row>
  </sheetData>
  <sheetProtection algorithmName="SHA-512" hashValue="qH4lKyvqtWlcKBLHUJ7k4mScOTtmNNobSTaAH6CA+dBMPwUsN4buPI9NuNuNsmyqxTXuGjeyupYW2HcSnyPF0g==" saltValue="J5R4lbIh5tAhS3Y1NcakGw==" spinCount="100000" sheet="1" objects="1" scenarios="1"/>
  <autoFilter ref="A3:S141" xr:uid="{00000000-0009-0000-0000-000000000000}"/>
  <mergeCells count="113">
    <mergeCell ref="C7:H7"/>
    <mergeCell ref="C4:H4"/>
    <mergeCell ref="C5:H5"/>
    <mergeCell ref="F11:F15"/>
    <mergeCell ref="G11:G15"/>
    <mergeCell ref="A16:A20"/>
    <mergeCell ref="B16:B20"/>
    <mergeCell ref="E16:E20"/>
    <mergeCell ref="F16:F20"/>
    <mergeCell ref="G16:G20"/>
    <mergeCell ref="C10:H10"/>
    <mergeCell ref="A11:A15"/>
    <mergeCell ref="B11:B15"/>
    <mergeCell ref="C11:C30"/>
    <mergeCell ref="D11:D30"/>
    <mergeCell ref="E11:E15"/>
    <mergeCell ref="A21:A25"/>
    <mergeCell ref="B21:B25"/>
    <mergeCell ref="E21:E25"/>
    <mergeCell ref="F21:F25"/>
    <mergeCell ref="G21:G25"/>
    <mergeCell ref="A26:A28"/>
    <mergeCell ref="B26:B28"/>
    <mergeCell ref="E26:E28"/>
    <mergeCell ref="F26:F28"/>
    <mergeCell ref="G26:G28"/>
    <mergeCell ref="D50:D56"/>
    <mergeCell ref="G50:G56"/>
    <mergeCell ref="D62:D66"/>
    <mergeCell ref="G62:G66"/>
    <mergeCell ref="C42:H42"/>
    <mergeCell ref="C49:H49"/>
    <mergeCell ref="C37:H37"/>
    <mergeCell ref="C41:H41"/>
    <mergeCell ref="A29:A30"/>
    <mergeCell ref="B29:B30"/>
    <mergeCell ref="E29:E30"/>
    <mergeCell ref="F29:F30"/>
    <mergeCell ref="G29:G30"/>
    <mergeCell ref="C31:H31"/>
    <mergeCell ref="C141:H141"/>
    <mergeCell ref="A142:A144"/>
    <mergeCell ref="B142:B144"/>
    <mergeCell ref="C67:H67"/>
    <mergeCell ref="A69:A70"/>
    <mergeCell ref="B69:B70"/>
    <mergeCell ref="C69:C70"/>
    <mergeCell ref="D69:D70"/>
    <mergeCell ref="G69:G70"/>
    <mergeCell ref="C84:H84"/>
    <mergeCell ref="A85:A88"/>
    <mergeCell ref="B85:B88"/>
    <mergeCell ref="C85:C88"/>
    <mergeCell ref="D85:D88"/>
    <mergeCell ref="C79:H79"/>
    <mergeCell ref="A82:A83"/>
    <mergeCell ref="B82:B83"/>
    <mergeCell ref="C82:C83"/>
    <mergeCell ref="D82:D83"/>
    <mergeCell ref="F82:F83"/>
    <mergeCell ref="G82:G83"/>
    <mergeCell ref="C94:H94"/>
    <mergeCell ref="C98:H98"/>
    <mergeCell ref="A99:A101"/>
    <mergeCell ref="B99:B101"/>
    <mergeCell ref="C99:C101"/>
    <mergeCell ref="D99:D101"/>
    <mergeCell ref="G99:G101"/>
    <mergeCell ref="A90:A92"/>
    <mergeCell ref="B90:B92"/>
    <mergeCell ref="C90:C92"/>
    <mergeCell ref="D90:D92"/>
    <mergeCell ref="C113:H113"/>
    <mergeCell ref="A114:A115"/>
    <mergeCell ref="B114:B115"/>
    <mergeCell ref="C114:C115"/>
    <mergeCell ref="D114:D115"/>
    <mergeCell ref="E114:E115"/>
    <mergeCell ref="F114:F115"/>
    <mergeCell ref="G114:G115"/>
    <mergeCell ref="A104:A105"/>
    <mergeCell ref="B104:B105"/>
    <mergeCell ref="C104:C105"/>
    <mergeCell ref="D104:D105"/>
    <mergeCell ref="G104:G105"/>
    <mergeCell ref="G116:G117"/>
    <mergeCell ref="A118:A119"/>
    <mergeCell ref="B118:B119"/>
    <mergeCell ref="C118:C119"/>
    <mergeCell ref="D118:D119"/>
    <mergeCell ref="E118:E119"/>
    <mergeCell ref="F118:F119"/>
    <mergeCell ref="G118:G119"/>
    <mergeCell ref="A116:A117"/>
    <mergeCell ref="B116:B117"/>
    <mergeCell ref="C116:C117"/>
    <mergeCell ref="D116:D117"/>
    <mergeCell ref="E116:E117"/>
    <mergeCell ref="F116:F117"/>
    <mergeCell ref="C137:H137"/>
    <mergeCell ref="A138:A140"/>
    <mergeCell ref="B138:B140"/>
    <mergeCell ref="C138:C140"/>
    <mergeCell ref="D138:D140"/>
    <mergeCell ref="C128:H128"/>
    <mergeCell ref="C122:H122"/>
    <mergeCell ref="G120:G121"/>
    <mergeCell ref="A120:A121"/>
    <mergeCell ref="B120:B121"/>
    <mergeCell ref="C120:C121"/>
    <mergeCell ref="D120:D121"/>
    <mergeCell ref="E120:E121"/>
    <mergeCell ref="F120:F121"/>
  </mergeCells>
  <pageMargins left="0.22" right="0.15748031496062992" top="0.4" bottom="0.31496062992125984" header="0.23622047244094491" footer="0.15748031496062992"/>
  <pageSetup paperSize="9" scale="98" orientation="landscape" r:id="rId1"/>
  <headerFooter alignWithMargins="0">
    <oddFooter>&amp;C&amp;8Pusl. &amp;P&amp;R&amp;8Matavimo priemonių specifikacija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Specifikacija 2020-2022</vt:lpstr>
      <vt:lpstr>'Specifikacija 2020-2022'!Print_Titles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nvstc50nvs</dc:creator>
  <cp:lastModifiedBy>nvstc123nvs</cp:lastModifiedBy>
  <cp:lastPrinted>2020-02-24T09:25:58Z</cp:lastPrinted>
  <dcterms:created xsi:type="dcterms:W3CDTF">2020-01-23T09:23:39Z</dcterms:created>
  <dcterms:modified xsi:type="dcterms:W3CDTF">2020-05-28T07:43:47Z</dcterms:modified>
</cp:coreProperties>
</file>