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941EA14E-2839-4C1D-B820-CBCCC88267C2}" xr6:coauthVersionLast="45" xr6:coauthVersionMax="45" xr10:uidLastSave="{00000000-0000-0000-0000-000000000000}"/>
  <bookViews>
    <workbookView xWindow="-108" yWindow="-108" windowWidth="23256" windowHeight="12576" tabRatio="973" activeTab="1" xr2:uid="{00000000-000D-0000-FFFF-FFFF00000000}"/>
  </bookViews>
  <sheets>
    <sheet name="I dalis - dalis Kauno, Alytus " sheetId="1" r:id="rId1"/>
    <sheet name="II dalis - dalis Kauno" sheetId="2" r:id="rId2"/>
    <sheet name="III dalis - Klaipėdos regiona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" i="2" l="1"/>
  <c r="H5" i="2" l="1"/>
  <c r="H6" i="2"/>
  <c r="H7" i="2"/>
  <c r="H8" i="2"/>
  <c r="H9" i="2"/>
  <c r="H10" i="2"/>
  <c r="H12" i="2"/>
  <c r="H13" i="2"/>
  <c r="H14" i="2"/>
  <c r="H4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 l="1"/>
  <c r="F9" i="2"/>
  <c r="F14" i="1"/>
  <c r="F4" i="2"/>
  <c r="F4" i="1"/>
  <c r="F5" i="2"/>
  <c r="F6" i="1"/>
  <c r="F6" i="2"/>
  <c r="F8" i="1"/>
  <c r="F14" i="2"/>
  <c r="F24" i="1"/>
  <c r="H28" i="1" l="1"/>
  <c r="H27" i="1"/>
  <c r="H15" i="3" l="1"/>
  <c r="H17" i="3" s="1"/>
  <c r="H15" i="2"/>
  <c r="H17" i="2" l="1"/>
  <c r="H16" i="3"/>
  <c r="H16" i="2"/>
</calcChain>
</file>

<file path=xl/sharedStrings.xml><?xml version="1.0" encoding="utf-8"?>
<sst xmlns="http://schemas.openxmlformats.org/spreadsheetml/2006/main" count="152" uniqueCount="34">
  <si>
    <t>Eil. Nr.</t>
  </si>
  <si>
    <t>Blokas</t>
  </si>
  <si>
    <t>Mato vienetas</t>
  </si>
  <si>
    <t xml:space="preserve"> Vieneto kaina </t>
  </si>
  <si>
    <t>Maksimali perkamos paslaugos kaina, Eur</t>
  </si>
  <si>
    <t>Vieneto kaina eur be pvm</t>
  </si>
  <si>
    <t>Kilogramo kaina eur be pvm</t>
  </si>
  <si>
    <t>Krovininis sėkmingai aplankytas klientas miesto ribos</t>
  </si>
  <si>
    <t>Paslaugos</t>
  </si>
  <si>
    <t>Kaunas</t>
  </si>
  <si>
    <t>Alytus</t>
  </si>
  <si>
    <t>Klaipėda</t>
  </si>
  <si>
    <t>Pinigų surinkimas už kliento prekes (COD)</t>
  </si>
  <si>
    <t>Už surinktus lydraščius ir kitus dokumentus</t>
  </si>
  <si>
    <t>Siuntos įdėjimas/išėmimas iš/į savitarnos terminalą</t>
  </si>
  <si>
    <t>Nustatyto pristatymo laiko (NPL) iki 10 arba nuo 18 val ir pristatymo šeštadieni (P6) paslauga</t>
  </si>
  <si>
    <t>Krovininis sėkmingai aplankytas klientas rajono ribos</t>
  </si>
  <si>
    <t>Už užsakytus krovos darbus, ( kai pakuočių suma daugiau nei 30 kg.)</t>
  </si>
  <si>
    <t>Už užsakytą užnešimo paslaugą,  ( kai siuntos pakuotė sunkesnė nei 30 kg)</t>
  </si>
  <si>
    <t>Stopai B2B (sėkmingai aplankytas juridinis klientas)</t>
  </si>
  <si>
    <t>Stopai B2C (sėkmingai aplankytas fizinis klientas)</t>
  </si>
  <si>
    <t>Kaina pasiūlymų palyginimui Eur (5*6)</t>
  </si>
  <si>
    <t>Papildomas svoris (apmokama už kiekvieną papildomą kilogramą, kai Stopo svoris viršija 30 kg. Apmokama ne daugiau kaip už 150 papildomų kilogramų.)</t>
  </si>
  <si>
    <t>Už užsakytą Krovos darbų paslaugą (kai kiekvienos pakuotės svoris neviršija 30 kg, bet pakuočių suma daugiau nei 30 kg.)</t>
  </si>
  <si>
    <t>Už užsakytą Užnešimo paslaugą  (kai bent viena siuntos pakuotė sunkesnė nei 30 kg)</t>
  </si>
  <si>
    <t>Kaina pasiūlymų palyginimui, Eur be PVM</t>
  </si>
  <si>
    <t>Kaina pasiūlymų palyginimui, Eur su PVM</t>
  </si>
  <si>
    <t xml:space="preserve">* Tais atvejais, kai pagal galiojančius teisės aktus tiekėjui nereikia mokėti PVM, šių lentelės skilčių tiekėjas nepildo ir nurodo priežastis, dėl kurių PVM nemokamas (pvz. neapmokestinama, 0% tarifas ir kt.): ___________________________ . </t>
  </si>
  <si>
    <t>PVM, 21%*</t>
  </si>
  <si>
    <t>**Kainos pasiūlyme turi būti nurodomos dviejų skaičių po kablelio tikslumu.</t>
  </si>
  <si>
    <t>Preliminarūs perkamų paslaugų kiekiai (36 mėnesių periodui)</t>
  </si>
  <si>
    <r>
      <t xml:space="preserve">III (trečioji) pirkimo objekto dalis – </t>
    </r>
    <r>
      <rPr>
        <i/>
        <sz val="10"/>
        <color theme="1"/>
        <rFont val="Cambria"/>
        <family val="1"/>
        <charset val="186"/>
        <scheme val="major"/>
      </rPr>
      <t xml:space="preserve">Siuntų surinkimo ir pristatymo paslaugos </t>
    </r>
    <r>
      <rPr>
        <b/>
        <i/>
        <sz val="10"/>
        <color theme="1"/>
        <rFont val="Cambria"/>
        <family val="1"/>
        <charset val="186"/>
        <scheme val="major"/>
      </rPr>
      <t>Klaipėdos</t>
    </r>
    <r>
      <rPr>
        <i/>
        <sz val="10"/>
        <color theme="1"/>
        <rFont val="Cambria"/>
        <family val="1"/>
        <charset val="186"/>
        <scheme val="major"/>
      </rPr>
      <t xml:space="preserve"> regione.</t>
    </r>
  </si>
  <si>
    <r>
      <t xml:space="preserve">II (antroji) pirkimo objekto dalis – </t>
    </r>
    <r>
      <rPr>
        <i/>
        <sz val="10"/>
        <color theme="1"/>
        <rFont val="Cambria"/>
        <family val="1"/>
        <charset val="186"/>
        <scheme val="major"/>
      </rPr>
      <t>Siuntų surinkimo ir pristatymo paslaugos dalyje Kauno ir Alytaus regionuose.</t>
    </r>
  </si>
  <si>
    <r>
      <t xml:space="preserve">II (antroji) pirkimo objekto dalis – </t>
    </r>
    <r>
      <rPr>
        <i/>
        <sz val="10"/>
        <color theme="1"/>
        <rFont val="Cambria"/>
        <family val="1"/>
        <charset val="186"/>
        <scheme val="major"/>
      </rPr>
      <t xml:space="preserve">Siuntų surinkimo ir pristatymo paslaugos dalyje </t>
    </r>
    <r>
      <rPr>
        <b/>
        <i/>
        <sz val="10"/>
        <color theme="1"/>
        <rFont val="Cambria"/>
        <family val="1"/>
        <charset val="186"/>
        <scheme val="major"/>
      </rPr>
      <t>Kauno</t>
    </r>
    <r>
      <rPr>
        <i/>
        <sz val="10"/>
        <color theme="1"/>
        <rFont val="Cambria"/>
        <family val="1"/>
        <charset val="186"/>
        <scheme val="major"/>
      </rPr>
      <t xml:space="preserve"> regiono.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</si>
</sst>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186"/>
      <scheme val="major"/>
    </font>
    <font>
      <sz val="10"/>
      <color rgb="FF000000"/>
      <name val="Cambria"/>
      <family val="1"/>
      <charset val="186"/>
      <scheme val="major"/>
    </font>
    <font>
      <i/>
      <sz val="10"/>
      <color rgb="FF000000"/>
      <name val="Cambria"/>
      <family val="1"/>
      <charset val="186"/>
      <scheme val="major"/>
    </font>
    <font>
      <sz val="10"/>
      <color theme="1"/>
      <name val="Cambria"/>
      <family val="1"/>
      <charset val="186"/>
      <scheme val="major"/>
    </font>
    <font>
      <sz val="10"/>
      <name val="Cambria"/>
      <family val="1"/>
      <charset val="186"/>
      <scheme val="major"/>
    </font>
    <font>
      <b/>
      <i/>
      <sz val="10"/>
      <color theme="1"/>
      <name val="Cambria"/>
      <family val="1"/>
      <charset val="186"/>
      <scheme val="major"/>
    </font>
    <font>
      <b/>
      <sz val="10"/>
      <color theme="1"/>
      <name val="Cambria"/>
      <family val="1"/>
      <charset val="186"/>
      <scheme val="major"/>
    </font>
    <font>
      <i/>
      <sz val="10"/>
      <color theme="1"/>
      <name val="Cambria"/>
      <family val="1"/>
      <charset val="186"/>
      <scheme val="maj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/>
    </xf>
    <xf numFmtId="2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1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9" fillId="0" borderId="0" xfId="0" applyFont="1"/>
    <xf numFmtId="164" fontId="9" fillId="0" borderId="0" xfId="0" applyNumberFormat="1" applyFont="1"/>
    <xf numFmtId="1" fontId="1" fillId="0" borderId="0" xfId="0" applyNumberFormat="1" applyFont="1"/>
    <xf numFmtId="2" fontId="4" fillId="0" borderId="0" xfId="0" applyNumberFormat="1" applyFont="1"/>
    <xf numFmtId="0" fontId="6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opLeftCell="A13" zoomScaleNormal="100" workbookViewId="0">
      <selection activeCell="J20" sqref="J20:J24"/>
    </sheetView>
  </sheetViews>
  <sheetFormatPr defaultColWidth="9.109375" defaultRowHeight="13.8" x14ac:dyDescent="0.25"/>
  <cols>
    <col min="1" max="1" width="7.6640625" style="1" customWidth="1"/>
    <col min="2" max="2" width="54.109375" style="1" customWidth="1"/>
    <col min="3" max="3" width="9.109375" style="1"/>
    <col min="4" max="5" width="13.109375" style="1" customWidth="1"/>
    <col min="6" max="6" width="17" style="1" customWidth="1"/>
    <col min="7" max="7" width="11.109375" style="1" customWidth="1"/>
    <col min="8" max="8" width="11.5546875" style="1" customWidth="1"/>
    <col min="9" max="9" width="12.109375" style="1" bestFit="1" customWidth="1"/>
    <col min="10" max="10" width="12.88671875" style="1" customWidth="1"/>
    <col min="11" max="16384" width="9.109375" style="1"/>
  </cols>
  <sheetData>
    <row r="1" spans="1:10" ht="18" customHeight="1" x14ac:dyDescent="0.25">
      <c r="A1" s="25" t="s">
        <v>32</v>
      </c>
      <c r="B1" s="25"/>
      <c r="C1" s="25"/>
      <c r="D1" s="25"/>
      <c r="E1" s="25"/>
      <c r="F1" s="25"/>
      <c r="G1" s="25"/>
      <c r="H1" s="25"/>
    </row>
    <row r="2" spans="1:10" ht="52.8" x14ac:dyDescent="0.25">
      <c r="A2" s="12" t="s">
        <v>0</v>
      </c>
      <c r="B2" s="12" t="s">
        <v>8</v>
      </c>
      <c r="C2" s="12" t="s">
        <v>1</v>
      </c>
      <c r="D2" s="12" t="s">
        <v>2</v>
      </c>
      <c r="E2" s="12" t="s">
        <v>3</v>
      </c>
      <c r="F2" s="13" t="s">
        <v>30</v>
      </c>
      <c r="G2" s="12" t="s">
        <v>4</v>
      </c>
      <c r="H2" s="13" t="s">
        <v>21</v>
      </c>
    </row>
    <row r="3" spans="1:10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</row>
    <row r="4" spans="1:10" ht="23.25" customHeight="1" x14ac:dyDescent="0.25">
      <c r="A4" s="23">
        <v>1</v>
      </c>
      <c r="B4" s="23" t="s">
        <v>19</v>
      </c>
      <c r="C4" s="12" t="s">
        <v>9</v>
      </c>
      <c r="D4" s="23" t="s">
        <v>5</v>
      </c>
      <c r="E4" s="9">
        <v>1.34</v>
      </c>
      <c r="F4" s="4">
        <f>306935.848418763+30000-10</f>
        <v>336925.84841876302</v>
      </c>
      <c r="G4" s="11">
        <v>1.34</v>
      </c>
      <c r="H4" s="9">
        <f>E4*F4</f>
        <v>451480.63688114251</v>
      </c>
      <c r="J4" s="20"/>
    </row>
    <row r="5" spans="1:10" ht="23.25" customHeight="1" x14ac:dyDescent="0.25">
      <c r="A5" s="23"/>
      <c r="B5" s="23"/>
      <c r="C5" s="12" t="s">
        <v>10</v>
      </c>
      <c r="D5" s="23"/>
      <c r="E5" s="10">
        <v>1.48</v>
      </c>
      <c r="F5" s="12">
        <v>171000</v>
      </c>
      <c r="G5" s="11">
        <v>1.48</v>
      </c>
      <c r="H5" s="9">
        <f t="shared" ref="H5:H25" si="0">E5*F5</f>
        <v>253080</v>
      </c>
      <c r="J5" s="20"/>
    </row>
    <row r="6" spans="1:10" ht="15" customHeight="1" x14ac:dyDescent="0.25">
      <c r="A6" s="23">
        <v>2</v>
      </c>
      <c r="B6" s="23" t="s">
        <v>20</v>
      </c>
      <c r="C6" s="12" t="s">
        <v>9</v>
      </c>
      <c r="D6" s="23" t="s">
        <v>5</v>
      </c>
      <c r="E6" s="9">
        <v>1.71</v>
      </c>
      <c r="F6" s="4">
        <f>693493.915908517+53100</f>
        <v>746593.91590851697</v>
      </c>
      <c r="G6" s="11">
        <v>1.71</v>
      </c>
      <c r="H6" s="9">
        <f t="shared" si="0"/>
        <v>1276675.596203564</v>
      </c>
      <c r="J6" s="20"/>
    </row>
    <row r="7" spans="1:10" x14ac:dyDescent="0.25">
      <c r="A7" s="23"/>
      <c r="B7" s="23"/>
      <c r="C7" s="12" t="s">
        <v>10</v>
      </c>
      <c r="D7" s="23"/>
      <c r="E7" s="10">
        <v>1.86</v>
      </c>
      <c r="F7" s="12">
        <v>449856</v>
      </c>
      <c r="G7" s="11">
        <v>1.86</v>
      </c>
      <c r="H7" s="9">
        <f t="shared" si="0"/>
        <v>836732.16</v>
      </c>
      <c r="J7" s="20"/>
    </row>
    <row r="8" spans="1:10" ht="27" customHeight="1" x14ac:dyDescent="0.25">
      <c r="A8" s="23">
        <v>3</v>
      </c>
      <c r="B8" s="23" t="s">
        <v>22</v>
      </c>
      <c r="C8" s="12" t="s">
        <v>9</v>
      </c>
      <c r="D8" s="24" t="s">
        <v>6</v>
      </c>
      <c r="E8" s="9">
        <v>0.06</v>
      </c>
      <c r="F8" s="4">
        <f>2910634.45270624+400000</f>
        <v>3310634.4527062401</v>
      </c>
      <c r="G8" s="11">
        <v>0.06</v>
      </c>
      <c r="H8" s="9">
        <f t="shared" si="0"/>
        <v>198638.06716237441</v>
      </c>
      <c r="J8" s="20"/>
    </row>
    <row r="9" spans="1:10" ht="27" customHeight="1" x14ac:dyDescent="0.25">
      <c r="A9" s="23"/>
      <c r="B9" s="23"/>
      <c r="C9" s="12" t="s">
        <v>10</v>
      </c>
      <c r="D9" s="24"/>
      <c r="E9" s="10">
        <v>0.06</v>
      </c>
      <c r="F9" s="12">
        <v>1667232</v>
      </c>
      <c r="G9" s="11">
        <v>0.06</v>
      </c>
      <c r="H9" s="9">
        <f t="shared" si="0"/>
        <v>100033.92</v>
      </c>
      <c r="J9" s="20"/>
    </row>
    <row r="10" spans="1:10" ht="15" customHeight="1" x14ac:dyDescent="0.25">
      <c r="A10" s="23">
        <v>4</v>
      </c>
      <c r="B10" s="23" t="s">
        <v>12</v>
      </c>
      <c r="C10" s="12" t="s">
        <v>9</v>
      </c>
      <c r="D10" s="24" t="s">
        <v>5</v>
      </c>
      <c r="E10" s="9">
        <v>0.34</v>
      </c>
      <c r="F10" s="4">
        <v>236056.46124576259</v>
      </c>
      <c r="G10" s="11">
        <v>0.34</v>
      </c>
      <c r="H10" s="9">
        <f t="shared" si="0"/>
        <v>80259.196823559294</v>
      </c>
      <c r="J10" s="20"/>
    </row>
    <row r="11" spans="1:10" x14ac:dyDescent="0.25">
      <c r="A11" s="23"/>
      <c r="B11" s="23"/>
      <c r="C11" s="12" t="s">
        <v>10</v>
      </c>
      <c r="D11" s="24"/>
      <c r="E11" s="10">
        <v>0.34</v>
      </c>
      <c r="F11" s="12">
        <v>159192</v>
      </c>
      <c r="G11" s="11">
        <v>0.34</v>
      </c>
      <c r="H11" s="9">
        <f t="shared" si="0"/>
        <v>54125.280000000006</v>
      </c>
      <c r="J11" s="20"/>
    </row>
    <row r="12" spans="1:10" ht="15" customHeight="1" x14ac:dyDescent="0.25">
      <c r="A12" s="23">
        <v>5</v>
      </c>
      <c r="B12" s="23" t="s">
        <v>13</v>
      </c>
      <c r="C12" s="12" t="s">
        <v>9</v>
      </c>
      <c r="D12" s="24" t="s">
        <v>5</v>
      </c>
      <c r="E12" s="9">
        <v>0.59</v>
      </c>
      <c r="F12" s="4">
        <v>73585.501808092667</v>
      </c>
      <c r="G12" s="11">
        <v>0.59</v>
      </c>
      <c r="H12" s="9">
        <f t="shared" si="0"/>
        <v>43415.446066774668</v>
      </c>
      <c r="J12" s="20"/>
    </row>
    <row r="13" spans="1:10" x14ac:dyDescent="0.25">
      <c r="A13" s="23"/>
      <c r="B13" s="23"/>
      <c r="C13" s="12" t="s">
        <v>10</v>
      </c>
      <c r="D13" s="24"/>
      <c r="E13" s="10">
        <v>0.59</v>
      </c>
      <c r="F13" s="12">
        <v>49176</v>
      </c>
      <c r="G13" s="11">
        <v>0.59</v>
      </c>
      <c r="H13" s="9">
        <f t="shared" si="0"/>
        <v>29013.84</v>
      </c>
      <c r="J13" s="20"/>
    </row>
    <row r="14" spans="1:10" ht="21" customHeight="1" x14ac:dyDescent="0.25">
      <c r="A14" s="23">
        <v>6</v>
      </c>
      <c r="B14" s="23" t="s">
        <v>17</v>
      </c>
      <c r="C14" s="12" t="s">
        <v>9</v>
      </c>
      <c r="D14" s="24" t="s">
        <v>6</v>
      </c>
      <c r="E14" s="9">
        <v>0.02</v>
      </c>
      <c r="F14" s="5">
        <f>3304714.56480267+100</f>
        <v>3304814.5648026699</v>
      </c>
      <c r="G14" s="11">
        <v>0.02</v>
      </c>
      <c r="H14" s="9">
        <f t="shared" si="0"/>
        <v>66096.291296053401</v>
      </c>
      <c r="J14" s="20"/>
    </row>
    <row r="15" spans="1:10" ht="21" customHeight="1" x14ac:dyDescent="0.25">
      <c r="A15" s="23"/>
      <c r="B15" s="23"/>
      <c r="C15" s="12" t="s">
        <v>10</v>
      </c>
      <c r="D15" s="24"/>
      <c r="E15" s="10">
        <v>0.02</v>
      </c>
      <c r="F15" s="12">
        <v>1761696</v>
      </c>
      <c r="G15" s="11">
        <v>0.02</v>
      </c>
      <c r="H15" s="9">
        <f t="shared" si="0"/>
        <v>35233.919999999998</v>
      </c>
      <c r="J15" s="20"/>
    </row>
    <row r="16" spans="1:10" ht="19.5" customHeight="1" x14ac:dyDescent="0.25">
      <c r="A16" s="23">
        <v>7</v>
      </c>
      <c r="B16" s="23" t="s">
        <v>18</v>
      </c>
      <c r="C16" s="12" t="s">
        <v>9</v>
      </c>
      <c r="D16" s="24" t="s">
        <v>6</v>
      </c>
      <c r="E16" s="9">
        <v>0.09</v>
      </c>
      <c r="F16" s="4">
        <v>225986.59236325487</v>
      </c>
      <c r="G16" s="11">
        <v>0.09</v>
      </c>
      <c r="H16" s="9">
        <f t="shared" si="0"/>
        <v>20338.793312692938</v>
      </c>
      <c r="J16" s="20"/>
    </row>
    <row r="17" spans="1:10" ht="19.5" customHeight="1" x14ac:dyDescent="0.25">
      <c r="A17" s="23"/>
      <c r="B17" s="23"/>
      <c r="C17" s="12" t="s">
        <v>10</v>
      </c>
      <c r="D17" s="24"/>
      <c r="E17" s="10">
        <v>0.09</v>
      </c>
      <c r="F17" s="12">
        <v>110160</v>
      </c>
      <c r="G17" s="11">
        <v>0.09</v>
      </c>
      <c r="H17" s="9">
        <f t="shared" si="0"/>
        <v>9914.4</v>
      </c>
      <c r="J17" s="20"/>
    </row>
    <row r="18" spans="1:10" ht="18" customHeight="1" x14ac:dyDescent="0.25">
      <c r="A18" s="23">
        <v>8</v>
      </c>
      <c r="B18" s="23" t="s">
        <v>15</v>
      </c>
      <c r="C18" s="12" t="s">
        <v>9</v>
      </c>
      <c r="D18" s="23" t="s">
        <v>5</v>
      </c>
      <c r="E18" s="9">
        <v>0.5</v>
      </c>
      <c r="F18" s="4">
        <v>6062.7375959284263</v>
      </c>
      <c r="G18" s="11">
        <v>0.54</v>
      </c>
      <c r="H18" s="9">
        <f t="shared" si="0"/>
        <v>3031.3687979642132</v>
      </c>
      <c r="J18" s="20"/>
    </row>
    <row r="19" spans="1:10" ht="18" customHeight="1" x14ac:dyDescent="0.25">
      <c r="A19" s="23"/>
      <c r="B19" s="23"/>
      <c r="C19" s="12" t="s">
        <v>10</v>
      </c>
      <c r="D19" s="23"/>
      <c r="E19" s="10">
        <v>0.55000000000000004</v>
      </c>
      <c r="F19" s="12">
        <v>1728</v>
      </c>
      <c r="G19" s="11">
        <v>0.59</v>
      </c>
      <c r="H19" s="9">
        <f t="shared" si="0"/>
        <v>950.40000000000009</v>
      </c>
      <c r="J19" s="20"/>
    </row>
    <row r="20" spans="1:10" ht="21.75" customHeight="1" x14ac:dyDescent="0.25">
      <c r="A20" s="23">
        <v>9</v>
      </c>
      <c r="B20" s="23" t="s">
        <v>7</v>
      </c>
      <c r="C20" s="12" t="s">
        <v>9</v>
      </c>
      <c r="D20" s="23" t="s">
        <v>5</v>
      </c>
      <c r="E20" s="9">
        <v>8.56</v>
      </c>
      <c r="F20" s="4">
        <v>12489.759854273154</v>
      </c>
      <c r="G20" s="11">
        <v>8.56</v>
      </c>
      <c r="H20" s="9">
        <f t="shared" si="0"/>
        <v>106912.34435257821</v>
      </c>
      <c r="J20" s="20"/>
    </row>
    <row r="21" spans="1:10" ht="21.75" customHeight="1" x14ac:dyDescent="0.25">
      <c r="A21" s="23"/>
      <c r="B21" s="23"/>
      <c r="C21" s="12" t="s">
        <v>10</v>
      </c>
      <c r="D21" s="23"/>
      <c r="E21" s="10">
        <v>8.56</v>
      </c>
      <c r="F21" s="12">
        <v>1440</v>
      </c>
      <c r="G21" s="11">
        <v>8.56</v>
      </c>
      <c r="H21" s="9">
        <f t="shared" si="0"/>
        <v>12326.400000000001</v>
      </c>
      <c r="J21" s="20"/>
    </row>
    <row r="22" spans="1:10" ht="15.75" customHeight="1" x14ac:dyDescent="0.25">
      <c r="A22" s="23">
        <v>10</v>
      </c>
      <c r="B22" s="23" t="s">
        <v>16</v>
      </c>
      <c r="C22" s="12" t="s">
        <v>9</v>
      </c>
      <c r="D22" s="23" t="s">
        <v>5</v>
      </c>
      <c r="E22" s="9">
        <v>14.98</v>
      </c>
      <c r="F22" s="4">
        <v>5073.9649407984689</v>
      </c>
      <c r="G22" s="11">
        <v>14.98</v>
      </c>
      <c r="H22" s="9">
        <f t="shared" si="0"/>
        <v>76007.994813161073</v>
      </c>
      <c r="J22" s="20"/>
    </row>
    <row r="23" spans="1:10" x14ac:dyDescent="0.25">
      <c r="A23" s="23"/>
      <c r="B23" s="23"/>
      <c r="C23" s="12" t="s">
        <v>10</v>
      </c>
      <c r="D23" s="23"/>
      <c r="E23" s="10">
        <v>14.98</v>
      </c>
      <c r="F23" s="12">
        <v>1440</v>
      </c>
      <c r="G23" s="11">
        <v>14.98</v>
      </c>
      <c r="H23" s="9">
        <f t="shared" si="0"/>
        <v>21571.200000000001</v>
      </c>
      <c r="J23" s="20"/>
    </row>
    <row r="24" spans="1:10" ht="15" customHeight="1" x14ac:dyDescent="0.25">
      <c r="A24" s="23">
        <v>11</v>
      </c>
      <c r="B24" s="23" t="s">
        <v>14</v>
      </c>
      <c r="C24" s="12" t="s">
        <v>9</v>
      </c>
      <c r="D24" s="23" t="s">
        <v>5</v>
      </c>
      <c r="E24" s="9">
        <v>0.13</v>
      </c>
      <c r="F24" s="4">
        <f>1253061.17771298+200000</f>
        <v>1453061.17771298</v>
      </c>
      <c r="G24" s="11">
        <v>0.13</v>
      </c>
      <c r="H24" s="9">
        <f t="shared" si="0"/>
        <v>188897.9531026874</v>
      </c>
      <c r="J24" s="20"/>
    </row>
    <row r="25" spans="1:10" x14ac:dyDescent="0.25">
      <c r="A25" s="23"/>
      <c r="B25" s="23"/>
      <c r="C25" s="12" t="s">
        <v>10</v>
      </c>
      <c r="D25" s="23"/>
      <c r="E25" s="10">
        <v>0.13</v>
      </c>
      <c r="F25" s="12">
        <v>561600</v>
      </c>
      <c r="G25" s="11">
        <v>0.13</v>
      </c>
      <c r="H25" s="9">
        <f t="shared" si="0"/>
        <v>73008</v>
      </c>
    </row>
    <row r="26" spans="1:10" x14ac:dyDescent="0.25">
      <c r="A26" s="22" t="s">
        <v>25</v>
      </c>
      <c r="B26" s="22"/>
      <c r="C26" s="22"/>
      <c r="D26" s="22"/>
      <c r="E26" s="22"/>
      <c r="F26" s="22"/>
      <c r="G26" s="22"/>
      <c r="H26" s="9">
        <f>SUM(H4:H25)</f>
        <v>3937743.208812552</v>
      </c>
      <c r="I26" s="15"/>
      <c r="J26" s="15"/>
    </row>
    <row r="27" spans="1:10" x14ac:dyDescent="0.25">
      <c r="A27" s="22" t="s">
        <v>28</v>
      </c>
      <c r="B27" s="22"/>
      <c r="C27" s="22"/>
      <c r="D27" s="22"/>
      <c r="E27" s="22"/>
      <c r="F27" s="22"/>
      <c r="G27" s="22"/>
      <c r="H27" s="9">
        <f>H26*0.21</f>
        <v>826926.0738506359</v>
      </c>
    </row>
    <row r="28" spans="1:10" x14ac:dyDescent="0.25">
      <c r="A28" s="22" t="s">
        <v>26</v>
      </c>
      <c r="B28" s="22"/>
      <c r="C28" s="22"/>
      <c r="D28" s="22"/>
      <c r="E28" s="22"/>
      <c r="F28" s="22"/>
      <c r="G28" s="22"/>
      <c r="H28" s="9">
        <f>H26*1.21</f>
        <v>4764669.2826631879</v>
      </c>
    </row>
    <row r="29" spans="1:10" x14ac:dyDescent="0.25">
      <c r="A29" s="16" t="s">
        <v>27</v>
      </c>
      <c r="B29" s="16"/>
      <c r="C29" s="16"/>
      <c r="D29" s="16"/>
      <c r="E29" s="16"/>
      <c r="F29" s="16"/>
      <c r="G29" s="17"/>
      <c r="H29" s="16"/>
    </row>
    <row r="30" spans="1:10" x14ac:dyDescent="0.25">
      <c r="A30" s="16" t="s">
        <v>29</v>
      </c>
      <c r="B30" s="16"/>
      <c r="C30" s="16"/>
      <c r="D30" s="16"/>
      <c r="E30" s="16"/>
      <c r="F30" s="16"/>
      <c r="G30" s="16"/>
      <c r="H30" s="16"/>
    </row>
    <row r="31" spans="1:10" x14ac:dyDescent="0.25">
      <c r="F31" s="20"/>
    </row>
    <row r="32" spans="1:10" x14ac:dyDescent="0.25">
      <c r="F32" s="20"/>
      <c r="G32" s="2"/>
    </row>
  </sheetData>
  <mergeCells count="37">
    <mergeCell ref="A8:A9"/>
    <mergeCell ref="B8:B9"/>
    <mergeCell ref="D8:D9"/>
    <mergeCell ref="A10:A11"/>
    <mergeCell ref="B10:B11"/>
    <mergeCell ref="D10:D11"/>
    <mergeCell ref="A1:H1"/>
    <mergeCell ref="A4:A5"/>
    <mergeCell ref="B4:B5"/>
    <mergeCell ref="D4:D5"/>
    <mergeCell ref="A6:A7"/>
    <mergeCell ref="B6:B7"/>
    <mergeCell ref="D6:D7"/>
    <mergeCell ref="A12:A13"/>
    <mergeCell ref="B12:B13"/>
    <mergeCell ref="D12:D13"/>
    <mergeCell ref="A14:A15"/>
    <mergeCell ref="B14:B15"/>
    <mergeCell ref="D14:D15"/>
    <mergeCell ref="A16:A17"/>
    <mergeCell ref="B16:B17"/>
    <mergeCell ref="D16:D17"/>
    <mergeCell ref="A18:A19"/>
    <mergeCell ref="B18:B19"/>
    <mergeCell ref="D18:D19"/>
    <mergeCell ref="A20:A21"/>
    <mergeCell ref="B20:B21"/>
    <mergeCell ref="D20:D21"/>
    <mergeCell ref="A22:A23"/>
    <mergeCell ref="B22:B23"/>
    <mergeCell ref="D22:D23"/>
    <mergeCell ref="A28:G28"/>
    <mergeCell ref="A24:A25"/>
    <mergeCell ref="B24:B25"/>
    <mergeCell ref="D24:D25"/>
    <mergeCell ref="A26:G26"/>
    <mergeCell ref="A27:G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4"/>
  <sheetViews>
    <sheetView tabSelected="1" topLeftCell="A2" zoomScale="85" zoomScaleNormal="85" workbookViewId="0">
      <selection activeCell="G12" sqref="G12"/>
    </sheetView>
  </sheetViews>
  <sheetFormatPr defaultColWidth="9.109375" defaultRowHeight="13.2" x14ac:dyDescent="0.25"/>
  <cols>
    <col min="1" max="1" width="7.6640625" style="16" customWidth="1"/>
    <col min="2" max="2" width="54.109375" style="16" customWidth="1"/>
    <col min="3" max="3" width="9.109375" style="16"/>
    <col min="4" max="5" width="13.109375" style="16" customWidth="1"/>
    <col min="6" max="6" width="17" style="16" customWidth="1"/>
    <col min="7" max="7" width="11.109375" style="16" customWidth="1"/>
    <col min="8" max="8" width="11.5546875" style="16" customWidth="1"/>
    <col min="9" max="9" width="9.109375" style="16"/>
    <col min="10" max="10" width="11.88671875" style="16" customWidth="1"/>
    <col min="11" max="11" width="14.5546875" style="16" customWidth="1"/>
    <col min="12" max="16384" width="9.109375" style="16"/>
  </cols>
  <sheetData>
    <row r="1" spans="1:11" ht="18" customHeight="1" x14ac:dyDescent="0.25">
      <c r="A1" s="25" t="s">
        <v>33</v>
      </c>
      <c r="B1" s="25"/>
      <c r="C1" s="25"/>
      <c r="D1" s="25"/>
      <c r="E1" s="25"/>
      <c r="F1" s="25"/>
      <c r="G1" s="25"/>
      <c r="H1" s="25"/>
    </row>
    <row r="2" spans="1:11" ht="52.8" x14ac:dyDescent="0.25">
      <c r="A2" s="12" t="s">
        <v>0</v>
      </c>
      <c r="B2" s="12" t="s">
        <v>8</v>
      </c>
      <c r="C2" s="12" t="s">
        <v>1</v>
      </c>
      <c r="D2" s="12" t="s">
        <v>2</v>
      </c>
      <c r="E2" s="12" t="s">
        <v>3</v>
      </c>
      <c r="F2" s="13" t="s">
        <v>30</v>
      </c>
      <c r="G2" s="12" t="s">
        <v>4</v>
      </c>
      <c r="H2" s="13" t="s">
        <v>21</v>
      </c>
    </row>
    <row r="3" spans="1:11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</row>
    <row r="4" spans="1:11" ht="23.25" customHeight="1" x14ac:dyDescent="0.25">
      <c r="A4" s="14">
        <v>1</v>
      </c>
      <c r="B4" s="14" t="s">
        <v>19</v>
      </c>
      <c r="C4" s="12" t="s">
        <v>9</v>
      </c>
      <c r="D4" s="14" t="s">
        <v>5</v>
      </c>
      <c r="E4" s="9">
        <v>1.34</v>
      </c>
      <c r="F4" s="4">
        <f>542376.151581237-30000+10</f>
        <v>512386.15158123698</v>
      </c>
      <c r="G4" s="11">
        <v>1.34</v>
      </c>
      <c r="H4" s="9">
        <f>E4*F4</f>
        <v>686597.44311885757</v>
      </c>
      <c r="I4" s="20"/>
      <c r="J4" s="20"/>
    </row>
    <row r="5" spans="1:11" ht="26.4" x14ac:dyDescent="0.25">
      <c r="A5" s="14">
        <v>2</v>
      </c>
      <c r="B5" s="14" t="s">
        <v>20</v>
      </c>
      <c r="C5" s="12" t="s">
        <v>9</v>
      </c>
      <c r="D5" s="14" t="s">
        <v>5</v>
      </c>
      <c r="E5" s="9">
        <v>1.71</v>
      </c>
      <c r="F5" s="4">
        <f>1225450.08409148-53100</f>
        <v>1172350.0840914799</v>
      </c>
      <c r="G5" s="11">
        <v>1.71</v>
      </c>
      <c r="H5" s="9">
        <f t="shared" ref="H5:H14" si="0">E5*F5</f>
        <v>2004718.6437964307</v>
      </c>
      <c r="I5" s="20"/>
      <c r="J5" s="20"/>
    </row>
    <row r="6" spans="1:11" ht="39.6" x14ac:dyDescent="0.25">
      <c r="A6" s="12">
        <v>3</v>
      </c>
      <c r="B6" s="12" t="s">
        <v>22</v>
      </c>
      <c r="C6" s="12" t="s">
        <v>9</v>
      </c>
      <c r="D6" s="13" t="s">
        <v>6</v>
      </c>
      <c r="E6" s="9">
        <v>0.06</v>
      </c>
      <c r="F6" s="4">
        <f>5143285.54729376-400000</f>
        <v>4743285.5472937599</v>
      </c>
      <c r="G6" s="11">
        <v>0.06</v>
      </c>
      <c r="H6" s="9">
        <f t="shared" si="0"/>
        <v>284597.13283762557</v>
      </c>
      <c r="I6" s="20"/>
      <c r="J6" s="20"/>
    </row>
    <row r="7" spans="1:11" ht="26.4" x14ac:dyDescent="0.25">
      <c r="A7" s="12">
        <v>4</v>
      </c>
      <c r="B7" s="12" t="s">
        <v>12</v>
      </c>
      <c r="C7" s="12" t="s">
        <v>9</v>
      </c>
      <c r="D7" s="13" t="s">
        <v>5</v>
      </c>
      <c r="E7" s="9">
        <v>0.34</v>
      </c>
      <c r="F7" s="4">
        <v>417127.53875423741</v>
      </c>
      <c r="G7" s="11">
        <v>0.34</v>
      </c>
      <c r="H7" s="9">
        <f t="shared" si="0"/>
        <v>141823.36317644073</v>
      </c>
      <c r="I7" s="20"/>
      <c r="J7" s="20"/>
    </row>
    <row r="8" spans="1:11" ht="26.4" x14ac:dyDescent="0.25">
      <c r="A8" s="12">
        <v>5</v>
      </c>
      <c r="B8" s="12" t="s">
        <v>13</v>
      </c>
      <c r="C8" s="12" t="s">
        <v>9</v>
      </c>
      <c r="D8" s="13" t="s">
        <v>5</v>
      </c>
      <c r="E8" s="9">
        <v>0.59</v>
      </c>
      <c r="F8" s="4">
        <v>130030.49819190733</v>
      </c>
      <c r="G8" s="11">
        <v>0.59</v>
      </c>
      <c r="H8" s="9">
        <f t="shared" si="0"/>
        <v>76717.993933225327</v>
      </c>
      <c r="I8" s="20"/>
      <c r="J8" s="20"/>
    </row>
    <row r="9" spans="1:11" ht="39.6" x14ac:dyDescent="0.25">
      <c r="A9" s="12">
        <v>6</v>
      </c>
      <c r="B9" s="12" t="s">
        <v>17</v>
      </c>
      <c r="C9" s="12" t="s">
        <v>9</v>
      </c>
      <c r="D9" s="13" t="s">
        <v>6</v>
      </c>
      <c r="E9" s="9">
        <v>0.02</v>
      </c>
      <c r="F9" s="5">
        <f>5839653.43519733-100</f>
        <v>5839553.4351973301</v>
      </c>
      <c r="G9" s="11">
        <v>0.02</v>
      </c>
      <c r="H9" s="9">
        <f t="shared" si="0"/>
        <v>116791.0687039466</v>
      </c>
      <c r="I9" s="20"/>
      <c r="J9" s="20"/>
    </row>
    <row r="10" spans="1:11" ht="39.6" x14ac:dyDescent="0.25">
      <c r="A10" s="12">
        <v>7</v>
      </c>
      <c r="B10" s="12" t="s">
        <v>18</v>
      </c>
      <c r="C10" s="12" t="s">
        <v>9</v>
      </c>
      <c r="D10" s="13" t="s">
        <v>6</v>
      </c>
      <c r="E10" s="9">
        <v>0.09</v>
      </c>
      <c r="F10" s="4">
        <v>399333.40763674513</v>
      </c>
      <c r="G10" s="11">
        <v>0.09</v>
      </c>
      <c r="H10" s="9">
        <f t="shared" si="0"/>
        <v>35940.006687307061</v>
      </c>
      <c r="I10" s="20"/>
      <c r="J10" s="20"/>
      <c r="K10" s="21"/>
    </row>
    <row r="11" spans="1:11" ht="26.4" x14ac:dyDescent="0.25">
      <c r="A11" s="12">
        <v>8</v>
      </c>
      <c r="B11" s="12" t="s">
        <v>15</v>
      </c>
      <c r="C11" s="12" t="s">
        <v>9</v>
      </c>
      <c r="D11" s="12" t="s">
        <v>5</v>
      </c>
      <c r="E11" s="9">
        <v>0.5</v>
      </c>
      <c r="F11" s="4">
        <v>10713.262404071575</v>
      </c>
      <c r="G11" s="11">
        <v>0.54</v>
      </c>
      <c r="H11" s="9">
        <f>E11*F11</f>
        <v>5356.6312020357873</v>
      </c>
      <c r="I11" s="20"/>
      <c r="J11" s="20"/>
      <c r="K11" s="21"/>
    </row>
    <row r="12" spans="1:11" ht="26.4" x14ac:dyDescent="0.25">
      <c r="A12" s="12">
        <v>9</v>
      </c>
      <c r="B12" s="12" t="s">
        <v>7</v>
      </c>
      <c r="C12" s="12" t="s">
        <v>9</v>
      </c>
      <c r="D12" s="12" t="s">
        <v>5</v>
      </c>
      <c r="E12" s="9">
        <v>8.56</v>
      </c>
      <c r="F12" s="4">
        <v>22070.240145726846</v>
      </c>
      <c r="G12" s="11">
        <v>8.56</v>
      </c>
      <c r="H12" s="9">
        <f t="shared" si="0"/>
        <v>188921.25564742181</v>
      </c>
      <c r="I12" s="20"/>
      <c r="J12" s="20"/>
      <c r="K12" s="21"/>
    </row>
    <row r="13" spans="1:11" ht="26.4" x14ac:dyDescent="0.25">
      <c r="A13" s="12">
        <v>10</v>
      </c>
      <c r="B13" s="12" t="s">
        <v>16</v>
      </c>
      <c r="C13" s="12" t="s">
        <v>9</v>
      </c>
      <c r="D13" s="12" t="s">
        <v>5</v>
      </c>
      <c r="E13" s="9">
        <v>14.98</v>
      </c>
      <c r="F13" s="4">
        <v>8966.0350592015311</v>
      </c>
      <c r="G13" s="11">
        <v>14.98</v>
      </c>
      <c r="H13" s="9">
        <f t="shared" si="0"/>
        <v>134311.20518683895</v>
      </c>
      <c r="I13" s="20"/>
      <c r="J13" s="20"/>
    </row>
    <row r="14" spans="1:11" ht="26.4" x14ac:dyDescent="0.25">
      <c r="A14" s="12">
        <v>11</v>
      </c>
      <c r="B14" s="12" t="s">
        <v>14</v>
      </c>
      <c r="C14" s="12" t="s">
        <v>9</v>
      </c>
      <c r="D14" s="12" t="s">
        <v>5</v>
      </c>
      <c r="E14" s="9">
        <v>0.13</v>
      </c>
      <c r="F14" s="4">
        <f>2214242.82228702-200000</f>
        <v>2014242.8222870198</v>
      </c>
      <c r="G14" s="11">
        <v>0.13</v>
      </c>
      <c r="H14" s="9">
        <f t="shared" si="0"/>
        <v>261851.56689731259</v>
      </c>
      <c r="I14" s="20"/>
      <c r="J14" s="20"/>
    </row>
    <row r="15" spans="1:11" ht="13.8" x14ac:dyDescent="0.25">
      <c r="A15" s="22" t="s">
        <v>25</v>
      </c>
      <c r="B15" s="22"/>
      <c r="C15" s="22"/>
      <c r="D15" s="22"/>
      <c r="E15" s="22"/>
      <c r="F15" s="22"/>
      <c r="G15" s="22"/>
      <c r="H15" s="9">
        <f>SUM(H4:H14)</f>
        <v>3937626.3111874429</v>
      </c>
      <c r="J15" s="20"/>
    </row>
    <row r="16" spans="1:11" ht="13.8" x14ac:dyDescent="0.25">
      <c r="A16" s="22" t="s">
        <v>28</v>
      </c>
      <c r="B16" s="22"/>
      <c r="C16" s="22"/>
      <c r="D16" s="22"/>
      <c r="E16" s="22"/>
      <c r="F16" s="22"/>
      <c r="G16" s="22"/>
      <c r="H16" s="9">
        <f>H15*0.21</f>
        <v>826901.52534936299</v>
      </c>
      <c r="J16" s="20"/>
    </row>
    <row r="17" spans="1:10" ht="13.8" x14ac:dyDescent="0.25">
      <c r="A17" s="22" t="s">
        <v>26</v>
      </c>
      <c r="B17" s="22"/>
      <c r="C17" s="22"/>
      <c r="D17" s="22"/>
      <c r="E17" s="22"/>
      <c r="F17" s="22"/>
      <c r="G17" s="22"/>
      <c r="H17" s="9">
        <f>H15*1.21</f>
        <v>4764527.8365368061</v>
      </c>
      <c r="J17" s="20"/>
    </row>
    <row r="18" spans="1:10" ht="13.8" x14ac:dyDescent="0.25">
      <c r="A18" s="16" t="s">
        <v>27</v>
      </c>
      <c r="G18" s="17"/>
      <c r="J18" s="20"/>
    </row>
    <row r="19" spans="1:10" ht="13.8" x14ac:dyDescent="0.25">
      <c r="A19" s="16" t="s">
        <v>29</v>
      </c>
      <c r="J19" s="20"/>
    </row>
    <row r="20" spans="1:10" ht="13.8" x14ac:dyDescent="0.25">
      <c r="J20" s="20"/>
    </row>
    <row r="21" spans="1:10" ht="13.8" x14ac:dyDescent="0.25">
      <c r="G21" s="17"/>
      <c r="J21" s="20"/>
    </row>
    <row r="22" spans="1:10" ht="13.8" x14ac:dyDescent="0.25">
      <c r="J22" s="20"/>
    </row>
    <row r="23" spans="1:10" ht="13.8" x14ac:dyDescent="0.25">
      <c r="J23" s="20"/>
    </row>
    <row r="24" spans="1:10" ht="13.8" x14ac:dyDescent="0.25">
      <c r="J24" s="20"/>
    </row>
  </sheetData>
  <mergeCells count="4">
    <mergeCell ref="A15:G15"/>
    <mergeCell ref="A16:G16"/>
    <mergeCell ref="A17:G17"/>
    <mergeCell ref="A1:H1"/>
  </mergeCells>
  <pageMargins left="0.7" right="0.7" top="0.75" bottom="0.75" header="0.3" footer="0.3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zoomScale="60" zoomScaleNormal="60" workbookViewId="0">
      <selection activeCell="H14" sqref="H4:H14"/>
    </sheetView>
  </sheetViews>
  <sheetFormatPr defaultColWidth="9.109375" defaultRowHeight="13.8" x14ac:dyDescent="0.3"/>
  <cols>
    <col min="1" max="1" width="3.109375" style="18" customWidth="1"/>
    <col min="2" max="2" width="45.5546875" style="18" customWidth="1"/>
    <col min="3" max="3" width="14.5546875" style="18" customWidth="1"/>
    <col min="4" max="4" width="12.5546875" style="18" customWidth="1"/>
    <col min="5" max="5" width="13.109375" style="18" customWidth="1"/>
    <col min="6" max="6" width="16.88671875" style="18" customWidth="1"/>
    <col min="7" max="7" width="9.109375" style="18"/>
    <col min="8" max="8" width="13.44140625" style="18" customWidth="1"/>
    <col min="9" max="16384" width="9.109375" style="18"/>
  </cols>
  <sheetData>
    <row r="1" spans="1:8" ht="21.75" customHeight="1" x14ac:dyDescent="0.3">
      <c r="A1" s="26" t="s">
        <v>31</v>
      </c>
      <c r="B1" s="26"/>
      <c r="C1" s="26"/>
      <c r="D1" s="26"/>
      <c r="E1" s="26"/>
      <c r="F1" s="26"/>
      <c r="G1" s="26"/>
      <c r="H1" s="26"/>
    </row>
    <row r="2" spans="1:8" ht="66" x14ac:dyDescent="0.3">
      <c r="A2" s="12" t="s">
        <v>0</v>
      </c>
      <c r="B2" s="12" t="s">
        <v>8</v>
      </c>
      <c r="C2" s="12" t="s">
        <v>1</v>
      </c>
      <c r="D2" s="12" t="s">
        <v>2</v>
      </c>
      <c r="E2" s="12" t="s">
        <v>3</v>
      </c>
      <c r="F2" s="12" t="s">
        <v>30</v>
      </c>
      <c r="G2" s="12" t="s">
        <v>4</v>
      </c>
      <c r="H2" s="12" t="s">
        <v>21</v>
      </c>
    </row>
    <row r="3" spans="1:8" x14ac:dyDescent="0.3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</row>
    <row r="4" spans="1:8" ht="26.4" x14ac:dyDescent="0.3">
      <c r="A4" s="12">
        <v>1</v>
      </c>
      <c r="B4" s="6" t="s">
        <v>19</v>
      </c>
      <c r="C4" s="12" t="s">
        <v>11</v>
      </c>
      <c r="D4" s="12" t="s">
        <v>5</v>
      </c>
      <c r="E4" s="9"/>
      <c r="F4" s="4">
        <v>389736</v>
      </c>
      <c r="G4" s="11">
        <v>1.43</v>
      </c>
      <c r="H4" s="9"/>
    </row>
    <row r="5" spans="1:8" ht="26.4" x14ac:dyDescent="0.3">
      <c r="A5" s="12">
        <v>2</v>
      </c>
      <c r="B5" s="6" t="s">
        <v>20</v>
      </c>
      <c r="C5" s="12" t="s">
        <v>11</v>
      </c>
      <c r="D5" s="12" t="s">
        <v>5</v>
      </c>
      <c r="E5" s="9"/>
      <c r="F5" s="4">
        <v>881856</v>
      </c>
      <c r="G5" s="11">
        <v>1.73</v>
      </c>
      <c r="H5" s="9"/>
    </row>
    <row r="6" spans="1:8" ht="52.8" x14ac:dyDescent="0.3">
      <c r="A6" s="12">
        <v>3</v>
      </c>
      <c r="B6" s="7" t="s">
        <v>22</v>
      </c>
      <c r="C6" s="12" t="s">
        <v>11</v>
      </c>
      <c r="D6" s="12" t="s">
        <v>6</v>
      </c>
      <c r="E6" s="9"/>
      <c r="F6" s="4">
        <v>4985496</v>
      </c>
      <c r="G6" s="11">
        <v>0.06</v>
      </c>
      <c r="H6" s="9"/>
    </row>
    <row r="7" spans="1:8" ht="26.4" x14ac:dyDescent="0.3">
      <c r="A7" s="12">
        <v>4</v>
      </c>
      <c r="B7" s="8" t="s">
        <v>12</v>
      </c>
      <c r="C7" s="12" t="s">
        <v>11</v>
      </c>
      <c r="D7" s="12" t="s">
        <v>5</v>
      </c>
      <c r="E7" s="9"/>
      <c r="F7" s="4">
        <v>299880</v>
      </c>
      <c r="G7" s="11">
        <v>0.34</v>
      </c>
      <c r="H7" s="9"/>
    </row>
    <row r="8" spans="1:8" ht="26.4" x14ac:dyDescent="0.3">
      <c r="A8" s="12">
        <v>5</v>
      </c>
      <c r="B8" s="8" t="s">
        <v>13</v>
      </c>
      <c r="C8" s="12" t="s">
        <v>11</v>
      </c>
      <c r="D8" s="12" t="s">
        <v>5</v>
      </c>
      <c r="E8" s="9"/>
      <c r="F8" s="4">
        <v>87840</v>
      </c>
      <c r="G8" s="11">
        <v>0.59</v>
      </c>
      <c r="H8" s="9"/>
    </row>
    <row r="9" spans="1:8" ht="39.6" x14ac:dyDescent="0.3">
      <c r="A9" s="12">
        <v>6</v>
      </c>
      <c r="B9" s="8" t="s">
        <v>23</v>
      </c>
      <c r="C9" s="12" t="s">
        <v>11</v>
      </c>
      <c r="D9" s="12" t="s">
        <v>6</v>
      </c>
      <c r="E9" s="9"/>
      <c r="F9" s="4">
        <v>5479704</v>
      </c>
      <c r="G9" s="11">
        <v>0.02</v>
      </c>
      <c r="H9" s="9"/>
    </row>
    <row r="10" spans="1:8" ht="39.6" x14ac:dyDescent="0.3">
      <c r="A10" s="12">
        <v>7</v>
      </c>
      <c r="B10" s="8" t="s">
        <v>24</v>
      </c>
      <c r="C10" s="12" t="s">
        <v>11</v>
      </c>
      <c r="D10" s="12" t="s">
        <v>6</v>
      </c>
      <c r="E10" s="9"/>
      <c r="F10" s="4">
        <v>237816</v>
      </c>
      <c r="G10" s="11">
        <v>0.09</v>
      </c>
      <c r="H10" s="9"/>
    </row>
    <row r="11" spans="1:8" ht="26.4" x14ac:dyDescent="0.3">
      <c r="A11" s="12">
        <v>8</v>
      </c>
      <c r="B11" s="6" t="s">
        <v>15</v>
      </c>
      <c r="C11" s="12" t="s">
        <v>11</v>
      </c>
      <c r="D11" s="12" t="s">
        <v>5</v>
      </c>
      <c r="E11" s="9"/>
      <c r="F11" s="4">
        <v>6048</v>
      </c>
      <c r="G11" s="11">
        <v>0.56999999999999995</v>
      </c>
      <c r="H11" s="9"/>
    </row>
    <row r="12" spans="1:8" ht="26.4" x14ac:dyDescent="0.3">
      <c r="A12" s="12">
        <v>9</v>
      </c>
      <c r="B12" s="6" t="s">
        <v>7</v>
      </c>
      <c r="C12" s="12" t="s">
        <v>11</v>
      </c>
      <c r="D12" s="12" t="s">
        <v>5</v>
      </c>
      <c r="E12" s="9"/>
      <c r="F12" s="4">
        <v>10080</v>
      </c>
      <c r="G12" s="11">
        <v>12.84</v>
      </c>
      <c r="H12" s="9"/>
    </row>
    <row r="13" spans="1:8" ht="26.4" x14ac:dyDescent="0.3">
      <c r="A13" s="12">
        <v>10</v>
      </c>
      <c r="B13" s="6" t="s">
        <v>16</v>
      </c>
      <c r="C13" s="12" t="s">
        <v>11</v>
      </c>
      <c r="D13" s="12" t="s">
        <v>5</v>
      </c>
      <c r="E13" s="9"/>
      <c r="F13" s="4">
        <v>8640</v>
      </c>
      <c r="G13" s="11">
        <v>21.4</v>
      </c>
      <c r="H13" s="9"/>
    </row>
    <row r="14" spans="1:8" ht="26.4" x14ac:dyDescent="0.3">
      <c r="A14" s="12">
        <v>11</v>
      </c>
      <c r="B14" s="6" t="s">
        <v>14</v>
      </c>
      <c r="C14" s="12" t="s">
        <v>11</v>
      </c>
      <c r="D14" s="12" t="s">
        <v>5</v>
      </c>
      <c r="E14" s="9"/>
      <c r="F14" s="4">
        <v>1370016</v>
      </c>
      <c r="G14" s="11">
        <v>0.13</v>
      </c>
      <c r="H14" s="9"/>
    </row>
    <row r="15" spans="1:8" s="16" customFormat="1" ht="13.2" x14ac:dyDescent="0.25">
      <c r="A15" s="22" t="s">
        <v>25</v>
      </c>
      <c r="B15" s="22"/>
      <c r="C15" s="22"/>
      <c r="D15" s="22"/>
      <c r="E15" s="22"/>
      <c r="F15" s="22"/>
      <c r="G15" s="22"/>
      <c r="H15" s="9">
        <f>SUM(H4:H14)</f>
        <v>0</v>
      </c>
    </row>
    <row r="16" spans="1:8" s="16" customFormat="1" ht="13.2" x14ac:dyDescent="0.25">
      <c r="A16" s="22" t="s">
        <v>28</v>
      </c>
      <c r="B16" s="22"/>
      <c r="C16" s="22"/>
      <c r="D16" s="22"/>
      <c r="E16" s="22"/>
      <c r="F16" s="22"/>
      <c r="G16" s="22"/>
      <c r="H16" s="9">
        <f>H15*0.21</f>
        <v>0</v>
      </c>
    </row>
    <row r="17" spans="1:8" s="16" customFormat="1" ht="13.2" x14ac:dyDescent="0.25">
      <c r="A17" s="22" t="s">
        <v>26</v>
      </c>
      <c r="B17" s="22"/>
      <c r="C17" s="22"/>
      <c r="D17" s="22"/>
      <c r="E17" s="22"/>
      <c r="F17" s="22"/>
      <c r="G17" s="22"/>
      <c r="H17" s="9">
        <f>H15*1.21</f>
        <v>0</v>
      </c>
    </row>
    <row r="18" spans="1:8" s="16" customFormat="1" ht="13.2" x14ac:dyDescent="0.25">
      <c r="A18" s="16" t="s">
        <v>27</v>
      </c>
      <c r="G18" s="17"/>
    </row>
    <row r="19" spans="1:8" s="16" customFormat="1" ht="13.2" x14ac:dyDescent="0.25">
      <c r="A19" s="16" t="s">
        <v>29</v>
      </c>
    </row>
    <row r="21" spans="1:8" x14ac:dyDescent="0.3">
      <c r="G21" s="19"/>
    </row>
  </sheetData>
  <mergeCells count="4">
    <mergeCell ref="A1:H1"/>
    <mergeCell ref="A15:G15"/>
    <mergeCell ref="A16:G16"/>
    <mergeCell ref="A17:G17"/>
  </mergeCells>
  <pageMargins left="0.7" right="0.7" top="0.75" bottom="0.75" header="0.3" footer="0.3"/>
  <pageSetup paperSize="9" orientation="portrait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erinamas dokumentas" ma:contentTypeID="0x010100789A280DC10E85479B6E6184454E8824004D678DC1FE14A148BE7AFF4BE0D4F40B" ma:contentTypeVersion="392" ma:contentTypeDescription="Kurkite naują dokumentą." ma:contentTypeScope="" ma:versionID="f72275ba20956669a2126889e865d974">
  <xsd:schema xmlns:xsd="http://www.w3.org/2001/XMLSchema" xmlns:xs="http://www.w3.org/2001/XMLSchema" xmlns:p="http://schemas.microsoft.com/office/2006/metadata/properties" xmlns:ns1="http://schemas.microsoft.com/sharepoint/v3" xmlns:ns2="3ee9de94-2651-4ccf-9395-52b20b10749f" xmlns:ns3="b1f06d3a-9d71-4214-92f4-2f1b352d2f9e" xmlns:ns4="http://schemas.microsoft.com/sharepoint/v3/fields" targetNamespace="http://schemas.microsoft.com/office/2006/metadata/properties" ma:root="true" ma:fieldsID="0bea4f2315174a45914e143f68061767" ns1:_="" ns2:_="" ns3:_="" ns4:_="">
    <xsd:import namespace="http://schemas.microsoft.com/sharepoint/v3"/>
    <xsd:import namespace="3ee9de94-2651-4ccf-9395-52b20b10749f"/>
    <xsd:import namespace="b1f06d3a-9d71-4214-92f4-2f1b352d2f9e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Title2" minOccurs="0"/>
                <xsd:element ref="ns2:DocNumber" minOccurs="0"/>
                <xsd:element ref="ns2:DocRegStatus" minOccurs="0"/>
                <xsd:element ref="ns1:Author" minOccurs="0"/>
                <xsd:element ref="ns2:ddmFieldsConfig" minOccurs="0"/>
                <xsd:element ref="ns2:ddmInitApprover" minOccurs="0"/>
                <xsd:element ref="ns2:DocOriginator" minOccurs="0"/>
                <xsd:element ref="ns2:DocOriginatorTxt" minOccurs="0"/>
                <xsd:element ref="ns2:DocOriginatorPosition" minOccurs="0"/>
                <xsd:element ref="ns2:DocOriginatorDep" minOccurs="0"/>
                <xsd:element ref="ns2:DocBinder" minOccurs="0"/>
                <xsd:element ref="ns2:DocRegister" minOccurs="0"/>
                <xsd:element ref="ns2:ddmInitiatorTxt" minOccurs="0"/>
                <xsd:element ref="ns2:ddmResponsiblePerson" minOccurs="0"/>
                <xsd:element ref="ns2:ddmNotifyAfterApproval" minOccurs="0"/>
                <xsd:element ref="ns2:ddmPermAfterApproval" minOccurs="0"/>
                <xsd:element ref="ns2:ddmNotifyOthers" minOccurs="0"/>
                <xsd:element ref="ns2:DocNotes" minOccurs="0"/>
                <xsd:element ref="ns2:ddmField1" minOccurs="0"/>
                <xsd:element ref="ns2:ddmField2" minOccurs="0"/>
                <xsd:element ref="ns2:ddmField3" minOccurs="0"/>
                <xsd:element ref="ns2:ddmField4" minOccurs="0"/>
                <xsd:element ref="ns2:ddmField5" minOccurs="0"/>
                <xsd:element ref="ns2:ddmField6" minOccurs="0"/>
                <xsd:element ref="ns2:ddmField7" minOccurs="0"/>
                <xsd:element ref="ns2:ddmField8" minOccurs="0"/>
                <xsd:element ref="ns2:ddmField9" minOccurs="0"/>
                <xsd:element ref="ns2:ddmField10" minOccurs="0"/>
                <xsd:element ref="ns2:ddmField11" minOccurs="0"/>
                <xsd:element ref="ns2:ddmField12" minOccurs="0"/>
                <xsd:element ref="ns2:ddmField13" minOccurs="0"/>
                <xsd:element ref="ns2:ddmField14" minOccurs="0"/>
                <xsd:element ref="ns2:ddmField15" minOccurs="0"/>
                <xsd:element ref="ns2:ddmField16" minOccurs="0"/>
                <xsd:element ref="ns2:ddmField17" minOccurs="0"/>
                <xsd:element ref="ns2:ddmField18" minOccurs="0"/>
                <xsd:element ref="ns2:ddmField19" minOccurs="0"/>
                <xsd:element ref="ns2:ddmField20" minOccurs="0"/>
                <xsd:element ref="ns2:ddmField21" minOccurs="0"/>
                <xsd:element ref="ns2:ddmField22" minOccurs="0"/>
                <xsd:element ref="ns2:ddmField23" minOccurs="0"/>
                <xsd:element ref="ns2:ddmField24" minOccurs="0"/>
                <xsd:element ref="ns2:ddmField25" minOccurs="0"/>
                <xsd:element ref="ns2:ddmDocTypeID" minOccurs="0"/>
                <xsd:element ref="ns2:ddmDocTypeName" minOccurs="0"/>
                <xsd:element ref="ns2:ddmInitRequired" minOccurs="0"/>
                <xsd:element ref="ns2:ddmStandardFieldsConfig" minOccurs="0"/>
                <xsd:element ref="ns2:ddmDocSubjectFormula" minOccurs="0"/>
                <xsd:element ref="ns2:DocSubject" minOccurs="0"/>
                <xsd:element ref="ns2:DocDate" minOccurs="0"/>
                <xsd:element ref="ns2:OSWFMailFields" minOccurs="0"/>
                <xsd:element ref="ns3:DocPersons" minOccurs="0"/>
                <xsd:element ref="ns2:ddmApprovalWF" minOccurs="0"/>
                <xsd:element ref="ns2:DocExtraContactData" minOccurs="0"/>
                <xsd:element ref="ns2:DocTotalPages" minOccurs="0"/>
                <xsd:element ref="ns2:DocDispatchMethod" minOccurs="0"/>
                <xsd:element ref="ns2:IsConfidential" minOccurs="0"/>
                <xsd:element ref="ns2:ExternalRecipients" minOccurs="0"/>
                <xsd:element ref="ns2:DocSigner" minOccurs="0"/>
                <xsd:element ref="ns2:WFParticipants" minOccurs="0"/>
                <xsd:element ref="ns2:WFParticRejected" minOccurs="0"/>
                <xsd:element ref="ns2:DocType" minOccurs="0"/>
                <xsd:element ref="ns2:DocMeetDepartments" minOccurs="0"/>
                <xsd:element ref="ns2:DocMeetGroups" minOccurs="0"/>
                <xsd:element ref="ns2:DocMeetPersons" minOccurs="0"/>
                <xsd:element ref="ns2:DocStatus1" minOccurs="0"/>
                <xsd:element ref="ns2:DocValidUntil" minOccurs="0"/>
                <xsd:element ref="ns2:DocValidFrom" minOccurs="0"/>
                <xsd:element ref="ns1:DocumentSetDescription" minOccurs="0"/>
                <xsd:element ref="ns2:ddmItemSaved" minOccurs="0"/>
                <xsd:element ref="ns2:Aprasymas" minOccurs="0"/>
                <xsd:element ref="ns2:ddmExtenderJs" minOccurs="0"/>
                <xsd:element ref="ns2:ddmUsersText1" minOccurs="0"/>
                <xsd:element ref="ns2:ddmUsersText2" minOccurs="0"/>
                <xsd:element ref="ns2:ddmUsersText3" minOccurs="0"/>
                <xsd:element ref="ns2:ddmUsersText4" minOccurs="0"/>
                <xsd:element ref="ns2:ddmUsersText5" minOccurs="0"/>
                <xsd:element ref="ns2:ddmDocID" minOccurs="0"/>
                <xsd:element ref="ns3:DocType0" minOccurs="0"/>
                <xsd:element ref="ns3:DocObject" minOccurs="0"/>
                <xsd:element ref="ns3:RmndrTerm" minOccurs="0"/>
                <xsd:element ref="ns3:DocDateChangeID" minOccurs="0"/>
                <xsd:element ref="ns2:DocOwner" minOccurs="0"/>
                <xsd:element ref="ns2:WFParticipantsKoresp" minOccurs="0"/>
                <xsd:element ref="ns2:CrossLinkIcon" minOccurs="0"/>
                <xsd:element ref="ns2:WFCurrent" minOccurs="0"/>
                <xsd:element ref="ns3:Tvirtintojai" minOccurs="0"/>
                <xsd:element ref="ns3:Pasiraso" minOccurs="0"/>
                <xsd:element ref="ns3:Derintojai" minOccurs="0"/>
                <xsd:element ref="ns3:Adresatai2" minOccurs="0"/>
                <xsd:element ref="ns2:Approvers" minOccurs="0"/>
                <xsd:element ref="ns2:LastApproveDate" minOccurs="0"/>
                <xsd:element ref="ns2:ApproveDate" minOccurs="0"/>
                <xsd:element ref="ns2:DocRegDate" minOccurs="0"/>
                <xsd:element ref="ns2:Idarbintas" minOccurs="0"/>
                <xsd:element ref="ns2:Dalyvis" minOccurs="0"/>
                <xsd:element ref="ns1:JobTitle" minOccurs="0"/>
                <xsd:element ref="ns2:TabelioNr" minOccurs="0"/>
                <xsd:element ref="ns1:ol_Department" minOccurs="0"/>
                <xsd:element ref="ns2:Regionas" minOccurs="0"/>
                <xsd:element ref="ns2:MokymuVieta" minOccurs="0"/>
                <xsd:element ref="ns2:Nakvyne" minOccurs="0"/>
                <xsd:element ref="ns2:Transportas" minOccurs="0"/>
                <xsd:element ref="ns1:EMail" minOccurs="0"/>
                <xsd:element ref="ns2:Marke" minOccurs="0"/>
                <xsd:element ref="ns2:ValstNr" minOccurs="0"/>
                <xsd:element ref="ns1:WorkPhone" minOccurs="0"/>
                <xsd:element ref="ns1:UserField4" minOccurs="0"/>
                <xsd:element ref="ns2:AtsData" minOccurs="0"/>
                <xsd:element ref="ns2:AtsAsmuo" minOccurs="0"/>
                <xsd:element ref="ns2:Biudzetas" minOccurs="0"/>
                <xsd:element ref="ns2:Institucija" minOccurs="0"/>
                <xsd:element ref="ns2:Kompensacija" minOccurs="0"/>
                <xsd:element ref="ns2:KitiSkundai" minOccurs="0"/>
                <xsd:element ref="ns2:KompensData" minOccurs="0"/>
                <xsd:element ref="ns2:KontaktInfo" minOccurs="0"/>
                <xsd:element ref="ns2:Pagristas" minOccurs="0"/>
                <xsd:element ref="ns2:Pareiskejas" minOccurs="0"/>
                <xsd:element ref="ns2:Paslauga" minOccurs="0"/>
                <xsd:element ref="ns2:PaslaugosPav" minOccurs="0"/>
                <xsd:element ref="ns2:SaskNr" minOccurs="0"/>
                <xsd:element ref="ns2:SiuntosNr" minOccurs="0"/>
                <xsd:element ref="ns2:SkundoBudas" minOccurs="0"/>
                <xsd:element ref="ns2:SkundoData" minOccurs="0"/>
                <xsd:element ref="ns2:Vykdytojas" minOccurs="0"/>
                <xsd:element ref="ns2:SalinimoVeiksmai" minOccurs="0"/>
                <xsd:element ref="ns2:Priezastis" minOccurs="0"/>
                <xsd:element ref="ns2:Saltinis" minOccurs="0"/>
                <xsd:element ref="ns2:Sprendimas" minOccurs="0"/>
                <xsd:element ref="ns2:Esme" minOccurs="0"/>
                <xsd:element ref="ns2:PaslauguTipas" minOccurs="0"/>
                <xsd:element ref="ns2:Nuotrauka" minOccurs="0"/>
                <xsd:element ref="ns4:TaskDueDate" minOccurs="0"/>
                <xsd:element ref="ns1:Categories" minOccurs="0"/>
                <xsd:element ref="ns2:AtsTrukme" minOccurs="0"/>
                <xsd:element ref="ns2:MobNrLT" minOccurs="0"/>
                <xsd:element ref="ns2:LPWWW" minOccurs="0"/>
                <xsd:element ref="ns2:DarboTel" minOccurs="0"/>
                <xsd:element ref="ns2:LPAdresas" minOccurs="0"/>
                <xsd:element ref="ns2:VizitkiuInfo" minOccurs="0"/>
                <xsd:element ref="ns2:EmailEN" minOccurs="0"/>
                <xsd:element ref="ns2:EmailLT" minOccurs="0"/>
                <xsd:element ref="ns2:DarboTelEN" minOccurs="0"/>
                <xsd:element ref="ns2:MobNrEN" minOccurs="0"/>
                <xsd:element ref="ns2:LPWWWEN" minOccurs="0"/>
                <xsd:element ref="ns2:LPAdresasEN" minOccurs="0"/>
                <xsd:element ref="ns1:Company" minOccurs="0"/>
                <xsd:element ref="ns2:PareigosEN" minOccurs="0"/>
                <xsd:element ref="ns2:MokymuInfo" minOccurs="0"/>
                <xsd:element ref="ns2:KitosSaliesNr" minOccurs="0"/>
                <xsd:element ref="ns2:EtatoTipas" minOccurs="0"/>
                <xsd:element ref="ns2:ddmUsers6" minOccurs="0"/>
                <xsd:element ref="ns2:DokSkaitytojuGrupe" minOccurs="0"/>
                <xsd:element ref="ns1:RoutingRuleDescription" minOccurs="0"/>
                <xsd:element ref="ns2:Trumpas_x0020_aprašymas" minOccurs="0"/>
                <xsd:element ref="ns2:ddmField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uthor" ma:index="11" nillable="true" ma:displayName="Sukūrė" ma:list="UserInfo" ma:internalName="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SetDescription" ma:index="81" nillable="true" ma:displayName="Aprašas" ma:description="Dokumentų rinkinio aprašas" ma:internalName="DocumentSetDescription">
      <xsd:simpleType>
        <xsd:restriction base="dms:Note"/>
      </xsd:simpleType>
    </xsd:element>
    <xsd:element name="JobTitle" ma:index="116" nillable="true" ma:displayName="Pareigos" ma:internalName="JobTitle">
      <xsd:simpleType>
        <xsd:restriction base="dms:Text"/>
      </xsd:simpleType>
    </xsd:element>
    <xsd:element name="ol_Department" ma:index="118" nillable="true" ma:displayName="Skyrius" ma:internalName="ol_Department">
      <xsd:simpleType>
        <xsd:restriction base="dms:Text"/>
      </xsd:simpleType>
    </xsd:element>
    <xsd:element name="EMail" ma:index="123" nillable="true" ma:displayName="El. paštas" ma:internalName="EMail" ma:readOnly="false">
      <xsd:simpleType>
        <xsd:restriction base="dms:Text">
          <xsd:maxLength value="255"/>
        </xsd:restriction>
      </xsd:simpleType>
    </xsd:element>
    <xsd:element name="WorkPhone" ma:index="126" nillable="true" ma:displayName="Darbo telefonas" ma:internalName="WorkPhone">
      <xsd:simpleType>
        <xsd:restriction base="dms:Text"/>
      </xsd:simpleType>
    </xsd:element>
    <xsd:element name="UserField4" ma:index="127" nillable="true" ma:displayName="4 vartotojo laukas" ma:internalName="UserField4">
      <xsd:simpleType>
        <xsd:restriction base="dms:Text"/>
      </xsd:simpleType>
    </xsd:element>
    <xsd:element name="Categories" ma:index="153" nillable="true" ma:displayName="Kategorijos" ma:internalName="Categories">
      <xsd:simpleType>
        <xsd:restriction base="dms:Text"/>
      </xsd:simpleType>
    </xsd:element>
    <xsd:element name="Company" ma:index="169" nillable="true" ma:displayName="Įmonė" ma:internalName="Company">
      <xsd:simpleType>
        <xsd:restriction base="dms:Text"/>
      </xsd:simpleType>
    </xsd:element>
    <xsd:element name="RoutingRuleDescription" ma:index="189" nillable="true" ma:displayName="Aprašas" ma:description="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e9de94-2651-4ccf-9395-52b20b10749f" elementFormDefault="qualified">
    <xsd:import namespace="http://schemas.microsoft.com/office/2006/documentManagement/types"/>
    <xsd:import namespace="http://schemas.microsoft.com/office/infopath/2007/PartnerControls"/>
    <xsd:element name="Title2" ma:index="8" nillable="true" ma:displayName="Antraštė" ma:description="" ma:internalName="Title2" ma:readOnly="false">
      <xsd:simpleType>
        <xsd:restriction base="dms:Text"/>
      </xsd:simpleType>
    </xsd:element>
    <xsd:element name="DocNumber" ma:index="9" nillable="true" ma:displayName="Numeris" ma:description="" ma:internalName="DocNumber" ma:readOnly="false">
      <xsd:simpleType>
        <xsd:restriction base="dms:Text"/>
      </xsd:simpleType>
    </xsd:element>
    <xsd:element name="DocRegStatus" ma:index="10" nillable="true" ma:displayName="Būsena" ma:default="Rengiamas" ma:description="" ma:format="Dropdown" ma:internalName="DocRegStatus" ma:readOnly="false">
      <xsd:simpleType>
        <xsd:union memberTypes="dms:Text">
          <xsd:simpleType>
            <xsd:restriction base="dms:Choice">
              <xsd:enumeration value="Rengiamas"/>
              <xsd:enumeration value="Derinamas"/>
              <xsd:enumeration value="Atmestas"/>
              <xsd:enumeration value="Patvirtintas"/>
              <xsd:enumeration value="Užregistruotas"/>
              <xsd:enumeration value="Nesuderintas"/>
              <xsd:enumeration value="Grąžintas taisymui"/>
              <xsd:enumeration value="Tvirtinama"/>
            </xsd:restriction>
          </xsd:simpleType>
        </xsd:union>
      </xsd:simpleType>
    </xsd:element>
    <xsd:element name="ddmFieldsConfig" ma:index="12" nillable="true" ma:displayName="Papildomų laukų konfigūracija" ma:default="" ma:description="" ma:internalName="ddmFieldsConfig" ma:readOnly="false">
      <xsd:simpleType>
        <xsd:restriction base="dms:Note"/>
      </xsd:simpleType>
    </xsd:element>
    <xsd:element name="ddmInitApprover" ma:index="13" nillable="true" ma:displayName="Tvirtina iniciavimą" ma:default="" ma:description="" ma:internalName="ddmInitApprover" ma:readOnly="false">
      <xsd:simpleType>
        <xsd:restriction base="dms:Text"/>
      </xsd:simpleType>
    </xsd:element>
    <xsd:element name="DocOriginator" ma:index="14" nillable="true" ma:displayName="Rengėjas" ma:description="" ma:list="b84c0774-dd35-43f3-98dd-d7f3146670cd" ma:internalName="DocOriginator" ma:readOnly="false" ma:showField="sync_Title" ma:web="3ee9de94-2651-4ccf-9395-52b20b10749f">
      <xsd:simpleType>
        <xsd:restriction base="dms:Unknown"/>
      </xsd:simpleType>
    </xsd:element>
    <xsd:element name="DocOriginatorTxt" ma:index="15" nillable="true" ma:displayName="Rengėjas Text" ma:default="" ma:description="" ma:internalName="DocOriginatorTxt" ma:readOnly="false">
      <xsd:simpleType>
        <xsd:restriction base="dms:Text"/>
      </xsd:simpleType>
    </xsd:element>
    <xsd:element name="DocOriginatorPosition" ma:index="16" nillable="true" ma:displayName="Rengėjo pozicija" ma:description="" ma:indexed="true" ma:internalName="DocOriginatorPosition" ma:readOnly="false">
      <xsd:simpleType>
        <xsd:restriction base="dms:Text"/>
      </xsd:simpleType>
    </xsd:element>
    <xsd:element name="DocOriginatorDep" ma:index="17" nillable="true" ma:displayName="Rengėjo padalinys" ma:description="" ma:indexed="true" ma:internalName="DocOriginatorDep" ma:readOnly="false">
      <xsd:simpleType>
        <xsd:restriction base="dms:Text"/>
      </xsd:simpleType>
    </xsd:element>
    <xsd:element name="DocBinder" ma:index="18" nillable="true" ma:displayName="Byla" ma:description="" ma:list="ace9c883-e36c-41d6-9991-6a299d11fb7c" ma:internalName="DocBinder" ma:readOnly="false" ma:showField="sync_Title" ma:web="3ee9de94-2651-4ccf-9395-52b20b10749f">
      <xsd:simpleType>
        <xsd:restriction base="dms:Unknown"/>
      </xsd:simpleType>
    </xsd:element>
    <xsd:element name="DocRegister" ma:index="19" nillable="true" ma:displayName="Registras" ma:description="" ma:list="2078cb35-5e14-4e38-a8d9-74973bae5b7a" ma:internalName="DocRegister" ma:readOnly="false" ma:showField="sync_Title" ma:web="3ee9de94-2651-4ccf-9395-52b20b10749f">
      <xsd:simpleType>
        <xsd:restriction base="dms:Unknown"/>
      </xsd:simpleType>
    </xsd:element>
    <xsd:element name="ddmInitiatorTxt" ma:index="20" nillable="true" ma:displayName="IniciatoriusTxt" ma:default="" ma:description="" ma:internalName="ddmInitiatorTxt" ma:readOnly="false">
      <xsd:simpleType>
        <xsd:restriction base="dms:Note">
          <xsd:maxLength value="255"/>
        </xsd:restriction>
      </xsd:simpleType>
    </xsd:element>
    <xsd:element name="ddmResponsiblePerson" ma:index="21" nillable="true" ma:displayName="Atsakingas darbuotojas" ma:default="" ma:description="" ma:internalName="ddmResponsiblePerson" ma:readOnly="false">
      <xsd:simpleType>
        <xsd:restriction base="dms:Text"/>
      </xsd:simpleType>
    </xsd:element>
    <xsd:element name="ddmNotifyAfterApproval" ma:index="22" nillable="true" ma:displayName="Informuoti patvirtinus" ma:default="" ma:description="" ma:internalName="ddmNotifyAfterApproval" ma:readOnly="false">
      <xsd:simpleType>
        <xsd:restriction base="dms:Note"/>
      </xsd:simpleType>
    </xsd:element>
    <xsd:element name="ddmPermAfterApproval" ma:index="23" nillable="true" ma:displayName="Prieiga patvirtinus" ma:default="" ma:description="" ma:internalName="ddmPermAfterApproval" ma:readOnly="false">
      <xsd:simpleType>
        <xsd:restriction base="dms:Note"/>
      </xsd:simpleType>
    </xsd:element>
    <xsd:element name="ddmNotifyOthers" ma:index="24" nillable="true" ma:displayName="Papildomai informuoti" ma:default="" ma:description="" ma:internalName="ddmNotifyOthers" ma:readOnly="false">
      <xsd:simpleType>
        <xsd:restriction base="dms:Note"/>
      </xsd:simpleType>
    </xsd:element>
    <xsd:element name="DocNotes" ma:index="25" nillable="true" ma:displayName="Pastabos" ma:default="" ma:description="" ma:internalName="DocNotes" ma:readOnly="false">
      <xsd:simpleType>
        <xsd:restriction base="dms:Note">
          <xsd:maxLength value="255"/>
        </xsd:restriction>
      </xsd:simpleType>
    </xsd:element>
    <xsd:element name="ddmField1" ma:index="26" nillable="true" ma:displayName="Laukas 1" ma:default="" ma:description="" ma:internalName="ddmField1" ma:readOnly="false">
      <xsd:simpleType>
        <xsd:restriction base="dms:Text"/>
      </xsd:simpleType>
    </xsd:element>
    <xsd:element name="ddmField2" ma:index="27" nillable="true" ma:displayName="Laukas 2" ma:default="" ma:description="" ma:internalName="ddmField2" ma:readOnly="false">
      <xsd:simpleType>
        <xsd:restriction base="dms:Text"/>
      </xsd:simpleType>
    </xsd:element>
    <xsd:element name="ddmField3" ma:index="28" nillable="true" ma:displayName="Laukas 3" ma:default="" ma:description="" ma:internalName="ddmField3" ma:readOnly="false">
      <xsd:simpleType>
        <xsd:restriction base="dms:Text"/>
      </xsd:simpleType>
    </xsd:element>
    <xsd:element name="ddmField4" ma:index="29" nillable="true" ma:displayName="Laukas 4" ma:default="" ma:description="" ma:internalName="ddmField4" ma:readOnly="false">
      <xsd:simpleType>
        <xsd:restriction base="dms:Text"/>
      </xsd:simpleType>
    </xsd:element>
    <xsd:element name="ddmField5" ma:index="30" nillable="true" ma:displayName="Laukas 5" ma:default="" ma:description="" ma:internalName="ddmField5" ma:readOnly="false">
      <xsd:simpleType>
        <xsd:restriction base="dms:Text"/>
      </xsd:simpleType>
    </xsd:element>
    <xsd:element name="ddmField6" ma:index="31" nillable="true" ma:displayName="Laukas 6" ma:default="" ma:description="" ma:internalName="ddmField6" ma:readOnly="false">
      <xsd:simpleType>
        <xsd:restriction base="dms:Text"/>
      </xsd:simpleType>
    </xsd:element>
    <xsd:element name="ddmField7" ma:index="32" nillable="true" ma:displayName="Laukas 7" ma:default="" ma:description="" ma:internalName="ddmField7" ma:readOnly="false">
      <xsd:simpleType>
        <xsd:restriction base="dms:Text"/>
      </xsd:simpleType>
    </xsd:element>
    <xsd:element name="ddmField8" ma:index="33" nillable="true" ma:displayName="Laukas 8" ma:default="" ma:description="" ma:internalName="ddmField8" ma:readOnly="false">
      <xsd:simpleType>
        <xsd:restriction base="dms:Text"/>
      </xsd:simpleType>
    </xsd:element>
    <xsd:element name="ddmField9" ma:index="34" nillable="true" ma:displayName="Laukas 9" ma:default="" ma:description="" ma:internalName="ddmField9" ma:readOnly="false">
      <xsd:simpleType>
        <xsd:restriction base="dms:Text"/>
      </xsd:simpleType>
    </xsd:element>
    <xsd:element name="ddmField10" ma:index="35" nillable="true" ma:displayName="Laukas 10" ma:default="" ma:description="" ma:internalName="ddmField10" ma:readOnly="false">
      <xsd:simpleType>
        <xsd:restriction base="dms:Text"/>
      </xsd:simpleType>
    </xsd:element>
    <xsd:element name="ddmField11" ma:index="36" nillable="true" ma:displayName="Laukas 11" ma:default="" ma:description="" ma:internalName="ddmField11" ma:readOnly="false">
      <xsd:simpleType>
        <xsd:restriction base="dms:Text"/>
      </xsd:simpleType>
    </xsd:element>
    <xsd:element name="ddmField12" ma:index="37" nillable="true" ma:displayName="Laukas 12" ma:default="" ma:description="" ma:internalName="ddmField12" ma:readOnly="false">
      <xsd:simpleType>
        <xsd:restriction base="dms:Text"/>
      </xsd:simpleType>
    </xsd:element>
    <xsd:element name="ddmField13" ma:index="38" nillable="true" ma:displayName="Laukas 13" ma:default="" ma:description="" ma:internalName="ddmField13" ma:readOnly="false">
      <xsd:simpleType>
        <xsd:restriction base="dms:Text"/>
      </xsd:simpleType>
    </xsd:element>
    <xsd:element name="ddmField14" ma:index="39" nillable="true" ma:displayName="Laukas 14" ma:default="" ma:description="" ma:internalName="ddmField14" ma:readOnly="false">
      <xsd:simpleType>
        <xsd:restriction base="dms:Text"/>
      </xsd:simpleType>
    </xsd:element>
    <xsd:element name="ddmField15" ma:index="40" nillable="true" ma:displayName="Laukas 15" ma:default="" ma:description="" ma:internalName="ddmField15" ma:readOnly="false">
      <xsd:simpleType>
        <xsd:restriction base="dms:Text"/>
      </xsd:simpleType>
    </xsd:element>
    <xsd:element name="ddmField16" ma:index="41" nillable="true" ma:displayName="Laukas 16" ma:default="" ma:description="" ma:internalName="ddmField16" ma:readOnly="false">
      <xsd:simpleType>
        <xsd:restriction base="dms:Text"/>
      </xsd:simpleType>
    </xsd:element>
    <xsd:element name="ddmField17" ma:index="42" nillable="true" ma:displayName="Laukas 17" ma:default="" ma:description="" ma:internalName="ddmField17" ma:readOnly="false">
      <xsd:simpleType>
        <xsd:restriction base="dms:Text"/>
      </xsd:simpleType>
    </xsd:element>
    <xsd:element name="ddmField18" ma:index="43" nillable="true" ma:displayName="Laukas 18" ma:default="" ma:description="" ma:internalName="ddmField18" ma:readOnly="false">
      <xsd:simpleType>
        <xsd:restriction base="dms:Text"/>
      </xsd:simpleType>
    </xsd:element>
    <xsd:element name="ddmField19" ma:index="44" nillable="true" ma:displayName="Laukas 19" ma:default="" ma:description="" ma:internalName="ddmField19" ma:readOnly="false">
      <xsd:simpleType>
        <xsd:restriction base="dms:Text"/>
      </xsd:simpleType>
    </xsd:element>
    <xsd:element name="ddmField20" ma:index="45" nillable="true" ma:displayName="Laukas 20" ma:default="" ma:description="" ma:internalName="ddmField20" ma:readOnly="false">
      <xsd:simpleType>
        <xsd:restriction base="dms:Text"/>
      </xsd:simpleType>
    </xsd:element>
    <xsd:element name="ddmField21" ma:index="46" nillable="true" ma:displayName="Laukas 21" ma:default="" ma:description="" ma:internalName="ddmField21" ma:readOnly="false">
      <xsd:simpleType>
        <xsd:restriction base="dms:Text"/>
      </xsd:simpleType>
    </xsd:element>
    <xsd:element name="ddmField22" ma:index="47" nillable="true" ma:displayName="Laukas 22" ma:default="" ma:description="" ma:internalName="ddmField22" ma:readOnly="false">
      <xsd:simpleType>
        <xsd:restriction base="dms:Text"/>
      </xsd:simpleType>
    </xsd:element>
    <xsd:element name="ddmField23" ma:index="48" nillable="true" ma:displayName="Laukas 23" ma:default="" ma:description="" ma:internalName="ddmField23" ma:readOnly="false">
      <xsd:simpleType>
        <xsd:restriction base="dms:Text"/>
      </xsd:simpleType>
    </xsd:element>
    <xsd:element name="ddmField24" ma:index="49" nillable="true" ma:displayName="Laukas 24" ma:default="" ma:description="" ma:internalName="ddmField24" ma:readOnly="false">
      <xsd:simpleType>
        <xsd:restriction base="dms:Text"/>
      </xsd:simpleType>
    </xsd:element>
    <xsd:element name="ddmField25" ma:index="50" nillable="true" ma:displayName="Laukas 25" ma:default="" ma:description="" ma:internalName="ddmField25" ma:readOnly="false">
      <xsd:simpleType>
        <xsd:restriction base="dms:Text"/>
      </xsd:simpleType>
    </xsd:element>
    <xsd:element name="ddmDocTypeID" ma:index="51" nillable="true" ma:displayName="Dokumento rūšies ID" ma:default="" ma:description="" ma:internalName="ddmDocTypeID" ma:readOnly="false">
      <xsd:simpleType>
        <xsd:restriction base="dms:Text"/>
      </xsd:simpleType>
    </xsd:element>
    <xsd:element name="ddmDocTypeName" ma:index="52" nillable="true" ma:displayName="Dokumento rūšis" ma:default="" ma:description="" ma:internalName="ddmDocTypeName" ma:readOnly="false">
      <xsd:simpleType>
        <xsd:restriction base="dms:Text"/>
      </xsd:simpleType>
    </xsd:element>
    <xsd:element name="ddmInitRequired" ma:index="53" nillable="true" ma:displayName="Iniciavimo procesas" ma:default="" ma:description="" ma:internalName="ddmInitRequired" ma:readOnly="false">
      <xsd:simpleType>
        <xsd:restriction base="dms:Number"/>
      </xsd:simpleType>
    </xsd:element>
    <xsd:element name="ddmStandardFieldsConfig" ma:index="54" nillable="true" ma:displayName="Standartinių laukų konfigūracija" ma:default="" ma:description="" ma:internalName="ddmStandardFieldsConfig" ma:readOnly="false">
      <xsd:simpleType>
        <xsd:restriction base="dms:Note"/>
      </xsd:simpleType>
    </xsd:element>
    <xsd:element name="ddmDocSubjectFormula" ma:index="55" nillable="true" ma:displayName="Dokumento pavadinimo formulė" ma:default="" ma:description="" ma:internalName="ddmDocSubjectFormula" ma:readOnly="false">
      <xsd:simpleType>
        <xsd:restriction base="dms:Note"/>
      </xsd:simpleType>
    </xsd:element>
    <xsd:element name="DocSubject" ma:index="56" nillable="true" ma:displayName="Dokumento pavadinimas" ma:default="" ma:description="" ma:internalName="DocSubject" ma:readOnly="false">
      <xsd:simpleType>
        <xsd:restriction base="dms:Text"/>
      </xsd:simpleType>
    </xsd:element>
    <xsd:element name="DocDate" ma:index="57" nillable="true" ma:displayName="Dokumento data" ma:default="" ma:description="" ma:format="DateOnly" ma:internalName="DocDate" ma:readOnly="false">
      <xsd:simpleType>
        <xsd:restriction base="dms:DateTime"/>
      </xsd:simpleType>
    </xsd:element>
    <xsd:element name="OSWFMailFields" ma:index="58" nillable="true" ma:displayName="Konfigūracija (JSON)" ma:default="" ma:description="" ma:internalName="OSWFMailFields" ma:readOnly="false">
      <xsd:simpleType>
        <xsd:restriction base="dms:Note"/>
      </xsd:simpleType>
    </xsd:element>
    <xsd:element name="ddmApprovalWF" ma:index="64" nillable="true" ma:displayName="Derinimo procesas" ma:default="" ma:description="" ma:internalName="ddmApprovalWF" ma:readOnly="false">
      <xsd:simpleType>
        <xsd:restriction base="dms:Note"/>
      </xsd:simpleType>
    </xsd:element>
    <xsd:element name="DocExtraContactData" ma:index="66" nillable="true" ma:displayName="Papildoma kontaktinė informacija" ma:internalName="DocExtraContactData">
      <xsd:simpleType>
        <xsd:restriction base="dms:Text">
          <xsd:maxLength value="255"/>
        </xsd:restriction>
      </xsd:simpleType>
    </xsd:element>
    <xsd:element name="DocTotalPages" ma:index="67" nillable="true" ma:displayName="Lapų skaičius" ma:internalName="DocTotalPages" ma:percentage="FALSE">
      <xsd:simpleType>
        <xsd:restriction base="dms:Number"/>
      </xsd:simpleType>
    </xsd:element>
    <xsd:element name="DocDispatchMethod" ma:index="68" nillable="true" ma:displayName="Išsiuntimo būdas" ma:format="Dropdown" ma:internalName="DocDispatchMethod">
      <xsd:simpleType>
        <xsd:restriction base="dms:Choice">
          <xsd:enumeration value="Registruotas nepirmenybinis paštas"/>
          <xsd:enumeration value="Registruotas pirmenybinis paštas"/>
          <xsd:enumeration value="Paprastas paštas"/>
          <xsd:enumeration value="Kurjeris"/>
          <xsd:enumeration value="El. paštas"/>
          <xsd:enumeration value="E. pristatymas"/>
          <xsd:enumeration value="Faksas"/>
          <xsd:enumeration value="Kitas"/>
        </xsd:restriction>
      </xsd:simpleType>
    </xsd:element>
    <xsd:element name="IsConfidential" ma:index="69" nillable="true" ma:displayName="Konfidencialus" ma:default="0" ma:internalName="IsConfidential">
      <xsd:simpleType>
        <xsd:restriction base="dms:Boolean"/>
      </xsd:simpleType>
    </xsd:element>
    <xsd:element name="ExternalRecipients" ma:index="70" nillable="true" ma:displayName="Adresatas" ma:internalName="ExternalRecipients">
      <xsd:simpleType>
        <xsd:restriction base="dms:Text">
          <xsd:maxLength value="255"/>
        </xsd:restriction>
      </xsd:simpleType>
    </xsd:element>
    <xsd:element name="DocSigner" ma:index="71" nillable="true" ma:displayName="Pasirašantis asmuo" ma:internalName="DocSigner">
      <xsd:simpleType>
        <xsd:restriction base="dms:Text">
          <xsd:maxLength value="255"/>
        </xsd:restriction>
      </xsd:simpleType>
    </xsd:element>
    <xsd:element name="WFParticipants" ma:index="72" nillable="true" ma:displayName="Dalyviai patvirtinę užd." ma:description="" ma:internalName="WFParticipants" ma:readOnly="false">
      <xsd:simpleType>
        <xsd:restriction base="dms:Text"/>
      </xsd:simpleType>
    </xsd:element>
    <xsd:element name="WFParticRejected" ma:index="73" nillable="true" ma:displayName="Dalyviai atšaukę užd." ma:description="" ma:internalName="WFParticRejected" ma:readOnly="false">
      <xsd:simpleType>
        <xsd:restriction base="dms:Text"/>
      </xsd:simpleType>
    </xsd:element>
    <xsd:element name="DocType" ma:index="74" nillable="true" ma:displayName="Rūšis" ma:internalName="DocType">
      <xsd:simpleType>
        <xsd:restriction base="dms:Text">
          <xsd:maxLength value="255"/>
        </xsd:restriction>
      </xsd:simpleType>
    </xsd:element>
    <xsd:element name="DocMeetDepartments" ma:index="75" nillable="true" ma:displayName="Susipažinimui (padaliniai)" ma:description="" ma:list="f484d93c-9e7c-452b-b1dd-a93ae89ee75b" ma:internalName="DocMeetDepartments" ma:showField="sync_Title" ma:web="3ee9de94-2651-4ccf-9395-52b20b10749f">
      <xsd:simpleType>
        <xsd:restriction base="dms:Unknown"/>
      </xsd:simpleType>
    </xsd:element>
    <xsd:element name="DocMeetGroups" ma:index="76" nillable="true" ma:displayName="Susipažinimui (grupės)" ma:description="" ma:list="1a9b4ea0-dfd6-4502-a241-cce7f8bdc01b" ma:internalName="DocMeetGroups" ma:showField="sync_Title" ma:web="3ee9de94-2651-4ccf-9395-52b20b10749f">
      <xsd:simpleType>
        <xsd:restriction base="dms:Unknown"/>
      </xsd:simpleType>
    </xsd:element>
    <xsd:element name="DocMeetPersons" ma:index="77" nillable="true" ma:displayName="Susipažinimui (asmenys)" ma:description="" ma:list="b84c0774-dd35-43f3-98dd-d7f3146670cd" ma:internalName="DocMeetPersons" ma:showField="sync_Title" ma:web="3ee9de94-2651-4ccf-9395-52b20b10749f">
      <xsd:simpleType>
        <xsd:restriction base="dms:Unknown"/>
      </xsd:simpleType>
    </xsd:element>
    <xsd:element name="DocStatus1" ma:index="78" nillable="true" ma:displayName="Būklė" ma:default="Aktuali redakcija" ma:description="" ma:format="Dropdown" ma:internalName="DocStatus1">
      <xsd:simpleType>
        <xsd:restriction base="dms:Choice">
          <xsd:enumeration value="Aktuali redakcija"/>
          <xsd:enumeration value="Negalioja"/>
        </xsd:restriction>
      </xsd:simpleType>
    </xsd:element>
    <xsd:element name="DocValidUntil" ma:index="79" nillable="true" ma:displayName="Galioja iki" ma:default="" ma:description="" ma:format="DateOnly" ma:internalName="DocValidUntil" ma:readOnly="false">
      <xsd:simpleType>
        <xsd:restriction base="dms:DateTime"/>
      </xsd:simpleType>
    </xsd:element>
    <xsd:element name="DocValidFrom" ma:index="80" nillable="true" ma:displayName="Galioja nuo" ma:default="" ma:description="" ma:format="DateOnly" ma:internalName="DocValidFrom" ma:readOnly="false">
      <xsd:simpleType>
        <xsd:restriction base="dms:DateTime"/>
      </xsd:simpleType>
    </xsd:element>
    <xsd:element name="ddmItemSaved" ma:index="82" nillable="true" ma:displayName="ItemSaved" ma:default="" ma:description="" ma:internalName="ddmItemSaved" ma:readOnly="false">
      <xsd:simpleType>
        <xsd:restriction base="dms:Text"/>
      </xsd:simpleType>
    </xsd:element>
    <xsd:element name="Aprasymas" ma:index="83" nillable="true" ma:displayName="Aprašymas" ma:description="&#10;" ma:internalName="Aprasymas">
      <xsd:simpleType>
        <xsd:restriction base="dms:Note">
          <xsd:maxLength value="255"/>
        </xsd:restriction>
      </xsd:simpleType>
    </xsd:element>
    <xsd:element name="ddmExtenderJs" ma:index="84" nillable="true" ma:displayName="Plėtinių JS failo URL" ma:description="" ma:internalName="ddmExtenderJs" ma:readOnly="false">
      <xsd:simpleType>
        <xsd:restriction base="dms:Text"/>
      </xsd:simpleType>
    </xsd:element>
    <xsd:element name="ddmUsersText1" ma:index="85" nillable="true" ma:displayName="Vartotojai Text 1" ma:internalName="ddmUsersText1">
      <xsd:simpleType>
        <xsd:restriction base="dms:Note"/>
      </xsd:simpleType>
    </xsd:element>
    <xsd:element name="ddmUsersText2" ma:index="86" nillable="true" ma:displayName="Vartotojai Text 2" ma:internalName="ddmUsersText2">
      <xsd:simpleType>
        <xsd:restriction base="dms:Note"/>
      </xsd:simpleType>
    </xsd:element>
    <xsd:element name="ddmUsersText3" ma:index="87" nillable="true" ma:displayName="Vartotojai Text 3" ma:internalName="ddmUsersText3">
      <xsd:simpleType>
        <xsd:restriction base="dms:Note"/>
      </xsd:simpleType>
    </xsd:element>
    <xsd:element name="ddmUsersText4" ma:index="88" nillable="true" ma:displayName="Vartotojai Text 4" ma:internalName="ddmUsersText4">
      <xsd:simpleType>
        <xsd:restriction base="dms:Note"/>
      </xsd:simpleType>
    </xsd:element>
    <xsd:element name="ddmUsersText5" ma:index="89" nillable="true" ma:displayName="Vartotojai Text 5" ma:internalName="ddmUsersText5">
      <xsd:simpleType>
        <xsd:restriction base="dms:Note"/>
      </xsd:simpleType>
    </xsd:element>
    <xsd:element name="ddmDocID" ma:index="91" nillable="true" ma:displayName="Derinamo dokumento ID" ma:default="" ma:description="" ma:internalName="ddmDocID">
      <xsd:simpleType>
        <xsd:restriction base="dms:Number"/>
      </xsd:simpleType>
    </xsd:element>
    <xsd:element name="DocOwner" ma:index="98" nillable="true" ma:displayName="Dokumento savininkas" ma:internalName="DocOwner">
      <xsd:simpleType>
        <xsd:restriction base="dms:Text">
          <xsd:maxLength value="255"/>
        </xsd:restriction>
      </xsd:simpleType>
    </xsd:element>
    <xsd:element name="WFParticipantsKoresp" ma:index="99" nillable="true" ma:displayName="Dalyviai patvirtinę užduotį koresp." ma:internalName="WFParticipantsKoresp">
      <xsd:simpleType>
        <xsd:restriction base="dms:Text">
          <xsd:maxLength value="255"/>
        </xsd:restriction>
      </xsd:simpleType>
    </xsd:element>
    <xsd:element name="CrossLinkIcon" ma:index="100" nillable="true" ma:displayName="Nuorodų piktograma" ma:internalName="CrossLinkIcon">
      <xsd:simpleType>
        <xsd:restriction base="dms:Unknown"/>
      </xsd:simpleType>
    </xsd:element>
    <xsd:element name="WFCurrent" ma:index="101" nillable="true" ma:displayName="Yra pas" ma:default="" ma:description="" ma:SharePointGroup="0" ma:internalName="WFCurrent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provers" ma:index="106" nillable="true" ma:displayName="Approvers" ma:internalName="Approvers">
      <xsd:simpleType>
        <xsd:restriction base="dms:Note"/>
      </xsd:simpleType>
    </xsd:element>
    <xsd:element name="LastApproveDate" ma:index="107" nillable="true" ma:displayName="LastApproveDate" ma:format="DateOnly" ma:internalName="LastApproveDate">
      <xsd:simpleType>
        <xsd:restriction base="dms:DateTime"/>
      </xsd:simpleType>
    </xsd:element>
    <xsd:element name="ApproveDate" ma:index="108" nillable="true" ma:displayName="ApproveDate" ma:internalName="ApproveDate">
      <xsd:simpleType>
        <xsd:restriction base="dms:Note">
          <xsd:maxLength value="255"/>
        </xsd:restriction>
      </xsd:simpleType>
    </xsd:element>
    <xsd:element name="DocRegDate" ma:index="109" nillable="true" ma:displayName="Registravimo data" ma:format="DateOnly" ma:internalName="DocRegDate">
      <xsd:simpleType>
        <xsd:restriction base="dms:DateTime"/>
      </xsd:simpleType>
    </xsd:element>
    <xsd:element name="Idarbintas" ma:index="114" nillable="true" ma:displayName="Įdarbinimo diena" ma:format="DateOnly" ma:internalName="Idarbintas">
      <xsd:simpleType>
        <xsd:restriction base="dms:DateTime"/>
      </xsd:simpleType>
    </xsd:element>
    <xsd:element name="Dalyvis" ma:index="115" nillable="true" ma:displayName="Mokymų dalyvis" ma:internalName="Dalyvis">
      <xsd:simpleType>
        <xsd:restriction base="dms:Text">
          <xsd:maxLength value="255"/>
        </xsd:restriction>
      </xsd:simpleType>
    </xsd:element>
    <xsd:element name="TabelioNr" ma:index="117" nillable="true" ma:displayName="Tabelio Nr." ma:internalName="TabelioNr">
      <xsd:simpleType>
        <xsd:restriction base="dms:Text">
          <xsd:maxLength value="255"/>
        </xsd:restriction>
      </xsd:simpleType>
    </xsd:element>
    <xsd:element name="Regionas" ma:index="119" nillable="true" ma:displayName="Regionas" ma:internalName="Regionas">
      <xsd:simpleType>
        <xsd:restriction base="dms:Text">
          <xsd:maxLength value="255"/>
        </xsd:restriction>
      </xsd:simpleType>
    </xsd:element>
    <xsd:element name="MokymuVieta" ma:index="120" nillable="true" ma:displayName="Mokymų vieta" ma:internalName="MokymuVieta">
      <xsd:simpleType>
        <xsd:restriction base="dms:Text">
          <xsd:maxLength value="255"/>
        </xsd:restriction>
      </xsd:simpleType>
    </xsd:element>
    <xsd:element name="Nakvyne" ma:index="121" nillable="true" ma:displayName="Nakvynė" ma:default="1" ma:internalName="Nakvyne">
      <xsd:simpleType>
        <xsd:restriction base="dms:Boolean"/>
      </xsd:simpleType>
    </xsd:element>
    <xsd:element name="Transportas" ma:index="122" nillable="true" ma:displayName="Transportas" ma:internalName="Transportas">
      <xsd:simpleType>
        <xsd:restriction base="dms:Text">
          <xsd:maxLength value="255"/>
        </xsd:restriction>
      </xsd:simpleType>
    </xsd:element>
    <xsd:element name="Marke" ma:index="124" nillable="true" ma:displayName="Markė" ma:internalName="Marke">
      <xsd:simpleType>
        <xsd:restriction base="dms:Text">
          <xsd:maxLength value="255"/>
        </xsd:restriction>
      </xsd:simpleType>
    </xsd:element>
    <xsd:element name="ValstNr" ma:index="125" nillable="true" ma:displayName="Valstybinis Nr." ma:internalName="ValstNr">
      <xsd:simpleType>
        <xsd:restriction base="dms:Text">
          <xsd:maxLength value="255"/>
        </xsd:restriction>
      </xsd:simpleType>
    </xsd:element>
    <xsd:element name="AtsData" ma:index="128" nillable="true" ma:displayName="Atsakymo data" ma:format="DateOnly" ma:internalName="AtsData">
      <xsd:simpleType>
        <xsd:restriction base="dms:DateTime"/>
      </xsd:simpleType>
    </xsd:element>
    <xsd:element name="AtsAsmuo" ma:index="129" nillable="true" ma:displayName="Atsakingas asmuo" ma:internalName="AtsAsmuo">
      <xsd:simpleType>
        <xsd:restriction base="dms:Text">
          <xsd:maxLength value="255"/>
        </xsd:restriction>
      </xsd:simpleType>
    </xsd:element>
    <xsd:element name="Biudzetas" ma:index="130" nillable="true" ma:displayName="Biudžetas" ma:internalName="Biudzetas">
      <xsd:simpleType>
        <xsd:restriction base="dms:Text">
          <xsd:maxLength value="255"/>
        </xsd:restriction>
      </xsd:simpleType>
    </xsd:element>
    <xsd:element name="Institucija" ma:index="131" nillable="true" ma:displayName="Institucija" ma:internalName="Institucija">
      <xsd:simpleType>
        <xsd:restriction base="dms:Text">
          <xsd:maxLength value="255"/>
        </xsd:restriction>
      </xsd:simpleType>
    </xsd:element>
    <xsd:element name="Kompensacija" ma:index="132" nillable="true" ma:displayName="Kompensacija" ma:internalName="Kompensacija">
      <xsd:simpleType>
        <xsd:restriction base="dms:Text">
          <xsd:maxLength value="255"/>
        </xsd:restriction>
      </xsd:simpleType>
    </xsd:element>
    <xsd:element name="KitiSkundai" ma:index="133" nillable="true" ma:displayName="Kiti skundai" ma:internalName="KitiSkundai">
      <xsd:simpleType>
        <xsd:restriction base="dms:Text">
          <xsd:maxLength value="255"/>
        </xsd:restriction>
      </xsd:simpleType>
    </xsd:element>
    <xsd:element name="KompensData" ma:index="134" nillable="true" ma:displayName="Kompensacijos data" ma:format="DateOnly" ma:internalName="KompensData">
      <xsd:simpleType>
        <xsd:restriction base="dms:DateTime"/>
      </xsd:simpleType>
    </xsd:element>
    <xsd:element name="KontaktInfo" ma:index="135" nillable="true" ma:displayName="Kontaktiniai duomenys" ma:description="Pareiškėjo tel. Nr., adresas, el. paštas" ma:internalName="KontaktInfo">
      <xsd:simpleType>
        <xsd:restriction base="dms:Text">
          <xsd:maxLength value="255"/>
        </xsd:restriction>
      </xsd:simpleType>
    </xsd:element>
    <xsd:element name="Pagristas" ma:index="136" nillable="true" ma:displayName="Pagrįstas" ma:internalName="Pagristas">
      <xsd:simpleType>
        <xsd:restriction base="dms:Text">
          <xsd:maxLength value="255"/>
        </xsd:restriction>
      </xsd:simpleType>
    </xsd:element>
    <xsd:element name="Pareiskejas" ma:index="137" nillable="true" ma:displayName="Pareiškėjas" ma:internalName="Pareiskejas">
      <xsd:simpleType>
        <xsd:restriction base="dms:Text">
          <xsd:maxLength value="255"/>
        </xsd:restriction>
      </xsd:simpleType>
    </xsd:element>
    <xsd:element name="Paslauga" ma:index="138" nillable="true" ma:displayName="Paslauga" ma:internalName="Paslauga">
      <xsd:simpleType>
        <xsd:restriction base="dms:Text">
          <xsd:maxLength value="255"/>
        </xsd:restriction>
      </xsd:simpleType>
    </xsd:element>
    <xsd:element name="PaslaugosPav" ma:index="139" nillable="true" ma:displayName="Paslaugos pavadinimas" ma:internalName="PaslaugosPav">
      <xsd:simpleType>
        <xsd:restriction base="dms:Text">
          <xsd:maxLength value="255"/>
        </xsd:restriction>
      </xsd:simpleType>
    </xsd:element>
    <xsd:element name="SaskNr" ma:index="140" nillable="true" ma:displayName="Sąskaitos Nr." ma:description="Sąskaitos numeris žalos išmokėjimui" ma:internalName="SaskNr">
      <xsd:simpleType>
        <xsd:restriction base="dms:Text">
          <xsd:maxLength value="255"/>
        </xsd:restriction>
      </xsd:simpleType>
    </xsd:element>
    <xsd:element name="SiuntosNr" ma:index="141" nillable="true" ma:displayName="Siuntos Nr." ma:internalName="SiuntosNr">
      <xsd:simpleType>
        <xsd:restriction base="dms:Text">
          <xsd:maxLength value="255"/>
        </xsd:restriction>
      </xsd:simpleType>
    </xsd:element>
    <xsd:element name="SkundoBudas" ma:index="142" nillable="true" ma:displayName="Skundo pateikimo būdas" ma:internalName="SkundoBudas">
      <xsd:simpleType>
        <xsd:restriction base="dms:Text">
          <xsd:maxLength value="255"/>
        </xsd:restriction>
      </xsd:simpleType>
    </xsd:element>
    <xsd:element name="SkundoData" ma:index="143" nillable="true" ma:displayName="Skundo pateikimo data" ma:format="DateOnly" ma:internalName="SkundoData">
      <xsd:simpleType>
        <xsd:restriction base="dms:DateTime"/>
      </xsd:simpleType>
    </xsd:element>
    <xsd:element name="Vykdytojas" ma:index="144" nillable="true" ma:displayName="Priskirtas vykdyti" ma:internalName="Vykdytojas">
      <xsd:simpleType>
        <xsd:restriction base="dms:Text">
          <xsd:maxLength value="255"/>
        </xsd:restriction>
      </xsd:simpleType>
    </xsd:element>
    <xsd:element name="SalinimoVeiksmai" ma:index="145" nillable="true" ma:displayName="Skundo priežasčių šalinimo veiksmai" ma:internalName="SalinimoVeiksmai">
      <xsd:simpleType>
        <xsd:restriction base="dms:Text">
          <xsd:maxLength value="255"/>
        </xsd:restriction>
      </xsd:simpleType>
    </xsd:element>
    <xsd:element name="Priezastis" ma:index="146" nillable="true" ma:displayName="Skundo priežastis" ma:internalName="Priezastis">
      <xsd:simpleType>
        <xsd:restriction base="dms:Text">
          <xsd:maxLength value="255"/>
        </xsd:restriction>
      </xsd:simpleType>
    </xsd:element>
    <xsd:element name="Saltinis" ma:index="147" nillable="true" ma:displayName="Skundo šaltinis" ma:internalName="Saltinis">
      <xsd:simpleType>
        <xsd:restriction base="dms:Text">
          <xsd:maxLength value="255"/>
        </xsd:restriction>
      </xsd:simpleType>
    </xsd:element>
    <xsd:element name="Sprendimas" ma:index="148" nillable="true" ma:displayName="Sprendimas" ma:internalName="Sprendimas">
      <xsd:simpleType>
        <xsd:restriction base="dms:Note">
          <xsd:maxLength value="255"/>
        </xsd:restriction>
      </xsd:simpleType>
    </xsd:element>
    <xsd:element name="Esme" ma:index="149" nillable="true" ma:displayName="Skundo esmė" ma:internalName="Esme">
      <xsd:simpleType>
        <xsd:restriction base="dms:Note">
          <xsd:maxLength value="255"/>
        </xsd:restriction>
      </xsd:simpleType>
    </xsd:element>
    <xsd:element name="PaslauguTipas" ma:index="150" nillable="true" ma:displayName="Paslaugų tipas" ma:internalName="PaslauguTipas">
      <xsd:simpleType>
        <xsd:restriction base="dms:Text">
          <xsd:maxLength value="255"/>
        </xsd:restriction>
      </xsd:simpleType>
    </xsd:element>
    <xsd:element name="Nuotrauka" ma:index="151" nillable="true" ma:displayName="Nuotrauka" ma:format="Hyperlink" ma:internalName="Nuotrauka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tsTrukme" ma:index="154" nillable="true" ma:displayName="Atsakymo trukmė" ma:internalName="AtsTrukme">
      <xsd:simpleType>
        <xsd:restriction base="dms:Text">
          <xsd:maxLength value="255"/>
        </xsd:restriction>
      </xsd:simpleType>
    </xsd:element>
    <xsd:element name="MobNrLT" ma:index="156" nillable="true" ma:displayName="MobNrLT" ma:default="8" ma:description="Pvz.: 8 111 11 111" ma:internalName="MobNrLT">
      <xsd:simpleType>
        <xsd:restriction base="dms:Text">
          <xsd:maxLength value="255"/>
        </xsd:restriction>
      </xsd:simpleType>
    </xsd:element>
    <xsd:element name="LPWWW" ma:index="157" nillable="true" ma:displayName="LP Svetainė" ma:default="www.lietuvospaštas.lt" ma:internalName="LPWWW">
      <xsd:simpleType>
        <xsd:restriction base="dms:Text">
          <xsd:maxLength value="255"/>
        </xsd:restriction>
      </xsd:simpleType>
    </xsd:element>
    <xsd:element name="DarboTel" ma:index="158" nillable="true" ma:displayName="DarboTel" ma:description="Pvz.: (8 5) 111 1111" ma:internalName="DarboTel">
      <xsd:simpleType>
        <xsd:restriction base="dms:Text">
          <xsd:maxLength value="255"/>
        </xsd:restriction>
      </xsd:simpleType>
    </xsd:element>
    <xsd:element name="LPAdresas" ma:index="159" nillable="true" ma:displayName="LPAdresas" ma:default="J. Jasinskio g. 16, LT-03500 Vilnius" ma:internalName="LPAdresas">
      <xsd:simpleType>
        <xsd:restriction base="dms:Text">
          <xsd:maxLength value="255"/>
        </xsd:restriction>
      </xsd:simpleType>
    </xsd:element>
    <xsd:element name="VizitkiuInfo" ma:index="161" nillable="true" ma:displayName="VizitkiuInfo" ma:default="Šioje formoje galite pateikti duomenis vizitinių kortelių užsakymui. Pildydami informaciją atsižvelkite į pateiktus pavyzdžius." ma:internalName="VizitkiuInfo">
      <xsd:simpleType>
        <xsd:restriction base="dms:Text">
          <xsd:maxLength value="255"/>
        </xsd:restriction>
      </xsd:simpleType>
    </xsd:element>
    <xsd:element name="EmailEN" ma:index="162" nillable="true" ma:displayName="EmailEN" ma:description="Pvz.: v.pavarde@post.lt" ma:internalName="EmailEN">
      <xsd:simpleType>
        <xsd:restriction base="dms:Text">
          <xsd:maxLength value="255"/>
        </xsd:restriction>
      </xsd:simpleType>
    </xsd:element>
    <xsd:element name="EmailLT" ma:index="163" nillable="true" ma:displayName="EmailLT" ma:description="Pvz.: v.pavarde@post.lt" ma:internalName="EmailLT">
      <xsd:simpleType>
        <xsd:restriction base="dms:Text">
          <xsd:maxLength value="255"/>
        </xsd:restriction>
      </xsd:simpleType>
    </xsd:element>
    <xsd:element name="DarboTelEN" ma:index="164" nillable="true" ma:displayName="DarboTelEN" ma:description="Pvz.: + 370 5 123 4567" ma:internalName="DarboTelEN">
      <xsd:simpleType>
        <xsd:restriction base="dms:Text">
          <xsd:maxLength value="255"/>
        </xsd:restriction>
      </xsd:simpleType>
    </xsd:element>
    <xsd:element name="MobNrEN" ma:index="165" nillable="true" ma:displayName="MobNrEN" ma:default="+ 370" ma:description="Pvz.: + 370 111 11 111" ma:internalName="MobNrEN">
      <xsd:simpleType>
        <xsd:restriction base="dms:Text">
          <xsd:maxLength value="255"/>
        </xsd:restriction>
      </xsd:simpleType>
    </xsd:element>
    <xsd:element name="LPWWWEN" ma:index="167" nillable="true" ma:displayName="LP Svetainė EN" ma:default="www.post.lt" ma:internalName="LPWWWEN">
      <xsd:simpleType>
        <xsd:restriction base="dms:Text">
          <xsd:maxLength value="255"/>
        </xsd:restriction>
      </xsd:simpleType>
    </xsd:element>
    <xsd:element name="LPAdresasEN" ma:index="168" nillable="true" ma:displayName="LPAdresasEN" ma:default="J. Jasinskio g. 16, LT-03500 Vilnius, LITHUANIA" ma:internalName="LPAdresasEN">
      <xsd:simpleType>
        <xsd:restriction base="dms:Text">
          <xsd:maxLength value="255"/>
        </xsd:restriction>
      </xsd:simpleType>
    </xsd:element>
    <xsd:element name="PareigosEN" ma:index="170" nillable="true" ma:displayName="PareigosEN" ma:description="Pareigos turi būti pildomos angliškai:  Employee of the Particular Importance Department" ma:internalName="PareigosEN">
      <xsd:simpleType>
        <xsd:restriction base="dms:Text">
          <xsd:maxLength value="255"/>
        </xsd:restriction>
      </xsd:simpleType>
    </xsd:element>
    <xsd:element name="MokymuInfo" ma:index="173" nillable="true" ma:displayName="MokymuInfo" ma:description="Užpildykite formą pasirinkdami ir įvesdami reikiamą informaciją ( * - simboliu pažymėti laukai yra privalomi)" ma:internalName="MokymuInfo">
      <xsd:simpleType>
        <xsd:restriction base="dms:Text">
          <xsd:maxLength value="255"/>
        </xsd:restriction>
      </xsd:simpleType>
    </xsd:element>
    <xsd:element name="KitosSaliesNr" ma:index="174" nillable="true" ma:displayName="Kitos šalies Nr." ma:internalName="KitosSaliesNr">
      <xsd:simpleType>
        <xsd:restriction base="dms:Text">
          <xsd:maxLength value="255"/>
        </xsd:restriction>
      </xsd:simpleType>
    </xsd:element>
    <xsd:element name="EtatoTipas" ma:index="176" nillable="true" ma:displayName="Etato tipas" ma:internalName="EtatoTipas">
      <xsd:simpleType>
        <xsd:restriction base="dms:Text">
          <xsd:maxLength value="255"/>
        </xsd:restriction>
      </xsd:simpleType>
    </xsd:element>
    <xsd:element name="ddmUsers6" ma:index="178" nillable="true" ma:displayName="Vartotojai 6" ma:list="UserInfo" ma:SharePointGroup="0" ma:internalName="ddmUsers6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kSkaitytojuGrupe" ma:index="184" nillable="true" ma:displayName="Dokumentų skaitytojai" ma:list="UserInfo" ma:SearchPeopleOnly="false" ma:SharePointGroup="0" ma:internalName="DokSkaitytojuGrup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rumpas_x0020_aprašymas" ma:index="190" nillable="true" ma:displayName="Trumpas aprašymas" ma:internalName="Trumpas_x0020_apra_x0161_ymas">
      <xsd:simpleType>
        <xsd:restriction base="dms:Note">
          <xsd:maxLength value="255"/>
        </xsd:restriction>
      </xsd:simpleType>
    </xsd:element>
    <xsd:element name="ddmFieldA" ma:index="194" nillable="true" ma:displayName="ddmFieldA" ma:internalName="ddmField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f06d3a-9d71-4214-92f4-2f1b352d2f9e" elementFormDefault="qualified">
    <xsd:import namespace="http://schemas.microsoft.com/office/2006/documentManagement/types"/>
    <xsd:import namespace="http://schemas.microsoft.com/office/infopath/2007/PartnerControls"/>
    <xsd:element name="DocPersons" ma:index="61" nillable="true" ma:displayName="Asmenys" ma:list="b84c0774-dd35-43f3-98dd-d7f3146670cd" ma:internalName="DocPersons" ma:showField="sync_Title" ma:web="3ee9de94-2651-4ccf-9395-52b20b10749f">
      <xsd:simpleType>
        <xsd:restriction base="dms:Unknown"/>
      </xsd:simpleType>
    </xsd:element>
    <xsd:element name="DocType0" ma:index="93" nillable="true" ma:displayName="Dokumento tipas" ma:internalName="DocType0">
      <xsd:simpleType>
        <xsd:restriction base="dms:Text">
          <xsd:maxLength value="255"/>
        </xsd:restriction>
      </xsd:simpleType>
    </xsd:element>
    <xsd:element name="DocObject" ma:index="94" nillable="true" ma:displayName="Dokumento objektas" ma:internalName="DocObject">
      <xsd:simpleType>
        <xsd:restriction base="dms:Text">
          <xsd:maxLength value="255"/>
        </xsd:restriction>
      </xsd:simpleType>
    </xsd:element>
    <xsd:element name="RmndrTerm" ma:index="95" nillable="true" ma:displayName="Priminimo terminas" ma:decimals="0" ma:internalName="RmndrTerm" ma:percentage="FALSE">
      <xsd:simpleType>
        <xsd:restriction base="dms:Number"/>
      </xsd:simpleType>
    </xsd:element>
    <xsd:element name="DocDateChangeID" ma:index="96" nillable="true" ma:displayName="Dokumento datos keitimo ID" ma:description="Naudojamas dokumento datos keitimui" ma:internalName="DocDateChangeID">
      <xsd:simpleType>
        <xsd:restriction base="dms:Text">
          <xsd:maxLength value="255"/>
        </xsd:restriction>
      </xsd:simpleType>
    </xsd:element>
    <xsd:element name="Tvirtintojai" ma:index="102" nillable="true" ma:displayName="Tvirtintojai" ma:list="UserInfo" ma:SharePointGroup="0" ma:internalName="Tvirtintojai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asiraso" ma:index="103" nillable="true" ma:displayName="Pasirašo" ma:list="UserInfo" ma:SharePointGroup="0" ma:internalName="Pasiras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rintojai" ma:index="104" nillable="true" ma:displayName="Derintojai" ma:list="UserInfo" ma:SharePointGroup="0" ma:internalName="Derintojai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resatai2" ma:index="105" nillable="true" ma:displayName="Adresatai2" ma:list="0614295c-e951-49f9-954e-88cede5e368b" ma:internalName="Adresatai2" ma:showField="sync_Title" ma:web="3ee9de94-2651-4ccf-9395-52b20b10749f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TaskDueDate" ma:index="152" nillable="true" ma:displayName="Terminas" ma:format="DateOnly" ma:internalName="TaskDu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f:SharedFields xmlns:sf="http://schemas.microsoft.com/office/documentsets/sharedfields" LastModified="03/29/2018 14:10:34">
  <SharedField id="8006d959-39e2-41cd-8f5d-534f5afa8e7d"/>
  <SharedField id="cdd600e1-d4d9-4a80-b905-d72265fc319f"/>
  <SharedField id="99bc8809-0a9b-4ed4-b208-9abd993d932f"/>
  <SharedField id="71acf9e0-b261-4b85-b760-ca7fbb7348e5"/>
  <SharedField id="3c80f619-0fb4-4db0-a1a5-507aa5f9397e"/>
  <SharedField id="40e21696-a8f3-4c94-ab85-f26f3ecfd762"/>
  <SharedField id="07b9b2b7-6c09-45b0-8e77-f4597e1d96c1"/>
  <SharedField id="ee7b351f-2677-468b-a515-d87a12a9265e"/>
  <SharedField id="f91b9f26-84a3-4d8f-8409-709437367117"/>
  <SharedField id="6cd1deb1-c267-4269-bad1-8d1157322c07"/>
</sf:SharedField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OriginatorPosition xmlns="3ee9de94-2651-4ccf-9395-52b20b10749f">Pirkimų projektų vadovas_Pirkimų skyrius_Finansų ir administravimo padalinys</DocOriginatorPosition>
    <DocOriginatorDep xmlns="3ee9de94-2651-4ccf-9395-52b20b10749f">Pirkimų skyrius</DocOriginatorDep>
    <ddmField7 xmlns="3ee9de94-2651-4ccf-9395-52b20b10749f" xsi:nil="true"/>
    <ddmDocTypeID xmlns="3ee9de94-2651-4ccf-9395-52b20b10749f">75</ddmDocTypeID>
    <DocDate xmlns="3ee9de94-2651-4ccf-9395-52b20b10749f">2020-01-27T05:42:57+00:00</DocDate>
    <Tvirtintojai xmlns="b1f06d3a-9d71-4214-92f4-2f1b352d2f9e">
      <UserInfo>
        <DisplayName/>
        <AccountId xsi:nil="true"/>
        <AccountType/>
      </UserInfo>
    </Tvirtintojai>
    <Adresatai2 xmlns="b1f06d3a-9d71-4214-92f4-2f1b352d2f9e" xsi:nil="true"/>
    <TabelioNr xmlns="3ee9de94-2651-4ccf-9395-52b20b10749f" xsi:nil="true"/>
    <PaslaugosPav xmlns="3ee9de94-2651-4ccf-9395-52b20b10749f" xsi:nil="true"/>
    <EtatoTipas xmlns="3ee9de94-2651-4ccf-9395-52b20b10749f" xsi:nil="true"/>
    <ddmField6 xmlns="3ee9de94-2651-4ccf-9395-52b20b10749f" xsi:nil="true"/>
    <ddmField23 xmlns="3ee9de94-2651-4ccf-9395-52b20b10749f" xsi:nil="true"/>
    <WFParticRejected xmlns="3ee9de94-2651-4ccf-9395-52b20b10749f" xsi:nil="true"/>
    <DocValidFrom xmlns="3ee9de94-2651-4ccf-9395-52b20b10749f" xsi:nil="true"/>
    <DocDateChangeID xmlns="b1f06d3a-9d71-4214-92f4-2f1b352d2f9e" xsi:nil="true"/>
    <WFParticipantsKoresp xmlns="3ee9de94-2651-4ccf-9395-52b20b10749f" xsi:nil="true"/>
    <Institucija xmlns="3ee9de94-2651-4ccf-9395-52b20b10749f" xsi:nil="true"/>
    <Title2 xmlns="3ee9de94-2651-4ccf-9395-52b20b10749f" xsi:nil="true"/>
    <DocRegStatus xmlns="3ee9de94-2651-4ccf-9395-52b20b10749f">Pasirašomas</DocRegStatus>
    <Author xmlns="http://schemas.microsoft.com/sharepoint/v3">
      <UserInfo>
        <DisplayName>Laura Laukienė</DisplayName>
        <AccountId>222</AccountId>
        <AccountType/>
      </UserInfo>
    </Author>
    <ddmField5 xmlns="3ee9de94-2651-4ccf-9395-52b20b10749f" xsi:nil="true"/>
    <ddmField13 xmlns="3ee9de94-2651-4ccf-9395-52b20b10749f" xsi:nil="true"/>
    <ddmField16 xmlns="3ee9de94-2651-4ccf-9395-52b20b10749f" xsi:nil="true"/>
    <ddmField19 xmlns="3ee9de94-2651-4ccf-9395-52b20b10749f" xsi:nil="true"/>
    <DocTotalPages xmlns="3ee9de94-2651-4ccf-9395-52b20b10749f" xsi:nil="true"/>
    <Dalyvis xmlns="3ee9de94-2651-4ccf-9395-52b20b10749f" xsi:nil="true"/>
    <MokymuVieta xmlns="3ee9de94-2651-4ccf-9395-52b20b10749f" xsi:nil="true"/>
    <DarboTelEN xmlns="3ee9de94-2651-4ccf-9395-52b20b10749f" xsi:nil="true"/>
    <Company xmlns="http://schemas.microsoft.com/sharepoint/v3" xsi:nil="true"/>
    <PareigosEN xmlns="3ee9de94-2651-4ccf-9395-52b20b10749f" xsi:nil="true"/>
    <ddmField4 xmlns="3ee9de94-2651-4ccf-9395-52b20b10749f">756</ddmField4>
    <CrossLinkIcon xmlns="3ee9de94-2651-4ccf-9395-52b20b10749f" xsi:nil="true"/>
    <Approvers xmlns="3ee9de94-2651-4ccf-9395-52b20b10749f" xsi:nil="true"/>
    <KitiSkundai xmlns="3ee9de94-2651-4ccf-9395-52b20b10749f" xsi:nil="true"/>
    <LPWWW xmlns="3ee9de94-2651-4ccf-9395-52b20b10749f">www.lietuvospaštas.lt</LPWWW>
    <EmailLT xmlns="3ee9de94-2651-4ccf-9395-52b20b10749f" xsi:nil="true"/>
    <ddmApprovalWF xmlns="3ee9de94-2651-4ccf-9395-52b20b10749f" xsi:nil="true"/>
    <DocDispatchMethod xmlns="3ee9de94-2651-4ccf-9395-52b20b10749f" xsi:nil="true"/>
    <SkundoBudas xmlns="3ee9de94-2651-4ccf-9395-52b20b10749f" xsi:nil="true"/>
    <Nuotrauka xmlns="3ee9de94-2651-4ccf-9395-52b20b10749f">
      <Url xsi:nil="true"/>
      <Description xsi:nil="true"/>
    </Nuotrauka>
    <MobNrEN xmlns="3ee9de94-2651-4ccf-9395-52b20b10749f">+ 370</MobNrEN>
    <ddmField22 xmlns="3ee9de94-2651-4ccf-9395-52b20b10749f" xsi:nil="true"/>
    <ddmField25 xmlns="3ee9de94-2651-4ccf-9395-52b20b10749f" xsi:nil="true"/>
    <ddmStandardFieldsConfig xmlns="3ee9de94-2651-4ccf-9395-52b20b10749f" xsi:nil="true"/>
    <DocMeetPersons xmlns="3ee9de94-2651-4ccf-9395-52b20b10749f" xsi:nil="true"/>
    <Aprasymas xmlns="3ee9de94-2651-4ccf-9395-52b20b10749f" xsi:nil="true"/>
    <SkundoData xmlns="3ee9de94-2651-4ccf-9395-52b20b10749f" xsi:nil="true"/>
    <EmailEN xmlns="3ee9de94-2651-4ccf-9395-52b20b10749f" xsi:nil="true"/>
    <ddmField9 xmlns="3ee9de94-2651-4ccf-9395-52b20b10749f" xsi:nil="true"/>
    <ddmField12 xmlns="3ee9de94-2651-4ccf-9395-52b20b10749f" xsi:nil="true"/>
    <ddmField15 xmlns="3ee9de94-2651-4ccf-9395-52b20b10749f" xsi:nil="true"/>
    <ddmField18 xmlns="3ee9de94-2651-4ccf-9395-52b20b10749f" xsi:nil="true"/>
    <DocOwner xmlns="3ee9de94-2651-4ccf-9395-52b20b10749f" xsi:nil="true"/>
    <TaskDueDate xmlns="http://schemas.microsoft.com/sharepoint/v3/fields" xsi:nil="true"/>
    <LPAdresasEN xmlns="3ee9de94-2651-4ccf-9395-52b20b10749f">J. Jasinskio g. 16, LT-03500 Vilnius, LITHUANIA</LPAdresasEN>
    <DocBinder xmlns="3ee9de94-2651-4ccf-9395-52b20b10749f" xsi:nil="true"/>
    <ddmField8 xmlns="3ee9de94-2651-4ccf-9395-52b20b10749f" xsi:nil="true"/>
    <DocumentSetDescription xmlns="http://schemas.microsoft.com/sharepoint/v3" xsi:nil="true"/>
    <RmndrTerm xmlns="b1f06d3a-9d71-4214-92f4-2f1b352d2f9e" xsi:nil="true"/>
    <Pasiraso xmlns="b1f06d3a-9d71-4214-92f4-2f1b352d2f9e">
      <UserInfo>
        <DisplayName/>
        <AccountId xsi:nil="true"/>
        <AccountType/>
      </UserInfo>
    </Pasiraso>
    <AtsAsmuo xmlns="3ee9de94-2651-4ccf-9395-52b20b10749f" xsi:nil="true"/>
    <DokSkaitytojuGrupe xmlns="3ee9de94-2651-4ccf-9395-52b20b10749f">
      <UserInfo>
        <DisplayName/>
        <AccountId xsi:nil="true"/>
        <AccountType/>
      </UserInfo>
    </DokSkaitytojuGrupe>
    <DocType xmlns="3ee9de94-2651-4ccf-9395-52b20b10749f" xsi:nil="true"/>
    <ddmUsersText3 xmlns="3ee9de94-2651-4ccf-9395-52b20b10749f">Viktorija Norušytė</ddmUsersText3>
    <ddmDocID xmlns="3ee9de94-2651-4ccf-9395-52b20b10749f" xsi:nil="true"/>
    <Regionas xmlns="3ee9de94-2651-4ccf-9395-52b20b10749f" xsi:nil="true"/>
    <EMail xmlns="http://schemas.microsoft.com/sharepoint/v3" xsi:nil="true"/>
    <Saltinis xmlns="3ee9de94-2651-4ccf-9395-52b20b10749f" xsi:nil="true"/>
    <DocNumber xmlns="3ee9de94-2651-4ccf-9395-52b20b10749f" xsi:nil="true"/>
    <DocOriginatorTxt xmlns="3ee9de94-2651-4ccf-9395-52b20b10749f">Laura Laukienė</DocOriginatorTxt>
    <ddmField21 xmlns="3ee9de94-2651-4ccf-9395-52b20b10749f" xsi:nil="true"/>
    <ddmField24 xmlns="3ee9de94-2651-4ccf-9395-52b20b10749f" xsi:nil="true"/>
    <DocSigner xmlns="3ee9de94-2651-4ccf-9395-52b20b10749f" xsi:nil="true"/>
    <DocMeetGroups xmlns="3ee9de94-2651-4ccf-9395-52b20b10749f" xsi:nil="true"/>
    <ddmUsersText2 xmlns="3ee9de94-2651-4ccf-9395-52b20b10749f">Birutė Striūkienė;Katerina Jarmolovičienė;Laura Laukienė</ddmUsersText2>
    <AtsData xmlns="3ee9de94-2651-4ccf-9395-52b20b10749f" xsi:nil="true"/>
    <VizitkiuInfo xmlns="3ee9de94-2651-4ccf-9395-52b20b10749f">Šioje formoje galite pateikti duomenis vizitinių kortelių užsakymui. Pildydami informaciją atsižvelkite į pateiktus pavyzdžius.</VizitkiuInfo>
    <ddmInitApprover xmlns="3ee9de94-2651-4ccf-9395-52b20b10749f" xsi:nil="true"/>
    <ddmField11 xmlns="3ee9de94-2651-4ccf-9395-52b20b10749f" xsi:nil="true"/>
    <ddmField14 xmlns="3ee9de94-2651-4ccf-9395-52b20b10749f" xsi:nil="true"/>
    <ddmDocTypeName xmlns="3ee9de94-2651-4ccf-9395-52b20b10749f">Pirkimo protokolas</ddmDocTypeName>
    <ddmInitRequired xmlns="3ee9de94-2651-4ccf-9395-52b20b10749f" xsi:nil="true"/>
    <ddmUsersText1 xmlns="3ee9de94-2651-4ccf-9395-52b20b10749f">Birutė Striūkienė;Katerina Jarmolovičienė;Viktorija Norušytė;Laura Laukienė</ddmUsersText1>
    <Idarbintas xmlns="3ee9de94-2651-4ccf-9395-52b20b10749f" xsi:nil="true"/>
    <Pareiskejas xmlns="3ee9de94-2651-4ccf-9395-52b20b10749f" xsi:nil="true"/>
    <Paslauga xmlns="3ee9de94-2651-4ccf-9395-52b20b10749f" xsi:nil="true"/>
    <ddmDocSubjectFormula xmlns="3ee9de94-2651-4ccf-9395-52b20b10749f" xsi:nil="true"/>
    <ddmItemSaved xmlns="3ee9de94-2651-4ccf-9395-52b20b10749f" xsi:nil="true"/>
    <OSWFMailFields xmlns="3ee9de94-2651-4ccf-9395-52b20b10749f" xsi:nil="true"/>
    <SiuntosNr xmlns="3ee9de94-2651-4ccf-9395-52b20b10749f" xsi:nil="true"/>
    <Sprendimas xmlns="3ee9de94-2651-4ccf-9395-52b20b10749f" xsi:nil="true"/>
    <LPAdresas xmlns="3ee9de94-2651-4ccf-9395-52b20b10749f">J. Jasinskio g. 16, LT-03500 Vilnius</LPAdresas>
    <ddmResponsiblePerson xmlns="3ee9de94-2651-4ccf-9395-52b20b10749f" xsi:nil="true"/>
    <ddmField20 xmlns="3ee9de94-2651-4ccf-9395-52b20b10749f" xsi:nil="true"/>
    <ExternalRecipients xmlns="3ee9de94-2651-4ccf-9395-52b20b10749f" xsi:nil="true"/>
    <DocValidUntil xmlns="3ee9de94-2651-4ccf-9395-52b20b10749f" xsi:nil="true"/>
    <DocObject xmlns="b1f06d3a-9d71-4214-92f4-2f1b352d2f9e" xsi:nil="true"/>
    <JobTitle xmlns="http://schemas.microsoft.com/sharepoint/v3" xsi:nil="true"/>
    <Marke xmlns="3ee9de94-2651-4ccf-9395-52b20b10749f" xsi:nil="true"/>
    <Biudzetas xmlns="3ee9de94-2651-4ccf-9395-52b20b10749f" xsi:nil="true"/>
    <SaskNr xmlns="3ee9de94-2651-4ccf-9395-52b20b10749f" xsi:nil="true"/>
    <Vykdytojas xmlns="3ee9de94-2651-4ccf-9395-52b20b10749f" xsi:nil="true"/>
    <PaslauguTipas xmlns="3ee9de94-2651-4ccf-9395-52b20b10749f" xsi:nil="true"/>
    <LPWWWEN xmlns="3ee9de94-2651-4ccf-9395-52b20b10749f">www.post.lt</LPWWWEN>
    <ddmUsers6 xmlns="3ee9de94-2651-4ccf-9395-52b20b10749f">
      <UserInfo>
        <DisplayName/>
        <AccountId xsi:nil="true"/>
        <AccountType/>
      </UserInfo>
    </ddmUsers6>
    <RoutingRuleDescription xmlns="http://schemas.microsoft.com/sharepoint/v3" xsi:nil="true"/>
    <DocRegister xmlns="3ee9de94-2651-4ccf-9395-52b20b10749f" xsi:nil="true"/>
    <DocNotes xmlns="3ee9de94-2651-4ccf-9395-52b20b10749f" xsi:nil="true"/>
    <ddmField10 xmlns="3ee9de94-2651-4ccf-9395-52b20b10749f" xsi:nil="true"/>
    <ddmExtenderJs xmlns="3ee9de94-2651-4ccf-9395-52b20b10749f" xsi:nil="true"/>
    <ddmUsersText5 xmlns="3ee9de94-2651-4ccf-9395-52b20b10749f" xsi:nil="true"/>
    <Nakvyne xmlns="3ee9de94-2651-4ccf-9395-52b20b10749f">true</Nakvyne>
    <SalinimoVeiksmai xmlns="3ee9de94-2651-4ccf-9395-52b20b10749f" xsi:nil="true"/>
    <Priezastis xmlns="3ee9de94-2651-4ccf-9395-52b20b10749f" xsi:nil="true"/>
    <KitosSaliesNr xmlns="3ee9de94-2651-4ccf-9395-52b20b10749f" xsi:nil="true"/>
    <ddmFieldA xmlns="3ee9de94-2651-4ccf-9395-52b20b10749f" xsi:nil="true"/>
    <ddmUsersText4 xmlns="3ee9de94-2651-4ccf-9395-52b20b10749f" xsi:nil="true"/>
    <LastApproveDate xmlns="3ee9de94-2651-4ccf-9395-52b20b10749f" xsi:nil="true"/>
    <ValstNr xmlns="3ee9de94-2651-4ccf-9395-52b20b10749f" xsi:nil="true"/>
    <Esme xmlns="3ee9de94-2651-4ccf-9395-52b20b10749f" xsi:nil="true"/>
    <Categories xmlns="http://schemas.microsoft.com/sharepoint/v3" xsi:nil="true"/>
    <DarboTel xmlns="3ee9de94-2651-4ccf-9395-52b20b10749f" xsi:nil="true"/>
    <MokymuInfo xmlns="3ee9de94-2651-4ccf-9395-52b20b10749f" xsi:nil="true"/>
    <ddmField3 xmlns="3ee9de94-2651-4ccf-9395-52b20b10749f">https://dvs/sritys/pirkimai/registrasTPSP/756</ddmField3>
    <DocSubject xmlns="3ee9de94-2651-4ccf-9395-52b20b10749f">Protokolas Nr. 1 Siuntų surinkimo ir pristatymo paslaugos</DocSubject>
    <DocMeetDepartments xmlns="3ee9de94-2651-4ccf-9395-52b20b10749f" xsi:nil="true"/>
    <WFCurrent xmlns="3ee9de94-2651-4ccf-9395-52b20b10749f">
      <UserInfo>
        <DisplayName/>
        <AccountId xsi:nil="true"/>
        <AccountType/>
      </UserInfo>
    </WFCurrent>
    <ApproveDate xmlns="3ee9de94-2651-4ccf-9395-52b20b10749f" xsi:nil="true"/>
    <DocOriginator xmlns="3ee9de94-2651-4ccf-9395-52b20b10749f" xsi:nil="true"/>
    <ddmNotifyAfterApproval xmlns="3ee9de94-2651-4ccf-9395-52b20b10749f" xsi:nil="true"/>
    <ddmField2 xmlns="3ee9de94-2651-4ccf-9395-52b20b10749f">	Siuntų surinkimo ir pristatymo paslaugos</ddmField2>
    <DocRegDate xmlns="3ee9de94-2651-4ccf-9395-52b20b10749f" xsi:nil="true"/>
    <ol_Department xmlns="http://schemas.microsoft.com/sharepoint/v3" xsi:nil="true"/>
    <Transportas xmlns="3ee9de94-2651-4ccf-9395-52b20b10749f" xsi:nil="true"/>
    <AtsTrukme xmlns="3ee9de94-2651-4ccf-9395-52b20b10749f" xsi:nil="true"/>
    <Trumpas_x0020_aprašymas xmlns="3ee9de94-2651-4ccf-9395-52b20b10749f" xsi:nil="true"/>
    <ddmFieldsConfig xmlns="3ee9de94-2651-4ccf-9395-52b20b10749f">[{type:'text', title: 'Trumpas aprašymas', name: 'ddmFieldA', options: {isMandatory: true}},{type:'picklist', title: 'Pirkimo kortelės numeris', name: 'ddmField1', options: {isMandatory: true, web: 'https://dvs/sritys/pirkimai/registrasTPSP', list: 'Lists/korteles', title: 'DocNumber', showColumns: [{title:'Numeris',name:'DocNumber'},{title:'Pavadinimas',name:'Title'}], searchColums: ['DocNumber','Title'], refine: '', showall: 'false'}},{type:'picklistvalue', title: 'Pirkimo objekto pavadinimas', name: 'ddmField2', options: {isReadOnly: true, source: 'ddmField1', field: 'Title'}},{type:'picklistvalue', title: 'Pirkimo kortelės adresas', name: 'ddmField3', options: {isHidden: true, source: 'ddmField1', field: 'PurchaseSiteUrl'}},{type:'text', title: 'Protokolą derinantys komisijos nariai', name: 'ddmUsers1', options: {isMandatory: true}},{type:'text', title: 'Protokolą pasirašantys komisijos nariai', name: 'ddmUsers2', options: {isMandatory: true}},{type:'picklistvalue', title: 'Pirkimo kortelės ID', name: 'ddmField4', options: {isHidden: true, source: 'ddmField1', field: 'ID'}},{type:'text', title: 'Protokolą pasirašantis komisijos pirmininkas', name: 'ddmUsers3', options: {isMandatory: true}}]</ddmFieldsConfig>
    <ddmInitiatorTxt xmlns="3ee9de94-2651-4ccf-9395-52b20b10749f" xsi:nil="true"/>
    <ddmPermAfterApproval xmlns="3ee9de94-2651-4ccf-9395-52b20b10749f" xsi:nil="true"/>
    <ddmField1 xmlns="3ee9de94-2651-4ccf-9395-52b20b10749f">2020/025</ddmField1>
    <ddmField17 xmlns="3ee9de94-2651-4ccf-9395-52b20b10749f" xsi:nil="true"/>
    <DocPersons xmlns="b1f06d3a-9d71-4214-92f4-2f1b352d2f9e" xsi:nil="true"/>
    <DocExtraContactData xmlns="3ee9de94-2651-4ccf-9395-52b20b10749f" xsi:nil="true"/>
    <IsConfidential xmlns="3ee9de94-2651-4ccf-9395-52b20b10749f">false</IsConfidential>
    <DocType0 xmlns="b1f06d3a-9d71-4214-92f4-2f1b352d2f9e" xsi:nil="true"/>
    <Kompensacija xmlns="3ee9de94-2651-4ccf-9395-52b20b10749f" xsi:nil="true"/>
    <KontaktInfo xmlns="3ee9de94-2651-4ccf-9395-52b20b10749f" xsi:nil="true"/>
    <Pagristas xmlns="3ee9de94-2651-4ccf-9395-52b20b10749f" xsi:nil="true"/>
    <MobNrLT xmlns="3ee9de94-2651-4ccf-9395-52b20b10749f">8</MobNrLT>
    <ddmNotifyOthers xmlns="3ee9de94-2651-4ccf-9395-52b20b10749f" xsi:nil="true"/>
    <WFParticipants xmlns="3ee9de94-2651-4ccf-9395-52b20b10749f"> Laura Laukienė, Katerina Jarmolovičienė, Birutė Striūkienė</WFParticipants>
    <DocStatus1 xmlns="3ee9de94-2651-4ccf-9395-52b20b10749f">Aktuali redakcija</DocStatus1>
    <Derintojai xmlns="b1f06d3a-9d71-4214-92f4-2f1b352d2f9e">
      <UserInfo>
        <DisplayName/>
        <AccountId xsi:nil="true"/>
        <AccountType/>
      </UserInfo>
    </Derintojai>
    <WorkPhone xmlns="http://schemas.microsoft.com/sharepoint/v3" xsi:nil="true"/>
    <UserField4 xmlns="http://schemas.microsoft.com/sharepoint/v3" xsi:nil="true"/>
    <KompensData xmlns="3ee9de94-2651-4ccf-9395-52b20b10749f" xsi:nil="true"/>
  </documentManagement>
</p:properties>
</file>

<file path=customXml/itemProps1.xml><?xml version="1.0" encoding="utf-8"?>
<ds:datastoreItem xmlns:ds="http://schemas.openxmlformats.org/officeDocument/2006/customXml" ds:itemID="{8B7E089C-72EB-426F-AC6A-91825C3403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ee9de94-2651-4ccf-9395-52b20b10749f"/>
    <ds:schemaRef ds:uri="b1f06d3a-9d71-4214-92f4-2f1b352d2f9e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8F9A09-B3EB-45D7-A590-A420D6ABF4F6}">
  <ds:schemaRefs>
    <ds:schemaRef ds:uri="http://schemas.microsoft.com/office/documentsets/sharedfields"/>
  </ds:schemaRefs>
</ds:datastoreItem>
</file>

<file path=customXml/itemProps3.xml><?xml version="1.0" encoding="utf-8"?>
<ds:datastoreItem xmlns:ds="http://schemas.openxmlformats.org/officeDocument/2006/customXml" ds:itemID="{E6A9E3C6-4AC5-442D-A467-1AC3D6F2288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5952C54-AE4C-4758-899D-D9D9EE21A1E7}">
  <ds:schemaRefs>
    <ds:schemaRef ds:uri="http://schemas.microsoft.com/office/2006/metadata/properties"/>
    <ds:schemaRef ds:uri="http://schemas.microsoft.com/office/infopath/2007/PartnerControls"/>
    <ds:schemaRef ds:uri="3ee9de94-2651-4ccf-9395-52b20b10749f"/>
    <ds:schemaRef ds:uri="b1f06d3a-9d71-4214-92f4-2f1b352d2f9e"/>
    <ds:schemaRef ds:uri="http://schemas.microsoft.com/sharepoint/v3"/>
    <ds:schemaRef ds:uri="http://schemas.microsoft.com/sharepoint/v3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I dalis - dalis Kauno, Alytus </vt:lpstr>
      <vt:lpstr>II dalis - dalis Kauno</vt:lpstr>
      <vt:lpstr>III dalis - Klaipėdos regionas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2020-04-09T11:33:01Z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0x010100789A280DC10E85479B6E6184454E8824004D678DC1FE14A148BE7AFF4BE0D4F40B</vt:lpwstr>
  </property>
  <property fmtid="{D5CDD505-2E9C-101B-9397-08002B2CF9AE}" pid="3" name="DocOriginatorUsr">
    <vt:lpwstr>222</vt:lpwstr>
  </property>
  <property fmtid="{D5CDD505-2E9C-101B-9397-08002B2CF9AE}" pid="4" name="Created">
    <vt:filetime>2020-01-23T12:45:10Z</vt:filetime>
  </property>
  <property fmtid="{D5CDD505-2E9C-101B-9397-08002B2CF9AE}" pid="5" name="auditlogfromitemproperty">
    <vt:lpwstr>&lt;?xml version="1.0" encoding="utf-16"?&gt;_x000d_
&lt;XmlHiddenFieldAuditLogItem xmlns:xsd="http://www.w3.org/2001/XMLSchema" xmlns:xsi="http://www.w3.org/2001/XMLSchema-instance"&gt;_x000d_
  &lt;auditlist&gt;_x000d_
    &lt;XmlHiddenFieldAuditLogItem&gt;_x000d_
      &lt;auditlist /&gt;_x000d_
      &lt;User&gt;SHA</vt:lpwstr>
  </property>
  <property fmtid="{D5CDD505-2E9C-101B-9397-08002B2CF9AE}" pid="6" name="_docset_NoMedatataSyncRequired">
    <vt:lpwstr>False</vt:lpwstr>
  </property>
  <property fmtid="{D5CDD505-2E9C-101B-9397-08002B2CF9AE}" pid="7" name="SSAuditLogLastValue">
    <vt:lpwstr>&lt;?xml version="1.0" encoding="utf-16"?&gt;_x000d_
&lt;SSItemProperties xmlns:xsd="http://www.w3.org/2001/XMLSchema" xmlns:xsi="http://www.w3.org/2001/XMLSchema-instance"&gt;_x000d_
  &lt;Fields&gt;_x000d_
    &lt;string&gt;FileLeafRef&lt;/string&gt;_x000d_
    &lt;string&gt;Title&lt;/string&gt;_x000d_
    &lt;string&gt;DocumentS</vt:lpwstr>
  </property>
</Properties>
</file>