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callcenters.sharepoint.com/sites/Customers/Shared Documents/Lietuvos gelezinkeliai (Lithuanian Rail)/HR Tender/2020 05 11 RESUMED tender/price/"/>
    </mc:Choice>
  </mc:AlternateContent>
  <xr:revisionPtr revIDLastSave="46" documentId="13_ncr:1_{C92F21CE-C8E0-4B31-BD54-D85F88315662}" xr6:coauthVersionLast="45" xr6:coauthVersionMax="45" xr10:uidLastSave="{441F9C80-EBBC-4C45-8548-509896BC7DD9}"/>
  <bookViews>
    <workbookView xWindow="-6975" yWindow="1725" windowWidth="14325" windowHeight="7380" xr2:uid="{59886492-8CAA-4068-9B51-18956DC4EB3E}"/>
  </bookViews>
  <sheets>
    <sheet name="SSF_propos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21" i="1" l="1"/>
  <c r="AN20" i="1"/>
  <c r="AN19" i="1"/>
  <c r="AN18" i="1"/>
  <c r="AN17" i="1"/>
  <c r="AN16" i="1"/>
  <c r="AN15" i="1"/>
  <c r="AN14" i="1"/>
  <c r="AN13" i="1"/>
  <c r="AN12" i="1"/>
  <c r="AN11" i="1"/>
  <c r="AN10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E21" i="1"/>
  <c r="AE11" i="1"/>
  <c r="AE12" i="1"/>
  <c r="AE13" i="1"/>
  <c r="AE14" i="1"/>
  <c r="AE15" i="1"/>
  <c r="AE16" i="1"/>
  <c r="AE17" i="1"/>
  <c r="AE18" i="1"/>
  <c r="AE19" i="1"/>
  <c r="AE20" i="1"/>
  <c r="AE10" i="1"/>
  <c r="AB11" i="1"/>
  <c r="AB12" i="1"/>
  <c r="AB13" i="1"/>
  <c r="AB14" i="1"/>
  <c r="AB15" i="1"/>
  <c r="AB16" i="1"/>
  <c r="AB17" i="1"/>
  <c r="AB18" i="1"/>
  <c r="AB19" i="1"/>
  <c r="AB20" i="1"/>
  <c r="AB21" i="1"/>
  <c r="AB10" i="1"/>
  <c r="Y11" i="1"/>
  <c r="Y12" i="1"/>
  <c r="Y13" i="1"/>
  <c r="Y14" i="1"/>
  <c r="Y15" i="1"/>
  <c r="Y16" i="1"/>
  <c r="Y17" i="1"/>
  <c r="Y18" i="1"/>
  <c r="Y19" i="1"/>
  <c r="Y20" i="1"/>
  <c r="Y21" i="1"/>
  <c r="Y10" i="1"/>
  <c r="V21" i="1"/>
  <c r="V20" i="1"/>
  <c r="V19" i="1"/>
  <c r="V18" i="1"/>
  <c r="V17" i="1"/>
  <c r="V16" i="1"/>
  <c r="V15" i="1"/>
  <c r="V14" i="1"/>
  <c r="V13" i="1"/>
  <c r="V12" i="1"/>
  <c r="V11" i="1"/>
  <c r="V10" i="1"/>
  <c r="S11" i="1"/>
  <c r="S12" i="1"/>
  <c r="S13" i="1"/>
  <c r="S14" i="1"/>
  <c r="S15" i="1"/>
  <c r="S16" i="1"/>
  <c r="S17" i="1"/>
  <c r="S18" i="1"/>
  <c r="S19" i="1"/>
  <c r="S20" i="1"/>
  <c r="S21" i="1"/>
  <c r="S10" i="1"/>
  <c r="P11" i="1"/>
  <c r="P12" i="1"/>
  <c r="P13" i="1"/>
  <c r="P14" i="1"/>
  <c r="P15" i="1"/>
  <c r="P16" i="1"/>
  <c r="P17" i="1"/>
  <c r="P18" i="1"/>
  <c r="P19" i="1"/>
  <c r="P20" i="1"/>
  <c r="P21" i="1"/>
  <c r="P10" i="1"/>
  <c r="M11" i="1"/>
  <c r="M12" i="1"/>
  <c r="M13" i="1"/>
  <c r="M14" i="1"/>
  <c r="M15" i="1"/>
  <c r="M16" i="1"/>
  <c r="M17" i="1"/>
  <c r="M18" i="1"/>
  <c r="M19" i="1"/>
  <c r="M20" i="1"/>
  <c r="M21" i="1"/>
  <c r="M10" i="1"/>
  <c r="J11" i="1"/>
  <c r="J12" i="1"/>
  <c r="J13" i="1"/>
  <c r="J14" i="1"/>
  <c r="J15" i="1"/>
  <c r="J16" i="1"/>
  <c r="J17" i="1"/>
  <c r="J18" i="1"/>
  <c r="J19" i="1"/>
  <c r="J20" i="1"/>
  <c r="J21" i="1"/>
  <c r="J10" i="1"/>
  <c r="G11" i="1"/>
  <c r="G12" i="1"/>
  <c r="G13" i="1"/>
  <c r="G14" i="1"/>
  <c r="G15" i="1"/>
  <c r="G16" i="1"/>
  <c r="G17" i="1"/>
  <c r="G18" i="1"/>
  <c r="G19" i="1"/>
  <c r="G20" i="1"/>
  <c r="G21" i="1"/>
  <c r="G10" i="1"/>
  <c r="AH23" i="1" l="1"/>
  <c r="AE23" i="1"/>
  <c r="M23" i="1"/>
  <c r="J23" i="1"/>
  <c r="AN23" i="1"/>
  <c r="AK23" i="1" l="1"/>
  <c r="Y23" i="1" l="1"/>
  <c r="AB23" i="1" l="1"/>
  <c r="V23" i="1" l="1"/>
  <c r="G23" i="1"/>
  <c r="S23" i="1"/>
  <c r="P23" i="1"/>
  <c r="C3" i="1" l="1"/>
  <c r="C4" i="1" s="1"/>
  <c r="C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tc={11062BFB-8A1B-4CEF-BE18-8421E6282D6F}</author>
    <author>tc={F2134914-382D-4B08-9E48-282A78D3712D}</author>
  </authors>
  <commentList>
    <comment ref="C2" authorId="0" shapeId="0" xr:uid="{11062BFB-8A1B-4CEF-BE18-8421E6282D6F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Fill Company name</t>
      </text>
    </comment>
    <comment ref="D7" authorId="1" shapeId="0" xr:uid="{F2134914-382D-4B08-9E48-282A78D3712D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fill price for 1 item per month</t>
      </text>
    </comment>
  </commentList>
</comments>
</file>

<file path=xl/sharedStrings.xml><?xml version="1.0" encoding="utf-8"?>
<sst xmlns="http://schemas.openxmlformats.org/spreadsheetml/2006/main" count="82" uniqueCount="41">
  <si>
    <t>SAP SuccessFactors Employee Central</t>
  </si>
  <si>
    <t>SAP Time Management by Kronos, option for hourly employees</t>
  </si>
  <si>
    <t>SAP Time Management by Kronos, option for salaried employees</t>
  </si>
  <si>
    <t>SAP Time Management by Kronos, option for advanced abscence management</t>
  </si>
  <si>
    <t>SAP Time Management by Kronos, option for advanced workforce scheduling</t>
  </si>
  <si>
    <t>SAP SuccessFactors Learning</t>
  </si>
  <si>
    <t>SAP SuccessFactors Recruiting</t>
  </si>
  <si>
    <t>SAP SuccessFactors Performance &amp; Goals</t>
  </si>
  <si>
    <t>SAP SuccessFactors Compensation</t>
  </si>
  <si>
    <t>SAP SuccessFactors Succession &amp; Development</t>
  </si>
  <si>
    <t>SAP Learning Hub, professional edition (public)</t>
  </si>
  <si>
    <t>SAP Cloud Platform Integration, enterprise edition</t>
  </si>
  <si>
    <t>Darbuotojas</t>
  </si>
  <si>
    <t xml:space="preserve">Darbuotojas </t>
  </si>
  <si>
    <t>Naudotojas</t>
  </si>
  <si>
    <t>paketas</t>
  </si>
  <si>
    <t>Mato vnt.</t>
  </si>
  <si>
    <t>Objekto pavadinimas</t>
  </si>
  <si>
    <t>#</t>
  </si>
  <si>
    <t>Trukmė (mėn.)</t>
  </si>
  <si>
    <t>Periodas 0.1:  
nuo 2020-06-01 iki 2020-09-30</t>
  </si>
  <si>
    <t>Periodas 0.2: 
nuo 2020-10-01 iki 2020-10-31</t>
  </si>
  <si>
    <t>Periodas 0.3: 
nuo 2020-11-01 iki 2020-12-31</t>
  </si>
  <si>
    <t>Periodas 1.1: 
nuo 2021-01-01 iki 2021-03-31</t>
  </si>
  <si>
    <t>Periodas 1.2: 
nuo 2021-04-01 iki 2021-05-31</t>
  </si>
  <si>
    <t>Periodas 1.3: 
nuo 2021-06-01 iki 2021-06-30</t>
  </si>
  <si>
    <t>Periodas 1.4: 
nuo 2021-07-01 iki 2021-09-30</t>
  </si>
  <si>
    <t>Periodas 1.5: 
nuo 2021-10-01 iki 2021-12-31</t>
  </si>
  <si>
    <t>Periodas 2.1: 
2022-01-01 iki 2022-03-31</t>
  </si>
  <si>
    <t>Periodas 2.2: 
nuo 2022-04-01 iki 2022-12-31</t>
  </si>
  <si>
    <t>Periodas 3: 
nuo 2023-01-01 iki 2023-12-31</t>
  </si>
  <si>
    <t>Periodas 4: 
nuo 2024-01-01 iki 2024-12-31</t>
  </si>
  <si>
    <t>Suma</t>
  </si>
  <si>
    <t>Pasiūlymo formos 1 priedas</t>
  </si>
  <si>
    <t>Bendra periodo  kaina</t>
  </si>
  <si>
    <t>Preliminarus kiekis</t>
  </si>
  <si>
    <t>Bendra pasiūlymo kaina Eur be PVM</t>
  </si>
  <si>
    <t>21 proc. PVm (jei taikoma)</t>
  </si>
  <si>
    <t>Bendra pasiūlymo kaina Eur su PVM</t>
  </si>
  <si>
    <t>1 vnt. kaina  per mėnesį, Eur be PVM</t>
  </si>
  <si>
    <t>UAB Innoforce and Prominion 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</si>
</sst>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2" fontId="6" fillId="0" borderId="0" xfId="2" applyNumberFormat="1" applyFont="1" applyFill="1"/>
    <xf numFmtId="2" fontId="7" fillId="0" borderId="0" xfId="2" applyNumberFormat="1" applyFont="1" applyFill="1"/>
    <xf numFmtId="2" fontId="6" fillId="0" borderId="0" xfId="2" applyNumberFormat="1" applyFont="1" applyFill="1" applyAlignment="1">
      <alignment horizontal="center"/>
    </xf>
    <xf numFmtId="2" fontId="6" fillId="0" borderId="0" xfId="2" applyNumberFormat="1" applyFont="1" applyFill="1" applyBorder="1"/>
    <xf numFmtId="2" fontId="3" fillId="0" borderId="0" xfId="2" applyNumberFormat="1" applyFont="1" applyFill="1" applyAlignment="1">
      <alignment horizontal="right"/>
    </xf>
    <xf numFmtId="2" fontId="3" fillId="0" borderId="0" xfId="2" applyNumberFormat="1" applyFont="1" applyFill="1" applyAlignment="1">
      <alignment horizontal="left"/>
    </xf>
    <xf numFmtId="2" fontId="7" fillId="0" borderId="20" xfId="1" applyNumberFormat="1" applyFont="1" applyFill="1" applyBorder="1"/>
    <xf numFmtId="2" fontId="7" fillId="0" borderId="0" xfId="1" applyNumberFormat="1" applyFont="1" applyFill="1" applyBorder="1"/>
    <xf numFmtId="2" fontId="9" fillId="0" borderId="0" xfId="2" applyNumberFormat="1" applyFont="1" applyFill="1"/>
    <xf numFmtId="2" fontId="9" fillId="0" borderId="0" xfId="2" applyNumberFormat="1" applyFont="1" applyFill="1" applyBorder="1"/>
    <xf numFmtId="2" fontId="8" fillId="0" borderId="6" xfId="3" applyNumberFormat="1" applyFont="1" applyFill="1" applyBorder="1" applyAlignment="1">
      <alignment horizontal="centerContinuous" wrapText="1"/>
    </xf>
    <xf numFmtId="2" fontId="8" fillId="0" borderId="12" xfId="3" applyNumberFormat="1" applyFont="1" applyFill="1" applyBorder="1" applyAlignment="1">
      <alignment horizontal="center" vertical="center" wrapText="1"/>
    </xf>
    <xf numFmtId="2" fontId="9" fillId="0" borderId="0" xfId="2" applyNumberFormat="1" applyFont="1" applyFill="1" applyAlignment="1">
      <alignment vertical="center" wrapText="1"/>
    </xf>
    <xf numFmtId="2" fontId="9" fillId="0" borderId="0" xfId="2" applyNumberFormat="1" applyFont="1" applyFill="1" applyBorder="1" applyAlignment="1">
      <alignment vertical="center" wrapText="1"/>
    </xf>
    <xf numFmtId="2" fontId="10" fillId="0" borderId="1" xfId="3" applyNumberFormat="1" applyFont="1" applyFill="1" applyBorder="1" applyAlignment="1">
      <alignment vertical="center" wrapText="1"/>
    </xf>
    <xf numFmtId="2" fontId="10" fillId="0" borderId="1" xfId="5" applyNumberFormat="1" applyFont="1" applyFill="1" applyBorder="1" applyAlignment="1" applyProtection="1">
      <alignment vertical="center"/>
      <protection hidden="1"/>
    </xf>
    <xf numFmtId="2" fontId="6" fillId="2" borderId="20" xfId="1" applyNumberFormat="1" applyFont="1" applyFill="1" applyBorder="1" applyAlignment="1">
      <alignment horizontal="center" vertical="center"/>
    </xf>
    <xf numFmtId="2" fontId="9" fillId="0" borderId="8" xfId="4" applyNumberFormat="1" applyFont="1" applyFill="1" applyBorder="1" applyAlignment="1">
      <alignment vertical="center"/>
    </xf>
    <xf numFmtId="2" fontId="6" fillId="2" borderId="27" xfId="1" applyNumberFormat="1" applyFont="1" applyFill="1" applyBorder="1" applyAlignment="1">
      <alignment horizontal="center" vertical="center"/>
    </xf>
    <xf numFmtId="2" fontId="6" fillId="2" borderId="22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2" fontId="12" fillId="0" borderId="13" xfId="1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right"/>
    </xf>
    <xf numFmtId="2" fontId="8" fillId="0" borderId="11" xfId="2" applyNumberFormat="1" applyFont="1" applyFill="1" applyBorder="1"/>
    <xf numFmtId="2" fontId="12" fillId="0" borderId="14" xfId="2" applyNumberFormat="1" applyFont="1" applyFill="1" applyBorder="1" applyAlignment="1">
      <alignment horizontal="center"/>
    </xf>
    <xf numFmtId="2" fontId="8" fillId="0" borderId="12" xfId="2" applyNumberFormat="1" applyFont="1" applyFill="1" applyBorder="1"/>
    <xf numFmtId="2" fontId="8" fillId="0" borderId="0" xfId="2" applyNumberFormat="1" applyFont="1" applyFill="1"/>
    <xf numFmtId="2" fontId="8" fillId="0" borderId="0" xfId="2" applyNumberFormat="1" applyFont="1" applyFill="1" applyBorder="1"/>
    <xf numFmtId="0" fontId="6" fillId="0" borderId="0" xfId="2" applyNumberFormat="1" applyFont="1" applyFill="1"/>
    <xf numFmtId="0" fontId="10" fillId="0" borderId="9" xfId="3" applyNumberFormat="1" applyFont="1" applyFill="1" applyBorder="1" applyAlignment="1" applyProtection="1">
      <alignment horizontal="center" vertical="center"/>
      <protection hidden="1"/>
    </xf>
    <xf numFmtId="0" fontId="10" fillId="0" borderId="9" xfId="3" applyNumberFormat="1" applyFont="1" applyFill="1" applyBorder="1" applyAlignment="1" applyProtection="1">
      <alignment horizontal="left" vertical="center"/>
      <protection hidden="1"/>
    </xf>
    <xf numFmtId="0" fontId="8" fillId="0" borderId="10" xfId="2" applyNumberFormat="1" applyFont="1" applyFill="1" applyBorder="1"/>
    <xf numFmtId="0" fontId="8" fillId="0" borderId="3" xfId="3" applyNumberFormat="1" applyFont="1" applyFill="1" applyBorder="1" applyAlignment="1">
      <alignment horizontal="centerContinuous"/>
    </xf>
    <xf numFmtId="0" fontId="8" fillId="0" borderId="4" xfId="3" applyNumberFormat="1" applyFont="1" applyFill="1" applyBorder="1" applyAlignment="1">
      <alignment horizontal="centerContinuous"/>
    </xf>
    <xf numFmtId="0" fontId="8" fillId="0" borderId="15" xfId="3" applyNumberFormat="1" applyFont="1" applyFill="1" applyBorder="1" applyAlignment="1">
      <alignment horizontal="centerContinuous" wrapText="1"/>
    </xf>
    <xf numFmtId="0" fontId="8" fillId="0" borderId="5" xfId="3" applyNumberFormat="1" applyFont="1" applyFill="1" applyBorder="1" applyAlignment="1">
      <alignment horizontal="centerContinuous" wrapText="1"/>
    </xf>
    <xf numFmtId="0" fontId="8" fillId="0" borderId="10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/>
      <protection hidden="1"/>
    </xf>
    <xf numFmtId="0" fontId="8" fillId="0" borderId="11" xfId="2" applyNumberFormat="1" applyFont="1" applyFill="1" applyBorder="1"/>
    <xf numFmtId="0" fontId="6" fillId="0" borderId="0" xfId="2" applyNumberFormat="1" applyFont="1" applyFill="1" applyAlignment="1">
      <alignment horizontal="center"/>
    </xf>
    <xf numFmtId="0" fontId="9" fillId="0" borderId="9" xfId="4" applyNumberFormat="1" applyFont="1" applyFill="1" applyBorder="1" applyAlignment="1">
      <alignment horizontal="center" vertical="center"/>
    </xf>
    <xf numFmtId="0" fontId="9" fillId="0" borderId="1" xfId="4" applyNumberFormat="1" applyFont="1" applyFill="1" applyBorder="1" applyAlignment="1">
      <alignment horizontal="center" vertical="center"/>
    </xf>
    <xf numFmtId="0" fontId="8" fillId="0" borderId="10" xfId="2" applyNumberFormat="1" applyFont="1" applyFill="1" applyBorder="1" applyAlignment="1">
      <alignment horizontal="center"/>
    </xf>
    <xf numFmtId="0" fontId="9" fillId="0" borderId="9" xfId="3" applyNumberFormat="1" applyFont="1" applyFill="1" applyBorder="1" applyAlignment="1" applyProtection="1">
      <alignment horizontal="center" vertical="center"/>
      <protection hidden="1"/>
    </xf>
    <xf numFmtId="0" fontId="8" fillId="0" borderId="24" xfId="3" applyNumberFormat="1" applyFont="1" applyFill="1" applyBorder="1" applyAlignment="1">
      <alignment horizontal="centerContinuous" wrapText="1"/>
    </xf>
    <xf numFmtId="0" fontId="10" fillId="0" borderId="20" xfId="3" applyNumberFormat="1" applyFont="1" applyFill="1" applyBorder="1" applyAlignment="1" applyProtection="1">
      <alignment horizontal="center" vertical="center"/>
      <protection hidden="1"/>
    </xf>
    <xf numFmtId="0" fontId="9" fillId="0" borderId="20" xfId="3" applyNumberFormat="1" applyFont="1" applyFill="1" applyBorder="1" applyAlignment="1" applyProtection="1">
      <alignment horizontal="center" vertical="center"/>
      <protection hidden="1"/>
    </xf>
    <xf numFmtId="0" fontId="8" fillId="0" borderId="21" xfId="2" applyNumberFormat="1" applyFont="1" applyFill="1" applyBorder="1"/>
    <xf numFmtId="0" fontId="8" fillId="0" borderId="19" xfId="3" applyNumberFormat="1" applyFont="1" applyFill="1" applyBorder="1" applyAlignment="1">
      <alignment horizontal="centerContinuous"/>
    </xf>
    <xf numFmtId="0" fontId="9" fillId="0" borderId="0" xfId="2" applyNumberFormat="1" applyFont="1" applyFill="1"/>
    <xf numFmtId="0" fontId="9" fillId="0" borderId="0" xfId="2" applyNumberFormat="1" applyFont="1" applyFill="1" applyBorder="1"/>
    <xf numFmtId="2" fontId="13" fillId="0" borderId="0" xfId="2" applyNumberFormat="1" applyFont="1" applyFill="1" applyBorder="1" applyAlignment="1">
      <alignment horizontal="center"/>
    </xf>
    <xf numFmtId="2" fontId="13" fillId="0" borderId="0" xfId="2" applyNumberFormat="1" applyFont="1" applyFill="1" applyBorder="1" applyAlignment="1">
      <alignment horizontal="right"/>
    </xf>
    <xf numFmtId="2" fontId="8" fillId="0" borderId="4" xfId="3" applyNumberFormat="1" applyFont="1" applyFill="1" applyBorder="1" applyAlignment="1">
      <alignment horizontal="center" vertical="center"/>
    </xf>
    <xf numFmtId="2" fontId="8" fillId="0" borderId="2" xfId="3" applyNumberFormat="1" applyFont="1" applyFill="1" applyBorder="1" applyAlignment="1">
      <alignment horizontal="center" vertical="center"/>
    </xf>
    <xf numFmtId="2" fontId="8" fillId="0" borderId="18" xfId="3" applyNumberFormat="1" applyFont="1" applyFill="1" applyBorder="1" applyAlignment="1">
      <alignment horizontal="center" vertical="center"/>
    </xf>
    <xf numFmtId="0" fontId="8" fillId="0" borderId="3" xfId="3" applyNumberFormat="1" applyFont="1" applyFill="1" applyBorder="1" applyAlignment="1">
      <alignment horizontal="center" vertical="center"/>
    </xf>
    <xf numFmtId="0" fontId="8" fillId="0" borderId="7" xfId="3" applyNumberFormat="1" applyFont="1" applyFill="1" applyBorder="1" applyAlignment="1">
      <alignment horizontal="center" vertical="center"/>
    </xf>
    <xf numFmtId="0" fontId="8" fillId="0" borderId="17" xfId="3" applyNumberFormat="1" applyFont="1" applyFill="1" applyBorder="1" applyAlignment="1">
      <alignment horizontal="center" vertical="center"/>
    </xf>
    <xf numFmtId="0" fontId="8" fillId="0" borderId="3" xfId="3" applyNumberFormat="1" applyFont="1" applyFill="1" applyBorder="1" applyAlignment="1">
      <alignment horizontal="center"/>
    </xf>
    <xf numFmtId="0" fontId="8" fillId="0" borderId="4" xfId="3" applyNumberFormat="1" applyFont="1" applyFill="1" applyBorder="1" applyAlignment="1">
      <alignment horizontal="center"/>
    </xf>
    <xf numFmtId="0" fontId="8" fillId="0" borderId="19" xfId="3" applyNumberFormat="1" applyFont="1" applyFill="1" applyBorder="1" applyAlignment="1">
      <alignment horizontal="center"/>
    </xf>
    <xf numFmtId="0" fontId="8" fillId="0" borderId="23" xfId="3" applyNumberFormat="1" applyFont="1" applyFill="1" applyBorder="1" applyAlignment="1">
      <alignment horizontal="center"/>
    </xf>
    <xf numFmtId="0" fontId="8" fillId="0" borderId="16" xfId="3" applyNumberFormat="1" applyFont="1" applyFill="1" applyBorder="1" applyAlignment="1">
      <alignment horizontal="center"/>
    </xf>
    <xf numFmtId="2" fontId="8" fillId="0" borderId="16" xfId="3" applyNumberFormat="1" applyFont="1" applyFill="1" applyBorder="1" applyAlignment="1">
      <alignment horizontal="center" vertical="center" wrapText="1"/>
    </xf>
    <xf numFmtId="2" fontId="8" fillId="0" borderId="26" xfId="3" applyNumberFormat="1" applyFont="1" applyFill="1" applyBorder="1" applyAlignment="1">
      <alignment horizontal="center" vertical="center" wrapText="1"/>
    </xf>
    <xf numFmtId="2" fontId="8" fillId="0" borderId="25" xfId="3" applyNumberFormat="1" applyFont="1" applyFill="1" applyBorder="1" applyAlignment="1">
      <alignment horizontal="center" vertical="center" wrapText="1"/>
    </xf>
    <xf numFmtId="2" fontId="8" fillId="0" borderId="4" xfId="3" applyNumberFormat="1" applyFont="1" applyFill="1" applyBorder="1" applyAlignment="1">
      <alignment horizontal="center" vertical="center" wrapText="1"/>
    </xf>
    <xf numFmtId="2" fontId="8" fillId="0" borderId="2" xfId="3" applyNumberFormat="1" applyFont="1" applyFill="1" applyBorder="1" applyAlignment="1">
      <alignment horizontal="center" vertical="center" wrapText="1"/>
    </xf>
    <xf numFmtId="2" fontId="8" fillId="0" borderId="18" xfId="3" applyNumberFormat="1" applyFont="1" applyFill="1" applyBorder="1" applyAlignment="1">
      <alignment horizontal="center" vertical="center" wrapText="1"/>
    </xf>
  </cellXfs>
  <cellStyles count="6">
    <cellStyle name="Comma 2" xfId="4" xr:uid="{C051DCA6-59D5-44B0-8ABD-6D944EDA525B}"/>
    <cellStyle name="Hyperlink 2" xfId="5" xr:uid="{F93B1D6C-D1BC-455D-9378-3AE7B0B4899C}"/>
    <cellStyle name="Įprastas" xfId="0" builtinId="0"/>
    <cellStyle name="Kablelis" xfId="1" builtinId="3"/>
    <cellStyle name="Normal 2" xfId="3" xr:uid="{0E6C4BCD-B965-4739-9AEB-734EAFE3B220}"/>
    <cellStyle name="Normal 3" xfId="2" xr:uid="{3A751F24-8D8F-4F0A-8187-F72B5DE1280C}"/>
  </cellStyles>
  <dxfs count="6">
    <dxf>
      <font>
        <strike/>
        <color rgb="FF808080"/>
      </font>
      <numFmt numFmtId="0" formatCode="General"/>
    </dxf>
    <dxf>
      <font>
        <color rgb="FFC00000"/>
      </font>
    </dxf>
    <dxf>
      <font>
        <color rgb="FF00B050"/>
      </font>
    </dxf>
    <dxf>
      <font>
        <strike/>
        <color rgb="FF808080"/>
      </font>
      <numFmt numFmtId="0" formatCode="General"/>
    </dxf>
    <dxf>
      <font>
        <color rgb="FFC0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rina Klass" id="{2BB234F6-C725-4CF0-AE59-756FD0F3CC3E}" userId="S::irina.klass@litrail.lt::298cf6fb-fbd0-47da-91d7-192d592ca658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0-05-05T18:19:32.71" personId="{2BB234F6-C725-4CF0-AE59-756FD0F3CC3E}" id="{11062BFB-8A1B-4CEF-BE18-8421E6282D6F}">
    <text>Fill Company name</text>
  </threadedComment>
  <threadedComment ref="D7" dT="2020-05-05T18:20:11.45" personId="{2BB234F6-C725-4CF0-AE59-756FD0F3CC3E}" id="{F2134914-382D-4B08-9E48-282A78D3712D}">
    <text>fill price for 1 item per month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B8B3-A4A1-4C6B-816A-C1C3DE0AFAA5}">
  <dimension ref="A1:AO23"/>
  <sheetViews>
    <sheetView tabSelected="1" zoomScale="90" zoomScaleNormal="90" workbookViewId="0">
      <pane xSplit="4" ySplit="9" topLeftCell="E10" activePane="bottomRight" state="frozen"/>
      <selection pane="topRight" activeCell="E1" sqref="E1"/>
      <selection pane="bottomLeft" activeCell="A7" sqref="A7"/>
      <selection pane="bottomRight" activeCell="D22" sqref="D22"/>
    </sheetView>
  </sheetViews>
  <sheetFormatPr defaultColWidth="8.5703125" defaultRowHeight="15" x14ac:dyDescent="0.25"/>
  <cols>
    <col min="1" max="1" width="4.42578125" style="29" customWidth="1"/>
    <col min="2" max="2" width="43.5703125" style="1" customWidth="1"/>
    <col min="3" max="3" width="13.85546875" style="1" customWidth="1"/>
    <col min="4" max="4" width="10.5703125" style="3" customWidth="1"/>
    <col min="5" max="5" width="5.5703125" style="29" bestFit="1" customWidth="1"/>
    <col min="6" max="6" width="6.85546875" style="29" bestFit="1" customWidth="1"/>
    <col min="7" max="7" width="11.42578125" style="1" customWidth="1"/>
    <col min="8" max="8" width="5.5703125" style="41" bestFit="1" customWidth="1"/>
    <col min="9" max="9" width="6.85546875" style="29" bestFit="1" customWidth="1"/>
    <col min="10" max="10" width="12" style="1" customWidth="1"/>
    <col min="11" max="11" width="6.7109375" style="41" bestFit="1" customWidth="1"/>
    <col min="12" max="12" width="6.85546875" style="29" bestFit="1" customWidth="1"/>
    <col min="13" max="13" width="11.28515625" style="1" customWidth="1"/>
    <col min="14" max="14" width="6.7109375" style="29" bestFit="1" customWidth="1"/>
    <col min="15" max="15" width="6.85546875" style="29" bestFit="1" customWidth="1"/>
    <col min="16" max="16" width="11.28515625" style="1" customWidth="1"/>
    <col min="17" max="17" width="6.7109375" style="29" bestFit="1" customWidth="1"/>
    <col min="18" max="18" width="6.85546875" style="29" bestFit="1" customWidth="1"/>
    <col min="19" max="19" width="12" style="1" customWidth="1"/>
    <col min="20" max="20" width="6.7109375" style="29" bestFit="1" customWidth="1"/>
    <col min="21" max="21" width="6.85546875" style="29" bestFit="1" customWidth="1"/>
    <col min="22" max="22" width="11.85546875" style="1" customWidth="1"/>
    <col min="23" max="23" width="6.7109375" style="29" bestFit="1" customWidth="1"/>
    <col min="24" max="24" width="6.85546875" style="29" bestFit="1" customWidth="1"/>
    <col min="25" max="25" width="12.140625" style="1" customWidth="1"/>
    <col min="26" max="26" width="6.7109375" style="29" bestFit="1" customWidth="1"/>
    <col min="27" max="27" width="6.85546875" style="29" bestFit="1" customWidth="1"/>
    <col min="28" max="28" width="11.85546875" style="1" customWidth="1"/>
    <col min="29" max="29" width="6.7109375" style="29" bestFit="1" customWidth="1"/>
    <col min="30" max="30" width="6.85546875" style="29" bestFit="1" customWidth="1"/>
    <col min="31" max="31" width="11.42578125" style="1" customWidth="1"/>
    <col min="32" max="32" width="6.7109375" style="29" bestFit="1" customWidth="1"/>
    <col min="33" max="33" width="6.85546875" style="29" bestFit="1" customWidth="1"/>
    <col min="34" max="34" width="12.42578125" style="1" customWidth="1"/>
    <col min="35" max="35" width="6.7109375" style="29" bestFit="1" customWidth="1"/>
    <col min="36" max="36" width="6.85546875" style="29" bestFit="1" customWidth="1"/>
    <col min="37" max="37" width="12.7109375" style="1" customWidth="1"/>
    <col min="38" max="38" width="6.7109375" style="29" bestFit="1" customWidth="1"/>
    <col min="39" max="39" width="6.85546875" style="29" bestFit="1" customWidth="1"/>
    <col min="40" max="40" width="13.140625" style="1" customWidth="1"/>
    <col min="41" max="41" width="8.5703125" style="1" customWidth="1"/>
    <col min="42" max="16384" width="8.5703125" style="4"/>
  </cols>
  <sheetData>
    <row r="1" spans="1:41" x14ac:dyDescent="0.25">
      <c r="B1" s="2" t="s">
        <v>33</v>
      </c>
    </row>
    <row r="2" spans="1:41" x14ac:dyDescent="0.25">
      <c r="B2" s="5"/>
      <c r="C2" s="6" t="s">
        <v>40</v>
      </c>
      <c r="D2" s="4"/>
    </row>
    <row r="3" spans="1:41" ht="21" customHeight="1" x14ac:dyDescent="0.35">
      <c r="A3" s="53" t="s">
        <v>36</v>
      </c>
      <c r="B3" s="53"/>
      <c r="C3" s="7">
        <f>SUM(G23:AN23)</f>
        <v>6108006.8799999999</v>
      </c>
    </row>
    <row r="4" spans="1:41" ht="21" customHeight="1" x14ac:dyDescent="0.35">
      <c r="A4" s="54" t="s">
        <v>37</v>
      </c>
      <c r="B4" s="54"/>
      <c r="C4" s="8">
        <f>0.21*C3</f>
        <v>1282681.4447999999</v>
      </c>
    </row>
    <row r="5" spans="1:41" ht="21" customHeight="1" x14ac:dyDescent="0.35">
      <c r="A5" s="54" t="s">
        <v>38</v>
      </c>
      <c r="B5" s="54"/>
      <c r="C5" s="8">
        <f>SUM(C3:C4)</f>
        <v>7390688.3247999996</v>
      </c>
    </row>
    <row r="6" spans="1:41" ht="8.1" customHeight="1" thickBot="1" x14ac:dyDescent="0.3"/>
    <row r="7" spans="1:41" s="52" customFormat="1" ht="13.5" thickBot="1" x14ac:dyDescent="0.25">
      <c r="A7" s="58" t="s">
        <v>18</v>
      </c>
      <c r="B7" s="55" t="s">
        <v>17</v>
      </c>
      <c r="C7" s="69" t="s">
        <v>16</v>
      </c>
      <c r="D7" s="66" t="s">
        <v>39</v>
      </c>
      <c r="E7" s="33">
        <v>2020</v>
      </c>
      <c r="F7" s="34"/>
      <c r="G7" s="34"/>
      <c r="H7" s="34"/>
      <c r="I7" s="34"/>
      <c r="J7" s="34"/>
      <c r="K7" s="34"/>
      <c r="L7" s="34"/>
      <c r="M7" s="50"/>
      <c r="N7" s="33">
        <v>2021</v>
      </c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50"/>
      <c r="AC7" s="64">
        <v>2022</v>
      </c>
      <c r="AD7" s="62"/>
      <c r="AE7" s="62"/>
      <c r="AF7" s="62"/>
      <c r="AG7" s="62"/>
      <c r="AH7" s="65"/>
      <c r="AI7" s="61">
        <v>2023</v>
      </c>
      <c r="AJ7" s="62"/>
      <c r="AK7" s="63"/>
      <c r="AL7" s="61">
        <v>2024</v>
      </c>
      <c r="AM7" s="62"/>
      <c r="AN7" s="63"/>
      <c r="AO7" s="51"/>
    </row>
    <row r="8" spans="1:41" s="10" customFormat="1" ht="38.25" x14ac:dyDescent="0.2">
      <c r="A8" s="59"/>
      <c r="B8" s="56"/>
      <c r="C8" s="70"/>
      <c r="D8" s="67"/>
      <c r="E8" s="35" t="s">
        <v>20</v>
      </c>
      <c r="F8" s="36"/>
      <c r="G8" s="11"/>
      <c r="H8" s="35" t="s">
        <v>21</v>
      </c>
      <c r="I8" s="36"/>
      <c r="J8" s="11"/>
      <c r="K8" s="35" t="s">
        <v>22</v>
      </c>
      <c r="L8" s="36"/>
      <c r="M8" s="11"/>
      <c r="N8" s="35" t="s">
        <v>23</v>
      </c>
      <c r="O8" s="36"/>
      <c r="P8" s="11"/>
      <c r="Q8" s="35" t="s">
        <v>24</v>
      </c>
      <c r="R8" s="36"/>
      <c r="S8" s="11"/>
      <c r="T8" s="35" t="s">
        <v>25</v>
      </c>
      <c r="U8" s="36"/>
      <c r="V8" s="11"/>
      <c r="W8" s="46" t="s">
        <v>26</v>
      </c>
      <c r="X8" s="36"/>
      <c r="Y8" s="11"/>
      <c r="Z8" s="35" t="s">
        <v>27</v>
      </c>
      <c r="AA8" s="36"/>
      <c r="AB8" s="11"/>
      <c r="AC8" s="46" t="s">
        <v>28</v>
      </c>
      <c r="AD8" s="36"/>
      <c r="AE8" s="11"/>
      <c r="AF8" s="35" t="s">
        <v>29</v>
      </c>
      <c r="AG8" s="36"/>
      <c r="AH8" s="11"/>
      <c r="AI8" s="35" t="s">
        <v>30</v>
      </c>
      <c r="AJ8" s="36"/>
      <c r="AK8" s="11"/>
      <c r="AL8" s="35" t="s">
        <v>31</v>
      </c>
      <c r="AM8" s="36"/>
      <c r="AN8" s="11"/>
      <c r="AO8" s="9"/>
    </row>
    <row r="9" spans="1:41" s="14" customFormat="1" ht="51.75" thickBot="1" x14ac:dyDescent="0.3">
      <c r="A9" s="60"/>
      <c r="B9" s="57"/>
      <c r="C9" s="71"/>
      <c r="D9" s="68"/>
      <c r="E9" s="37" t="s">
        <v>35</v>
      </c>
      <c r="F9" s="38" t="s">
        <v>19</v>
      </c>
      <c r="G9" s="12" t="s">
        <v>32</v>
      </c>
      <c r="H9" s="37" t="s">
        <v>35</v>
      </c>
      <c r="I9" s="38" t="s">
        <v>19</v>
      </c>
      <c r="J9" s="12" t="s">
        <v>32</v>
      </c>
      <c r="K9" s="37" t="s">
        <v>35</v>
      </c>
      <c r="L9" s="38" t="s">
        <v>19</v>
      </c>
      <c r="M9" s="12" t="s">
        <v>32</v>
      </c>
      <c r="N9" s="37" t="s">
        <v>35</v>
      </c>
      <c r="O9" s="38" t="s">
        <v>19</v>
      </c>
      <c r="P9" s="12" t="s">
        <v>32</v>
      </c>
      <c r="Q9" s="37" t="s">
        <v>35</v>
      </c>
      <c r="R9" s="38" t="s">
        <v>19</v>
      </c>
      <c r="S9" s="12" t="s">
        <v>32</v>
      </c>
      <c r="T9" s="37" t="s">
        <v>35</v>
      </c>
      <c r="U9" s="38" t="s">
        <v>19</v>
      </c>
      <c r="V9" s="12" t="s">
        <v>32</v>
      </c>
      <c r="W9" s="37" t="s">
        <v>35</v>
      </c>
      <c r="X9" s="38" t="s">
        <v>19</v>
      </c>
      <c r="Y9" s="12" t="s">
        <v>32</v>
      </c>
      <c r="Z9" s="37" t="s">
        <v>35</v>
      </c>
      <c r="AA9" s="38" t="s">
        <v>19</v>
      </c>
      <c r="AB9" s="12" t="s">
        <v>32</v>
      </c>
      <c r="AC9" s="37" t="s">
        <v>35</v>
      </c>
      <c r="AD9" s="38" t="s">
        <v>19</v>
      </c>
      <c r="AE9" s="12" t="s">
        <v>32</v>
      </c>
      <c r="AF9" s="37" t="s">
        <v>35</v>
      </c>
      <c r="AG9" s="38" t="s">
        <v>19</v>
      </c>
      <c r="AH9" s="12" t="s">
        <v>32</v>
      </c>
      <c r="AI9" s="37" t="s">
        <v>35</v>
      </c>
      <c r="AJ9" s="38" t="s">
        <v>19</v>
      </c>
      <c r="AK9" s="12" t="s">
        <v>32</v>
      </c>
      <c r="AL9" s="37" t="s">
        <v>35</v>
      </c>
      <c r="AM9" s="38" t="s">
        <v>19</v>
      </c>
      <c r="AN9" s="12" t="s">
        <v>32</v>
      </c>
      <c r="AO9" s="13"/>
    </row>
    <row r="10" spans="1:41" s="10" customFormat="1" x14ac:dyDescent="0.2">
      <c r="A10" s="30">
        <v>1</v>
      </c>
      <c r="B10" s="15" t="s">
        <v>0</v>
      </c>
      <c r="C10" s="16" t="s">
        <v>12</v>
      </c>
      <c r="D10" s="17">
        <v>2.35</v>
      </c>
      <c r="E10" s="30">
        <v>25</v>
      </c>
      <c r="F10" s="39">
        <v>4</v>
      </c>
      <c r="G10" s="18">
        <f>ROUND(E10*F10*$D10,2)</f>
        <v>235</v>
      </c>
      <c r="H10" s="42">
        <v>90</v>
      </c>
      <c r="I10" s="43">
        <v>1</v>
      </c>
      <c r="J10" s="18">
        <f>ROUND(H10*I10*$D10,2)</f>
        <v>211.5</v>
      </c>
      <c r="K10" s="42">
        <v>5150</v>
      </c>
      <c r="L10" s="43">
        <v>2</v>
      </c>
      <c r="M10" s="18">
        <f>ROUND(K10*L10*$D10,2)</f>
        <v>24205</v>
      </c>
      <c r="N10" s="30">
        <v>8000</v>
      </c>
      <c r="O10" s="39">
        <v>3</v>
      </c>
      <c r="P10" s="18">
        <f>ROUND(N10*O10*$D10,2)</f>
        <v>56400</v>
      </c>
      <c r="Q10" s="30">
        <v>8350</v>
      </c>
      <c r="R10" s="39">
        <v>2</v>
      </c>
      <c r="S10" s="18">
        <f>ROUND(Q10*R10*$D10,2)</f>
        <v>39245</v>
      </c>
      <c r="T10" s="30">
        <v>8450</v>
      </c>
      <c r="U10" s="39">
        <v>1</v>
      </c>
      <c r="V10" s="18">
        <f t="shared" ref="V10:V21" si="0">ROUND(T10*U10*$D10,2)</f>
        <v>19857.5</v>
      </c>
      <c r="W10" s="47">
        <v>8450</v>
      </c>
      <c r="X10" s="39">
        <v>3</v>
      </c>
      <c r="Y10" s="18">
        <f t="shared" ref="Y10:Y21" si="1">ROUND(W10*X10*$D10,2)</f>
        <v>59572.5</v>
      </c>
      <c r="Z10" s="30">
        <v>8450</v>
      </c>
      <c r="AA10" s="39">
        <v>3</v>
      </c>
      <c r="AB10" s="18">
        <f t="shared" ref="AB10:AB21" si="2">ROUND(Z10*AA10*$D10,2)</f>
        <v>59572.5</v>
      </c>
      <c r="AC10" s="47">
        <v>8450</v>
      </c>
      <c r="AD10" s="39">
        <v>3</v>
      </c>
      <c r="AE10" s="18">
        <f t="shared" ref="AE10:AE21" si="3">ROUND(AC10*AD10*$D10,2)</f>
        <v>59572.5</v>
      </c>
      <c r="AF10" s="30">
        <v>8450</v>
      </c>
      <c r="AG10" s="39">
        <v>9</v>
      </c>
      <c r="AH10" s="18">
        <f t="shared" ref="AH10:AH21" si="4">ROUND(AF10*AG10*$D10,2)</f>
        <v>178717.5</v>
      </c>
      <c r="AI10" s="30">
        <v>8450</v>
      </c>
      <c r="AJ10" s="39">
        <v>12</v>
      </c>
      <c r="AK10" s="18">
        <f t="shared" ref="AK10:AK21" si="5">ROUND(AI10*AJ10*$D10,2)</f>
        <v>238290</v>
      </c>
      <c r="AL10" s="45">
        <v>8450</v>
      </c>
      <c r="AM10" s="39">
        <v>12</v>
      </c>
      <c r="AN10" s="18">
        <f t="shared" ref="AN10:AN21" si="6">ROUND(AL10*AM10*$D10,2)</f>
        <v>238290</v>
      </c>
      <c r="AO10" s="9"/>
    </row>
    <row r="11" spans="1:41" s="10" customFormat="1" ht="25.5" x14ac:dyDescent="0.2">
      <c r="A11" s="30">
        <v>2</v>
      </c>
      <c r="B11" s="15" t="s">
        <v>1</v>
      </c>
      <c r="C11" s="16" t="s">
        <v>13</v>
      </c>
      <c r="D11" s="17">
        <v>6.83</v>
      </c>
      <c r="E11" s="30">
        <v>15</v>
      </c>
      <c r="F11" s="39">
        <v>4</v>
      </c>
      <c r="G11" s="18">
        <f t="shared" ref="G11:G21" si="7">ROUND(E11*F11*$D11,2)</f>
        <v>409.8</v>
      </c>
      <c r="H11" s="42">
        <v>75</v>
      </c>
      <c r="I11" s="43">
        <v>1</v>
      </c>
      <c r="J11" s="18">
        <f t="shared" ref="J11:J21" si="8">ROUND(H11*I11*$D11,2)</f>
        <v>512.25</v>
      </c>
      <c r="K11" s="42">
        <v>3600</v>
      </c>
      <c r="L11" s="43">
        <v>2</v>
      </c>
      <c r="M11" s="18">
        <f t="shared" ref="M11:M21" si="9">ROUND(K11*L11*$D11,2)</f>
        <v>49176</v>
      </c>
      <c r="N11" s="30">
        <v>5900</v>
      </c>
      <c r="O11" s="39">
        <v>3</v>
      </c>
      <c r="P11" s="18">
        <f t="shared" ref="P11:P21" si="10">ROUND(N11*O11*$D11,2)</f>
        <v>120891</v>
      </c>
      <c r="Q11" s="30">
        <v>6250</v>
      </c>
      <c r="R11" s="39">
        <v>2</v>
      </c>
      <c r="S11" s="18">
        <f t="shared" ref="S11:S21" si="11">ROUND(Q11*R11*$D11,2)</f>
        <v>85375</v>
      </c>
      <c r="T11" s="30">
        <v>6350</v>
      </c>
      <c r="U11" s="39">
        <v>1</v>
      </c>
      <c r="V11" s="18">
        <f t="shared" si="0"/>
        <v>43370.5</v>
      </c>
      <c r="W11" s="47">
        <v>6350</v>
      </c>
      <c r="X11" s="39">
        <v>3</v>
      </c>
      <c r="Y11" s="18">
        <f t="shared" si="1"/>
        <v>130111.5</v>
      </c>
      <c r="Z11" s="30">
        <v>6350</v>
      </c>
      <c r="AA11" s="39">
        <v>3</v>
      </c>
      <c r="AB11" s="18">
        <f t="shared" si="2"/>
        <v>130111.5</v>
      </c>
      <c r="AC11" s="47">
        <v>6350</v>
      </c>
      <c r="AD11" s="39">
        <v>3</v>
      </c>
      <c r="AE11" s="18">
        <f t="shared" si="3"/>
        <v>130111.5</v>
      </c>
      <c r="AF11" s="30">
        <v>6350</v>
      </c>
      <c r="AG11" s="39">
        <v>9</v>
      </c>
      <c r="AH11" s="18">
        <f t="shared" si="4"/>
        <v>390334.5</v>
      </c>
      <c r="AI11" s="30">
        <v>6350</v>
      </c>
      <c r="AJ11" s="39">
        <v>12</v>
      </c>
      <c r="AK11" s="18">
        <f t="shared" si="5"/>
        <v>520446</v>
      </c>
      <c r="AL11" s="45">
        <v>6350</v>
      </c>
      <c r="AM11" s="39">
        <v>12</v>
      </c>
      <c r="AN11" s="18">
        <f t="shared" si="6"/>
        <v>520446</v>
      </c>
      <c r="AO11" s="9"/>
    </row>
    <row r="12" spans="1:41" s="10" customFormat="1" ht="25.5" x14ac:dyDescent="0.2">
      <c r="A12" s="30">
        <v>3</v>
      </c>
      <c r="B12" s="15" t="s">
        <v>2</v>
      </c>
      <c r="C12" s="16" t="s">
        <v>13</v>
      </c>
      <c r="D12" s="17">
        <v>4.53</v>
      </c>
      <c r="E12" s="30">
        <v>10</v>
      </c>
      <c r="F12" s="39">
        <v>4</v>
      </c>
      <c r="G12" s="18">
        <f t="shared" si="7"/>
        <v>181.2</v>
      </c>
      <c r="H12" s="42">
        <v>15</v>
      </c>
      <c r="I12" s="43">
        <v>1</v>
      </c>
      <c r="J12" s="18">
        <f t="shared" si="8"/>
        <v>67.95</v>
      </c>
      <c r="K12" s="42">
        <v>1550</v>
      </c>
      <c r="L12" s="43">
        <v>2</v>
      </c>
      <c r="M12" s="18">
        <f t="shared" si="9"/>
        <v>14043</v>
      </c>
      <c r="N12" s="30">
        <v>2100</v>
      </c>
      <c r="O12" s="39">
        <v>3</v>
      </c>
      <c r="P12" s="18">
        <f t="shared" si="10"/>
        <v>28539</v>
      </c>
      <c r="Q12" s="30">
        <v>2100</v>
      </c>
      <c r="R12" s="39">
        <v>2</v>
      </c>
      <c r="S12" s="18">
        <f t="shared" si="11"/>
        <v>19026</v>
      </c>
      <c r="T12" s="30">
        <v>2100</v>
      </c>
      <c r="U12" s="39">
        <v>1</v>
      </c>
      <c r="V12" s="18">
        <f t="shared" si="0"/>
        <v>9513</v>
      </c>
      <c r="W12" s="47">
        <v>2100</v>
      </c>
      <c r="X12" s="39">
        <v>3</v>
      </c>
      <c r="Y12" s="18">
        <f t="shared" si="1"/>
        <v>28539</v>
      </c>
      <c r="Z12" s="30">
        <v>2100</v>
      </c>
      <c r="AA12" s="39">
        <v>3</v>
      </c>
      <c r="AB12" s="18">
        <f t="shared" si="2"/>
        <v>28539</v>
      </c>
      <c r="AC12" s="47">
        <v>2100</v>
      </c>
      <c r="AD12" s="39">
        <v>3</v>
      </c>
      <c r="AE12" s="18">
        <f t="shared" si="3"/>
        <v>28539</v>
      </c>
      <c r="AF12" s="30">
        <v>2100</v>
      </c>
      <c r="AG12" s="39">
        <v>9</v>
      </c>
      <c r="AH12" s="18">
        <f t="shared" si="4"/>
        <v>85617</v>
      </c>
      <c r="AI12" s="30">
        <v>2100</v>
      </c>
      <c r="AJ12" s="39">
        <v>12</v>
      </c>
      <c r="AK12" s="18">
        <f t="shared" si="5"/>
        <v>114156</v>
      </c>
      <c r="AL12" s="45">
        <v>2100</v>
      </c>
      <c r="AM12" s="39">
        <v>12</v>
      </c>
      <c r="AN12" s="18">
        <f t="shared" si="6"/>
        <v>114156</v>
      </c>
      <c r="AO12" s="9"/>
    </row>
    <row r="13" spans="1:41" s="10" customFormat="1" ht="25.5" x14ac:dyDescent="0.2">
      <c r="A13" s="30">
        <v>4</v>
      </c>
      <c r="B13" s="15" t="s">
        <v>3</v>
      </c>
      <c r="C13" s="16" t="s">
        <v>13</v>
      </c>
      <c r="D13" s="17">
        <v>0.82</v>
      </c>
      <c r="E13" s="30">
        <v>25</v>
      </c>
      <c r="F13" s="39">
        <v>4</v>
      </c>
      <c r="G13" s="18">
        <f t="shared" si="7"/>
        <v>82</v>
      </c>
      <c r="H13" s="42">
        <v>90</v>
      </c>
      <c r="I13" s="43">
        <v>1</v>
      </c>
      <c r="J13" s="18">
        <f t="shared" si="8"/>
        <v>73.8</v>
      </c>
      <c r="K13" s="42">
        <v>5150</v>
      </c>
      <c r="L13" s="43">
        <v>2</v>
      </c>
      <c r="M13" s="18">
        <f t="shared" si="9"/>
        <v>8446</v>
      </c>
      <c r="N13" s="30">
        <v>8000</v>
      </c>
      <c r="O13" s="39">
        <v>3</v>
      </c>
      <c r="P13" s="18">
        <f t="shared" si="10"/>
        <v>19680</v>
      </c>
      <c r="Q13" s="30">
        <v>8350</v>
      </c>
      <c r="R13" s="39">
        <v>2</v>
      </c>
      <c r="S13" s="18">
        <f t="shared" si="11"/>
        <v>13694</v>
      </c>
      <c r="T13" s="30">
        <v>8450</v>
      </c>
      <c r="U13" s="39">
        <v>1</v>
      </c>
      <c r="V13" s="18">
        <f t="shared" si="0"/>
        <v>6929</v>
      </c>
      <c r="W13" s="47">
        <v>8450</v>
      </c>
      <c r="X13" s="39">
        <v>3</v>
      </c>
      <c r="Y13" s="18">
        <f t="shared" si="1"/>
        <v>20787</v>
      </c>
      <c r="Z13" s="30">
        <v>8450</v>
      </c>
      <c r="AA13" s="39">
        <v>3</v>
      </c>
      <c r="AB13" s="18">
        <f t="shared" si="2"/>
        <v>20787</v>
      </c>
      <c r="AC13" s="47">
        <v>8450</v>
      </c>
      <c r="AD13" s="39">
        <v>3</v>
      </c>
      <c r="AE13" s="18">
        <f t="shared" si="3"/>
        <v>20787</v>
      </c>
      <c r="AF13" s="30">
        <v>8450</v>
      </c>
      <c r="AG13" s="39">
        <v>9</v>
      </c>
      <c r="AH13" s="18">
        <f t="shared" si="4"/>
        <v>62361</v>
      </c>
      <c r="AI13" s="30">
        <v>8450</v>
      </c>
      <c r="AJ13" s="39">
        <v>12</v>
      </c>
      <c r="AK13" s="18">
        <f t="shared" si="5"/>
        <v>83148</v>
      </c>
      <c r="AL13" s="45">
        <v>8450</v>
      </c>
      <c r="AM13" s="39">
        <v>12</v>
      </c>
      <c r="AN13" s="18">
        <f t="shared" si="6"/>
        <v>83148</v>
      </c>
      <c r="AO13" s="9"/>
    </row>
    <row r="14" spans="1:41" s="10" customFormat="1" ht="25.5" x14ac:dyDescent="0.2">
      <c r="A14" s="30">
        <v>5</v>
      </c>
      <c r="B14" s="15" t="s">
        <v>4</v>
      </c>
      <c r="C14" s="16" t="s">
        <v>13</v>
      </c>
      <c r="D14" s="17">
        <v>2.06</v>
      </c>
      <c r="E14" s="30">
        <v>25</v>
      </c>
      <c r="F14" s="39">
        <v>4</v>
      </c>
      <c r="G14" s="18">
        <f t="shared" si="7"/>
        <v>206</v>
      </c>
      <c r="H14" s="42">
        <v>90</v>
      </c>
      <c r="I14" s="43">
        <v>1</v>
      </c>
      <c r="J14" s="18">
        <f t="shared" si="8"/>
        <v>185.4</v>
      </c>
      <c r="K14" s="42">
        <v>5150</v>
      </c>
      <c r="L14" s="43">
        <v>2</v>
      </c>
      <c r="M14" s="18">
        <f t="shared" si="9"/>
        <v>21218</v>
      </c>
      <c r="N14" s="30">
        <v>8000</v>
      </c>
      <c r="O14" s="39">
        <v>3</v>
      </c>
      <c r="P14" s="18">
        <f t="shared" si="10"/>
        <v>49440</v>
      </c>
      <c r="Q14" s="30">
        <v>8350</v>
      </c>
      <c r="R14" s="39">
        <v>2</v>
      </c>
      <c r="S14" s="18">
        <f t="shared" si="11"/>
        <v>34402</v>
      </c>
      <c r="T14" s="30">
        <v>8450</v>
      </c>
      <c r="U14" s="39">
        <v>1</v>
      </c>
      <c r="V14" s="18">
        <f t="shared" si="0"/>
        <v>17407</v>
      </c>
      <c r="W14" s="47">
        <v>8450</v>
      </c>
      <c r="X14" s="39">
        <v>3</v>
      </c>
      <c r="Y14" s="18">
        <f t="shared" si="1"/>
        <v>52221</v>
      </c>
      <c r="Z14" s="30">
        <v>8450</v>
      </c>
      <c r="AA14" s="39">
        <v>3</v>
      </c>
      <c r="AB14" s="18">
        <f t="shared" si="2"/>
        <v>52221</v>
      </c>
      <c r="AC14" s="47">
        <v>8450</v>
      </c>
      <c r="AD14" s="39">
        <v>3</v>
      </c>
      <c r="AE14" s="18">
        <f t="shared" si="3"/>
        <v>52221</v>
      </c>
      <c r="AF14" s="30">
        <v>8450</v>
      </c>
      <c r="AG14" s="39">
        <v>9</v>
      </c>
      <c r="AH14" s="18">
        <f t="shared" si="4"/>
        <v>156663</v>
      </c>
      <c r="AI14" s="30">
        <v>8450</v>
      </c>
      <c r="AJ14" s="39">
        <v>12</v>
      </c>
      <c r="AK14" s="18">
        <f t="shared" si="5"/>
        <v>208884</v>
      </c>
      <c r="AL14" s="45">
        <v>8450</v>
      </c>
      <c r="AM14" s="39">
        <v>12</v>
      </c>
      <c r="AN14" s="18">
        <f t="shared" si="6"/>
        <v>208884</v>
      </c>
      <c r="AO14" s="9"/>
    </row>
    <row r="15" spans="1:41" s="10" customFormat="1" x14ac:dyDescent="0.2">
      <c r="A15" s="30">
        <v>6</v>
      </c>
      <c r="B15" s="15" t="s">
        <v>5</v>
      </c>
      <c r="C15" s="16" t="s">
        <v>14</v>
      </c>
      <c r="D15" s="17">
        <v>0.86</v>
      </c>
      <c r="E15" s="30">
        <v>25</v>
      </c>
      <c r="F15" s="39">
        <v>4</v>
      </c>
      <c r="G15" s="18">
        <f t="shared" si="7"/>
        <v>86</v>
      </c>
      <c r="H15" s="42">
        <v>90</v>
      </c>
      <c r="I15" s="43">
        <v>1</v>
      </c>
      <c r="J15" s="18">
        <f t="shared" si="8"/>
        <v>77.400000000000006</v>
      </c>
      <c r="K15" s="42">
        <v>550</v>
      </c>
      <c r="L15" s="43">
        <v>2</v>
      </c>
      <c r="M15" s="18">
        <f t="shared" si="9"/>
        <v>946</v>
      </c>
      <c r="N15" s="30">
        <v>550</v>
      </c>
      <c r="O15" s="39">
        <v>3</v>
      </c>
      <c r="P15" s="18">
        <f t="shared" si="10"/>
        <v>1419</v>
      </c>
      <c r="Q15" s="30">
        <v>1625</v>
      </c>
      <c r="R15" s="39">
        <v>2</v>
      </c>
      <c r="S15" s="18">
        <f t="shared" si="11"/>
        <v>2795</v>
      </c>
      <c r="T15" s="30">
        <v>2650</v>
      </c>
      <c r="U15" s="39">
        <v>1</v>
      </c>
      <c r="V15" s="18">
        <f t="shared" si="0"/>
        <v>2279</v>
      </c>
      <c r="W15" s="47">
        <v>4000</v>
      </c>
      <c r="X15" s="39">
        <v>3</v>
      </c>
      <c r="Y15" s="18">
        <f t="shared" si="1"/>
        <v>10320</v>
      </c>
      <c r="Z15" s="30">
        <v>8450</v>
      </c>
      <c r="AA15" s="39">
        <v>3</v>
      </c>
      <c r="AB15" s="18">
        <f t="shared" si="2"/>
        <v>21801</v>
      </c>
      <c r="AC15" s="47">
        <v>8450</v>
      </c>
      <c r="AD15" s="39">
        <v>3</v>
      </c>
      <c r="AE15" s="18">
        <f t="shared" si="3"/>
        <v>21801</v>
      </c>
      <c r="AF15" s="30">
        <v>8450</v>
      </c>
      <c r="AG15" s="39">
        <v>9</v>
      </c>
      <c r="AH15" s="18">
        <f t="shared" si="4"/>
        <v>65403</v>
      </c>
      <c r="AI15" s="30">
        <v>8450</v>
      </c>
      <c r="AJ15" s="39">
        <v>12</v>
      </c>
      <c r="AK15" s="18">
        <f t="shared" si="5"/>
        <v>87204</v>
      </c>
      <c r="AL15" s="45">
        <v>8450</v>
      </c>
      <c r="AM15" s="39">
        <v>12</v>
      </c>
      <c r="AN15" s="18">
        <f t="shared" si="6"/>
        <v>87204</v>
      </c>
      <c r="AO15" s="9"/>
    </row>
    <row r="16" spans="1:41" s="10" customFormat="1" x14ac:dyDescent="0.2">
      <c r="A16" s="30">
        <v>7</v>
      </c>
      <c r="B16" s="15" t="s">
        <v>6</v>
      </c>
      <c r="C16" s="16" t="s">
        <v>13</v>
      </c>
      <c r="D16" s="19">
        <v>1.42</v>
      </c>
      <c r="E16" s="30">
        <v>5</v>
      </c>
      <c r="F16" s="39">
        <v>4</v>
      </c>
      <c r="G16" s="18">
        <f t="shared" si="7"/>
        <v>28.4</v>
      </c>
      <c r="H16" s="42">
        <v>12</v>
      </c>
      <c r="I16" s="43">
        <v>1</v>
      </c>
      <c r="J16" s="18">
        <f t="shared" si="8"/>
        <v>17.04</v>
      </c>
      <c r="K16" s="42">
        <v>12</v>
      </c>
      <c r="L16" s="43">
        <v>2</v>
      </c>
      <c r="M16" s="18">
        <f t="shared" si="9"/>
        <v>34.08</v>
      </c>
      <c r="N16" s="30">
        <v>125</v>
      </c>
      <c r="O16" s="39">
        <v>3</v>
      </c>
      <c r="P16" s="18">
        <f t="shared" si="10"/>
        <v>532.5</v>
      </c>
      <c r="Q16" s="45">
        <v>250</v>
      </c>
      <c r="R16" s="39">
        <v>2</v>
      </c>
      <c r="S16" s="18">
        <f t="shared" si="11"/>
        <v>710</v>
      </c>
      <c r="T16" s="45">
        <v>600</v>
      </c>
      <c r="U16" s="39">
        <v>1</v>
      </c>
      <c r="V16" s="18">
        <f t="shared" si="0"/>
        <v>852</v>
      </c>
      <c r="W16" s="48">
        <v>600</v>
      </c>
      <c r="X16" s="39">
        <v>3</v>
      </c>
      <c r="Y16" s="18">
        <f t="shared" si="1"/>
        <v>2556</v>
      </c>
      <c r="Z16" s="45">
        <v>600</v>
      </c>
      <c r="AA16" s="39">
        <v>3</v>
      </c>
      <c r="AB16" s="18">
        <f t="shared" si="2"/>
        <v>2556</v>
      </c>
      <c r="AC16" s="47">
        <v>2060</v>
      </c>
      <c r="AD16" s="39">
        <v>3</v>
      </c>
      <c r="AE16" s="18">
        <f t="shared" si="3"/>
        <v>8775.6</v>
      </c>
      <c r="AF16" s="30">
        <v>2060</v>
      </c>
      <c r="AG16" s="39">
        <v>9</v>
      </c>
      <c r="AH16" s="18">
        <f t="shared" si="4"/>
        <v>26326.799999999999</v>
      </c>
      <c r="AI16" s="30">
        <v>2060</v>
      </c>
      <c r="AJ16" s="39">
        <v>12</v>
      </c>
      <c r="AK16" s="18">
        <f t="shared" si="5"/>
        <v>35102.400000000001</v>
      </c>
      <c r="AL16" s="45">
        <v>2060</v>
      </c>
      <c r="AM16" s="39">
        <v>12</v>
      </c>
      <c r="AN16" s="18">
        <f t="shared" si="6"/>
        <v>35102.400000000001</v>
      </c>
      <c r="AO16" s="9"/>
    </row>
    <row r="17" spans="1:41" s="10" customFormat="1" x14ac:dyDescent="0.2">
      <c r="A17" s="30">
        <v>8</v>
      </c>
      <c r="B17" s="15" t="s">
        <v>7</v>
      </c>
      <c r="C17" s="16" t="s">
        <v>14</v>
      </c>
      <c r="D17" s="20">
        <v>1.42</v>
      </c>
      <c r="E17" s="30">
        <v>5</v>
      </c>
      <c r="F17" s="39">
        <v>4</v>
      </c>
      <c r="G17" s="18">
        <f t="shared" si="7"/>
        <v>28.4</v>
      </c>
      <c r="H17" s="42">
        <v>20</v>
      </c>
      <c r="I17" s="43">
        <v>1</v>
      </c>
      <c r="J17" s="18">
        <f t="shared" si="8"/>
        <v>28.4</v>
      </c>
      <c r="K17" s="42">
        <v>20</v>
      </c>
      <c r="L17" s="43">
        <v>2</v>
      </c>
      <c r="M17" s="18">
        <f t="shared" si="9"/>
        <v>56.8</v>
      </c>
      <c r="N17" s="30">
        <v>25</v>
      </c>
      <c r="O17" s="39">
        <v>3</v>
      </c>
      <c r="P17" s="18">
        <f t="shared" si="10"/>
        <v>106.5</v>
      </c>
      <c r="Q17" s="30">
        <v>25</v>
      </c>
      <c r="R17" s="39">
        <v>2</v>
      </c>
      <c r="S17" s="18">
        <f t="shared" si="11"/>
        <v>71</v>
      </c>
      <c r="T17" s="30">
        <v>50</v>
      </c>
      <c r="U17" s="39">
        <v>1</v>
      </c>
      <c r="V17" s="18">
        <f t="shared" si="0"/>
        <v>71</v>
      </c>
      <c r="W17" s="47">
        <v>50</v>
      </c>
      <c r="X17" s="39">
        <v>3</v>
      </c>
      <c r="Y17" s="18">
        <f t="shared" si="1"/>
        <v>213</v>
      </c>
      <c r="Z17" s="30">
        <v>1940</v>
      </c>
      <c r="AA17" s="39">
        <v>3</v>
      </c>
      <c r="AB17" s="18">
        <f t="shared" si="2"/>
        <v>8264.4</v>
      </c>
      <c r="AC17" s="47">
        <v>8450</v>
      </c>
      <c r="AD17" s="39">
        <v>3</v>
      </c>
      <c r="AE17" s="18">
        <f t="shared" si="3"/>
        <v>35997</v>
      </c>
      <c r="AF17" s="30">
        <v>8450</v>
      </c>
      <c r="AG17" s="39">
        <v>9</v>
      </c>
      <c r="AH17" s="18">
        <f t="shared" si="4"/>
        <v>107991</v>
      </c>
      <c r="AI17" s="30">
        <v>8450</v>
      </c>
      <c r="AJ17" s="39">
        <v>12</v>
      </c>
      <c r="AK17" s="18">
        <f t="shared" si="5"/>
        <v>143988</v>
      </c>
      <c r="AL17" s="45">
        <v>8450</v>
      </c>
      <c r="AM17" s="39">
        <v>12</v>
      </c>
      <c r="AN17" s="18">
        <f t="shared" si="6"/>
        <v>143988</v>
      </c>
      <c r="AO17" s="9"/>
    </row>
    <row r="18" spans="1:41" s="10" customFormat="1" x14ac:dyDescent="0.2">
      <c r="A18" s="30">
        <v>9</v>
      </c>
      <c r="B18" s="15" t="s">
        <v>8</v>
      </c>
      <c r="C18" s="16" t="s">
        <v>14</v>
      </c>
      <c r="D18" s="19">
        <v>0.81</v>
      </c>
      <c r="E18" s="30">
        <v>5</v>
      </c>
      <c r="F18" s="39">
        <v>4</v>
      </c>
      <c r="G18" s="18">
        <f t="shared" si="7"/>
        <v>16.2</v>
      </c>
      <c r="H18" s="42">
        <v>20</v>
      </c>
      <c r="I18" s="43">
        <v>1</v>
      </c>
      <c r="J18" s="18">
        <f t="shared" si="8"/>
        <v>16.2</v>
      </c>
      <c r="K18" s="42">
        <v>20</v>
      </c>
      <c r="L18" s="43">
        <v>2</v>
      </c>
      <c r="M18" s="18">
        <f t="shared" si="9"/>
        <v>32.4</v>
      </c>
      <c r="N18" s="30">
        <v>25</v>
      </c>
      <c r="O18" s="39">
        <v>3</v>
      </c>
      <c r="P18" s="18">
        <f t="shared" si="10"/>
        <v>60.75</v>
      </c>
      <c r="Q18" s="30">
        <v>25</v>
      </c>
      <c r="R18" s="39">
        <v>2</v>
      </c>
      <c r="S18" s="18">
        <f t="shared" si="11"/>
        <v>40.5</v>
      </c>
      <c r="T18" s="30">
        <v>50</v>
      </c>
      <c r="U18" s="39">
        <v>1</v>
      </c>
      <c r="V18" s="18">
        <f t="shared" si="0"/>
        <v>40.5</v>
      </c>
      <c r="W18" s="47">
        <v>50</v>
      </c>
      <c r="X18" s="39">
        <v>3</v>
      </c>
      <c r="Y18" s="18">
        <f t="shared" si="1"/>
        <v>121.5</v>
      </c>
      <c r="Z18" s="30">
        <v>1940</v>
      </c>
      <c r="AA18" s="39">
        <v>3</v>
      </c>
      <c r="AB18" s="18">
        <f t="shared" si="2"/>
        <v>4714.2</v>
      </c>
      <c r="AC18" s="47">
        <v>8450</v>
      </c>
      <c r="AD18" s="39">
        <v>3</v>
      </c>
      <c r="AE18" s="18">
        <f t="shared" si="3"/>
        <v>20533.5</v>
      </c>
      <c r="AF18" s="30">
        <v>8450</v>
      </c>
      <c r="AG18" s="39">
        <v>9</v>
      </c>
      <c r="AH18" s="18">
        <f t="shared" si="4"/>
        <v>61600.5</v>
      </c>
      <c r="AI18" s="30">
        <v>8450</v>
      </c>
      <c r="AJ18" s="39">
        <v>12</v>
      </c>
      <c r="AK18" s="18">
        <f t="shared" si="5"/>
        <v>82134</v>
      </c>
      <c r="AL18" s="45">
        <v>8450</v>
      </c>
      <c r="AM18" s="39">
        <v>12</v>
      </c>
      <c r="AN18" s="18">
        <f t="shared" si="6"/>
        <v>82134</v>
      </c>
      <c r="AO18" s="9"/>
    </row>
    <row r="19" spans="1:41" s="10" customFormat="1" x14ac:dyDescent="0.2">
      <c r="A19" s="30">
        <v>10</v>
      </c>
      <c r="B19" s="15" t="s">
        <v>9</v>
      </c>
      <c r="C19" s="16" t="s">
        <v>14</v>
      </c>
      <c r="D19" s="20">
        <v>1.2</v>
      </c>
      <c r="E19" s="30">
        <v>2</v>
      </c>
      <c r="F19" s="39">
        <v>4</v>
      </c>
      <c r="G19" s="18">
        <f t="shared" si="7"/>
        <v>9.6</v>
      </c>
      <c r="H19" s="42">
        <v>2</v>
      </c>
      <c r="I19" s="43">
        <v>1</v>
      </c>
      <c r="J19" s="18">
        <f t="shared" si="8"/>
        <v>2.4</v>
      </c>
      <c r="K19" s="42">
        <v>2</v>
      </c>
      <c r="L19" s="43">
        <v>2</v>
      </c>
      <c r="M19" s="18">
        <f t="shared" si="9"/>
        <v>4.8</v>
      </c>
      <c r="N19" s="30">
        <v>2</v>
      </c>
      <c r="O19" s="39">
        <v>3</v>
      </c>
      <c r="P19" s="18">
        <f t="shared" si="10"/>
        <v>7.2</v>
      </c>
      <c r="Q19" s="30">
        <v>2</v>
      </c>
      <c r="R19" s="39">
        <v>2</v>
      </c>
      <c r="S19" s="18">
        <f t="shared" si="11"/>
        <v>4.8</v>
      </c>
      <c r="T19" s="30">
        <v>5</v>
      </c>
      <c r="U19" s="39">
        <v>1</v>
      </c>
      <c r="V19" s="18">
        <f t="shared" si="0"/>
        <v>6</v>
      </c>
      <c r="W19" s="47">
        <v>5</v>
      </c>
      <c r="X19" s="39">
        <v>3</v>
      </c>
      <c r="Y19" s="18">
        <f t="shared" si="1"/>
        <v>18</v>
      </c>
      <c r="Z19" s="30">
        <v>5</v>
      </c>
      <c r="AA19" s="39">
        <v>3</v>
      </c>
      <c r="AB19" s="18">
        <f t="shared" si="2"/>
        <v>18</v>
      </c>
      <c r="AC19" s="47">
        <v>50</v>
      </c>
      <c r="AD19" s="39">
        <v>3</v>
      </c>
      <c r="AE19" s="18">
        <f t="shared" si="3"/>
        <v>180</v>
      </c>
      <c r="AF19" s="30">
        <v>100</v>
      </c>
      <c r="AG19" s="39">
        <v>9</v>
      </c>
      <c r="AH19" s="18">
        <f t="shared" si="4"/>
        <v>1080</v>
      </c>
      <c r="AI19" s="30">
        <v>100</v>
      </c>
      <c r="AJ19" s="39">
        <v>12</v>
      </c>
      <c r="AK19" s="18">
        <f t="shared" si="5"/>
        <v>1440</v>
      </c>
      <c r="AL19" s="45">
        <v>100</v>
      </c>
      <c r="AM19" s="39">
        <v>12</v>
      </c>
      <c r="AN19" s="18">
        <f t="shared" si="6"/>
        <v>1440</v>
      </c>
      <c r="AO19" s="9"/>
    </row>
    <row r="20" spans="1:41" s="10" customFormat="1" x14ac:dyDescent="0.2">
      <c r="A20" s="30">
        <v>11</v>
      </c>
      <c r="B20" s="15" t="s">
        <v>10</v>
      </c>
      <c r="C20" s="16" t="s">
        <v>14</v>
      </c>
      <c r="D20" s="17">
        <v>156.11199999999999</v>
      </c>
      <c r="E20" s="30">
        <v>22</v>
      </c>
      <c r="F20" s="39">
        <v>4</v>
      </c>
      <c r="G20" s="18">
        <f t="shared" si="7"/>
        <v>13737.86</v>
      </c>
      <c r="H20" s="42">
        <v>22</v>
      </c>
      <c r="I20" s="43">
        <v>1</v>
      </c>
      <c r="J20" s="18">
        <f t="shared" si="8"/>
        <v>3434.46</v>
      </c>
      <c r="K20" s="42">
        <v>22</v>
      </c>
      <c r="L20" s="43">
        <v>2</v>
      </c>
      <c r="M20" s="18">
        <f t="shared" si="9"/>
        <v>6868.93</v>
      </c>
      <c r="N20" s="30">
        <v>22</v>
      </c>
      <c r="O20" s="39">
        <v>3</v>
      </c>
      <c r="P20" s="18">
        <f t="shared" si="10"/>
        <v>10303.39</v>
      </c>
      <c r="Q20" s="30">
        <v>22</v>
      </c>
      <c r="R20" s="39">
        <v>2</v>
      </c>
      <c r="S20" s="18">
        <f t="shared" si="11"/>
        <v>6868.93</v>
      </c>
      <c r="T20" s="30">
        <v>22</v>
      </c>
      <c r="U20" s="39">
        <v>1</v>
      </c>
      <c r="V20" s="18">
        <f t="shared" si="0"/>
        <v>3434.46</v>
      </c>
      <c r="W20" s="47">
        <v>22</v>
      </c>
      <c r="X20" s="39">
        <v>3</v>
      </c>
      <c r="Y20" s="18">
        <f t="shared" si="1"/>
        <v>10303.39</v>
      </c>
      <c r="Z20" s="30">
        <v>22</v>
      </c>
      <c r="AA20" s="39">
        <v>3</v>
      </c>
      <c r="AB20" s="18">
        <f t="shared" si="2"/>
        <v>10303.39</v>
      </c>
      <c r="AC20" s="47">
        <v>22</v>
      </c>
      <c r="AD20" s="39">
        <v>3</v>
      </c>
      <c r="AE20" s="18">
        <f t="shared" si="3"/>
        <v>10303.39</v>
      </c>
      <c r="AF20" s="30">
        <v>22</v>
      </c>
      <c r="AG20" s="39">
        <v>9</v>
      </c>
      <c r="AH20" s="18">
        <f t="shared" si="4"/>
        <v>30910.18</v>
      </c>
      <c r="AI20" s="30">
        <v>22</v>
      </c>
      <c r="AJ20" s="39">
        <v>12</v>
      </c>
      <c r="AK20" s="18">
        <f t="shared" si="5"/>
        <v>41213.57</v>
      </c>
      <c r="AL20" s="45">
        <v>22</v>
      </c>
      <c r="AM20" s="39">
        <v>12</v>
      </c>
      <c r="AN20" s="18">
        <f t="shared" si="6"/>
        <v>41213.57</v>
      </c>
      <c r="AO20" s="9"/>
    </row>
    <row r="21" spans="1:41" s="10" customFormat="1" x14ac:dyDescent="0.2">
      <c r="A21" s="30">
        <v>12</v>
      </c>
      <c r="B21" s="15" t="s">
        <v>11</v>
      </c>
      <c r="C21" s="16" t="s">
        <v>15</v>
      </c>
      <c r="D21" s="21">
        <v>3728.33</v>
      </c>
      <c r="E21" s="30">
        <v>1</v>
      </c>
      <c r="F21" s="39">
        <v>4</v>
      </c>
      <c r="G21" s="18">
        <f t="shared" si="7"/>
        <v>14913.32</v>
      </c>
      <c r="H21" s="42">
        <v>1</v>
      </c>
      <c r="I21" s="43">
        <v>1</v>
      </c>
      <c r="J21" s="18">
        <f t="shared" si="8"/>
        <v>3728.33</v>
      </c>
      <c r="K21" s="42">
        <v>1</v>
      </c>
      <c r="L21" s="43">
        <v>2</v>
      </c>
      <c r="M21" s="18">
        <f t="shared" si="9"/>
        <v>7456.66</v>
      </c>
      <c r="N21" s="30">
        <v>1</v>
      </c>
      <c r="O21" s="39">
        <v>3</v>
      </c>
      <c r="P21" s="18">
        <f t="shared" si="10"/>
        <v>11184.99</v>
      </c>
      <c r="Q21" s="30">
        <v>1</v>
      </c>
      <c r="R21" s="39">
        <v>2</v>
      </c>
      <c r="S21" s="18">
        <f t="shared" si="11"/>
        <v>7456.66</v>
      </c>
      <c r="T21" s="30">
        <v>1</v>
      </c>
      <c r="U21" s="39">
        <v>1</v>
      </c>
      <c r="V21" s="18">
        <f t="shared" si="0"/>
        <v>3728.33</v>
      </c>
      <c r="W21" s="47"/>
      <c r="X21" s="39"/>
      <c r="Y21" s="18">
        <f t="shared" si="1"/>
        <v>0</v>
      </c>
      <c r="Z21" s="30"/>
      <c r="AA21" s="39"/>
      <c r="AB21" s="18">
        <f t="shared" si="2"/>
        <v>0</v>
      </c>
      <c r="AC21" s="47"/>
      <c r="AD21" s="39"/>
      <c r="AE21" s="18">
        <f t="shared" si="3"/>
        <v>0</v>
      </c>
      <c r="AF21" s="30"/>
      <c r="AG21" s="39"/>
      <c r="AH21" s="18">
        <f t="shared" si="4"/>
        <v>0</v>
      </c>
      <c r="AI21" s="30"/>
      <c r="AJ21" s="39"/>
      <c r="AK21" s="18">
        <f t="shared" si="5"/>
        <v>0</v>
      </c>
      <c r="AL21" s="45"/>
      <c r="AM21" s="39"/>
      <c r="AN21" s="18">
        <f t="shared" si="6"/>
        <v>0</v>
      </c>
      <c r="AO21" s="9"/>
    </row>
    <row r="22" spans="1:41" s="10" customFormat="1" x14ac:dyDescent="0.2">
      <c r="A22" s="31"/>
      <c r="B22" s="15"/>
      <c r="C22" s="16"/>
      <c r="D22" s="22"/>
      <c r="E22" s="30"/>
      <c r="F22" s="39"/>
      <c r="G22" s="18"/>
      <c r="H22" s="42"/>
      <c r="I22" s="43"/>
      <c r="J22" s="18"/>
      <c r="K22" s="42"/>
      <c r="L22" s="43"/>
      <c r="M22" s="18"/>
      <c r="N22" s="30"/>
      <c r="O22" s="39"/>
      <c r="P22" s="18"/>
      <c r="Q22" s="30"/>
      <c r="R22" s="39"/>
      <c r="S22" s="18"/>
      <c r="T22" s="30"/>
      <c r="U22" s="39"/>
      <c r="V22" s="18"/>
      <c r="W22" s="47"/>
      <c r="X22" s="39"/>
      <c r="Y22" s="18"/>
      <c r="Z22" s="30"/>
      <c r="AA22" s="39"/>
      <c r="AB22" s="18"/>
      <c r="AC22" s="47"/>
      <c r="AD22" s="39"/>
      <c r="AE22" s="18"/>
      <c r="AF22" s="30"/>
      <c r="AG22" s="39"/>
      <c r="AH22" s="18"/>
      <c r="AI22" s="30"/>
      <c r="AJ22" s="39"/>
      <c r="AK22" s="18"/>
      <c r="AL22" s="45"/>
      <c r="AM22" s="39"/>
      <c r="AN22" s="18"/>
      <c r="AO22" s="9"/>
    </row>
    <row r="23" spans="1:41" s="28" customFormat="1" ht="15.75" thickBot="1" x14ac:dyDescent="0.3">
      <c r="A23" s="32"/>
      <c r="B23" s="23" t="s">
        <v>34</v>
      </c>
      <c r="C23" s="24"/>
      <c r="D23" s="25"/>
      <c r="E23" s="32"/>
      <c r="F23" s="40"/>
      <c r="G23" s="26">
        <f>SUM(G10:G21)</f>
        <v>29933.78</v>
      </c>
      <c r="H23" s="44"/>
      <c r="I23" s="40"/>
      <c r="J23" s="26">
        <f>SUM(J10:J21)</f>
        <v>8355.130000000001</v>
      </c>
      <c r="K23" s="44"/>
      <c r="L23" s="40"/>
      <c r="M23" s="26">
        <f>SUM(M10:M21)</f>
        <v>132487.67000000001</v>
      </c>
      <c r="N23" s="32"/>
      <c r="O23" s="40"/>
      <c r="P23" s="26">
        <f>SUM(P10:P21)</f>
        <v>298564.33</v>
      </c>
      <c r="Q23" s="32"/>
      <c r="R23" s="40"/>
      <c r="S23" s="26">
        <f>SUM(S10:S21)</f>
        <v>209688.88999999998</v>
      </c>
      <c r="T23" s="32"/>
      <c r="U23" s="40"/>
      <c r="V23" s="26">
        <f>SUM(V10:V21)</f>
        <v>107488.29000000001</v>
      </c>
      <c r="W23" s="49"/>
      <c r="X23" s="40"/>
      <c r="Y23" s="26">
        <f>SUM(Y10:Y21)</f>
        <v>314762.89</v>
      </c>
      <c r="Z23" s="32"/>
      <c r="AA23" s="40"/>
      <c r="AB23" s="26">
        <f>SUM(AB10:AB21)</f>
        <v>338887.99000000005</v>
      </c>
      <c r="AC23" s="49"/>
      <c r="AD23" s="40"/>
      <c r="AE23" s="26">
        <f>SUM(AE10:AE21)</f>
        <v>388821.49</v>
      </c>
      <c r="AF23" s="32"/>
      <c r="AG23" s="40"/>
      <c r="AH23" s="26">
        <f>SUM(AH10:AH21)</f>
        <v>1167004.48</v>
      </c>
      <c r="AI23" s="32"/>
      <c r="AJ23" s="40"/>
      <c r="AK23" s="26">
        <f>SUM(AK10:AK21)</f>
        <v>1556005.97</v>
      </c>
      <c r="AL23" s="32"/>
      <c r="AM23" s="40"/>
      <c r="AN23" s="26">
        <f>SUM(AN10:AN21)</f>
        <v>1556005.97</v>
      </c>
      <c r="AO23" s="27"/>
    </row>
  </sheetData>
  <sheetProtection algorithmName="SHA-512" hashValue="Ea+ErXXIQcmY849Txgx6R70z9kvdROoLC7jftpQCYYHhgX4Dlx93vW57ZscNnSEKS/osCbaTKU/vspZT2E4JJw==" saltValue="CAcPp0NlC+zvplApDFiWzg==" spinCount="100000" sheet="1" objects="1" scenarios="1"/>
  <protectedRanges>
    <protectedRange sqref="C2 D10:D21" name="Supplier data"/>
  </protectedRanges>
  <mergeCells count="10">
    <mergeCell ref="AL7:AN7"/>
    <mergeCell ref="AC7:AH7"/>
    <mergeCell ref="AI7:AK7"/>
    <mergeCell ref="D7:D9"/>
    <mergeCell ref="C7:C9"/>
    <mergeCell ref="A3:B3"/>
    <mergeCell ref="A4:B4"/>
    <mergeCell ref="A5:B5"/>
    <mergeCell ref="B7:B9"/>
    <mergeCell ref="A7:A9"/>
  </mergeCells>
  <conditionalFormatting sqref="B10:C10 B21:C22 C11:C14 B15:C19 C20">
    <cfRule type="expression" dxfId="5" priority="24">
      <formula>AND(INDEX(#REF!,ROW())=9,INDEX(#REF!,ROW())="Y")</formula>
    </cfRule>
    <cfRule type="expression" dxfId="4" priority="25">
      <formula>INDEX(#REF!,ROW())=1</formula>
    </cfRule>
    <cfRule type="expression" dxfId="3" priority="26">
      <formula>(OR(LEFT(INDEX(#REF!,ROW()),1)="X",(LEFT(INDEX(#REF!,ROW()),1)="O")))</formula>
    </cfRule>
  </conditionalFormatting>
  <conditionalFormatting sqref="B20 B11:B14 A10:A22 AI10:AJ22 AF10:AG22 AL10:AM22 AC10:AD22 E10:F22 Z10:AA22 W10:X22 T10:U22 Q10:R22 N10:O22">
    <cfRule type="expression" dxfId="2" priority="27">
      <formula>AND(INDEX(#REF!,ROW())=9,INDEX(#REF!,ROW())="Y")</formula>
    </cfRule>
    <cfRule type="expression" dxfId="1" priority="28">
      <formula>INDEX(#REF!,ROW())=1</formula>
    </cfRule>
    <cfRule type="expression" dxfId="0" priority="29">
      <formula>(OR(LEFT(INDEX(#REF!,ROW()),1)="X",(LEFT(INDEX(#REF!,ROW()),1)="O")))</formula>
    </cfRule>
  </conditionalFormatting>
  <pageMargins left="0.7" right="0.7" top="0.75" bottom="0.75" header="0.3" footer="0.3"/>
  <pageSetup paperSize="9" orientation="portrait" horizont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062F5B6EE513F47B0880FD6B533F8F4" ma:contentTypeVersion="12" ma:contentTypeDescription="Kurkite naują dokumentą." ma:contentTypeScope="" ma:versionID="e219a272406703392ae028e955faf533">
  <xsd:schema xmlns:xsd="http://www.w3.org/2001/XMLSchema" xmlns:xs="http://www.w3.org/2001/XMLSchema" xmlns:p="http://schemas.microsoft.com/office/2006/metadata/properties" xmlns:ns2="8c248d5d-d935-426b-a181-d8f6e48209a1" xmlns:ns3="f48cb3d0-a4bb-4907-b451-6b7ee60f8a92" targetNamespace="http://schemas.microsoft.com/office/2006/metadata/properties" ma:root="true" ma:fieldsID="64021c7762bb5860b6f9049cb017a0d3" ns2:_="" ns3:_="">
    <xsd:import namespace="8c248d5d-d935-426b-a181-d8f6e48209a1"/>
    <xsd:import namespace="f48cb3d0-a4bb-4907-b451-6b7ee60f8a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48d5d-d935-426b-a181-d8f6e4820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cb3d0-a4bb-4907-b451-6b7ee60f8a9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33D81C-0654-47B1-88A4-5092A1F8E948}">
  <ds:schemaRefs>
    <ds:schemaRef ds:uri="http://purl.org/dc/elements/1.1/"/>
    <ds:schemaRef ds:uri="http://schemas.microsoft.com/office/2006/metadata/properties"/>
    <ds:schemaRef ds:uri="3c5075dc-d5e9-4b56-b503-8c5d3c86c6b7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895e502c-6c23-49b4-a971-b720ee8f8b69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DF4B9C-573D-4921-94F8-4F73E07F9A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40C09D-1952-42AA-B9B4-8DA0E0F3F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248d5d-d935-426b-a181-d8f6e48209a1"/>
    <ds:schemaRef ds:uri="f48cb3d0-a4bb-4907-b451-6b7ee60f8a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SSF_proposal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Klass</dc:creator>
  <cp:lastModifiedBy>Egle Budrecke</cp:lastModifiedBy>
  <dcterms:created xsi:type="dcterms:W3CDTF">2020-05-05T10:53:05Z</dcterms:created>
  <dcterms:modified xsi:type="dcterms:W3CDTF">2020-05-22T13:52:36Z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2020-05-05T10:53:42Z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a902c4af-b78b-4b5d-aa51-0000ebdb1483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0x010100E062F5B6EE513F47B0880FD6B533F8F4</vt:lpwstr>
  </property>
</Properties>
</file>