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827"/>
  <workbookPr defaultThemeVersion="124226"/>
  <mc:AlternateContent xmlns:mc="http://schemas.openxmlformats.org/markup-compatibility/2006">
    <mc:Choice Requires="x15">
      <x15ac:absPath xmlns:x15ac="http://schemas.microsoft.com/office/spreadsheetml/2010/11/ac" url="C:\Users\Skaidre_Indrisiunien\Desktop\viesieji pirkimas\reagentai\2020\antras\bioeksma\ITT_661430 (5)\Pasiūlymo dokumentai\"/>
    </mc:Choice>
  </mc:AlternateContent>
  <xr:revisionPtr revIDLastSave="0" documentId="13_ncr:1_{0A00360C-4AC4-467E-9353-9A8F41AFBC66}" xr6:coauthVersionLast="45" xr6:coauthVersionMax="45"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9" i="1" l="1"/>
  <c r="L10" i="1"/>
  <c r="L11" i="1" s="1"/>
  <c r="L8" i="1"/>
  <c r="K10" i="1"/>
  <c r="N10" i="1" s="1"/>
  <c r="M10" i="1" s="1"/>
  <c r="K9" i="1"/>
  <c r="N9" i="1" s="1"/>
  <c r="M9" i="1" s="1"/>
  <c r="K8" i="1"/>
  <c r="N8" i="1" s="1"/>
  <c r="M8" i="1" s="1"/>
  <c r="M12" i="1" l="1"/>
  <c r="N13" i="1"/>
</calcChain>
</file>

<file path=xl/sharedStrings.xml><?xml version="1.0" encoding="utf-8"?>
<sst xmlns="http://schemas.openxmlformats.org/spreadsheetml/2006/main" count="31" uniqueCount="31">
  <si>
    <t>Eil. Nr.</t>
  </si>
  <si>
    <t>Reagentų pavadinimas</t>
  </si>
  <si>
    <t>Kokybiniai ir techniniai reikalavimai</t>
  </si>
  <si>
    <t>Kokybinių ir techninių reikalavimų atitikimo pagrindimas (būtina pateikti tikslią nuorodą analizatoriaus dokumentacijoje)</t>
  </si>
  <si>
    <t>Reagentų ir priemonių kiekis (ml/vnt.) nurodytam tyrimų skaičiui</t>
  </si>
  <si>
    <t>Siūloma pakuotė</t>
  </si>
  <si>
    <t>Siūlomos pakuotės fiksuota kaina € be PVM</t>
  </si>
  <si>
    <t>Siūlomos pakuotės fiksuota kaina € su PVM</t>
  </si>
  <si>
    <t>Iš viso suma € su PVM</t>
  </si>
  <si>
    <t>Gamintojo pavadinimas, komercinis prekės pavadinimas</t>
  </si>
  <si>
    <t>1 rul.</t>
  </si>
  <si>
    <t>PVM %</t>
  </si>
  <si>
    <t>Šlapimo tyrimas baltymo, leukocitų, kraujo, nitritų, gliukozės, ketonų, ph, santykinio tankio, bilirubino ir urobilinogeno nustatymui</t>
  </si>
  <si>
    <t>7.1.</t>
  </si>
  <si>
    <t>7.2.</t>
  </si>
  <si>
    <t>7.3.</t>
  </si>
  <si>
    <t>šlapimo kontrolė</t>
  </si>
  <si>
    <t>popierius terminis</t>
  </si>
  <si>
    <t>BioMaxima, Šlapimo juostelės BM URI_10 1-550-0100</t>
  </si>
  <si>
    <t>BioMaxima, Šlapimo kontrolė 1-555-0016</t>
  </si>
  <si>
    <t>BioMaxima, popierius terminis</t>
  </si>
  <si>
    <t>VII. Septintoji dalis. 7.1.REAGENTAI IR PAPILDOMOS PRIEMONĖS  ŠLAPIMO TYRIMAMS ATLIKTI   (Reikalingi 9 analizatoriai)</t>
  </si>
  <si>
    <t>Preliminarus tyrimų skaičius per metus (įskaitant kasdieninius 2 lygių kontrolinius tyrimus per 24 mėn.)</t>
  </si>
  <si>
    <t>Iš viso suma € bePVM</t>
  </si>
  <si>
    <t xml:space="preserve">Iš viso PVM suma € </t>
  </si>
  <si>
    <t xml:space="preserve">7 pirkimo dalies bendra suma € (be PVM)  </t>
  </si>
  <si>
    <t xml:space="preserve">7 pirkimo dalies PVM </t>
  </si>
  <si>
    <t xml:space="preserve">                                                                                                                                                    7 pirkimo dalies bendra suma € (su PVM)  </t>
  </si>
  <si>
    <t xml:space="preserve">PASTABOS:
1. Visos siūlomos prekės, reagentai bei priemonės turi būti originalios arba lygiavertės, su analizatoriaus gamintojo adaptacijos protokolais, tinkamos darbui su nurodytu analizatoriumi.
2. Tiekėjas privalo įvertinti ir nurodyti (įrašyti) visas reikiamas sudedamąsias dalis tyrimui atlikti.
3. Tiekėjas privalo pateikti reikalingą reagentų, kontrolinių medžiagų (atliekant kasdieninę kokybės kontrolę)  ir kitų priemonių kiekį nurodytam preliminariam tyrimų skaičiui per 24 mėn. atlikti.
4. Reagentai ir papildomos medžiagos /priemonės turi būti paženklinti CE  ženklu pagal in vitro diagnostikos medicinos prietaisų direktyvą, IVDD 98/79/EC atitikties deklaraciją. 
5. Pirkėjas neįsipareigoja nupirkti viso prekių kiekio. Pirkėjas pasilieka teisę pirkti didesnius ar mažesnius prekių kiekius, priklausomai nuo poreikio.
6.Tiekėjas gali teikti pasiūlymą reagentams bei priemonėms kartu su analizatoriaus panauda
7. Tiekėjas, pasiūlęs analizatorių pagal panaudos sutartį, privalo užtikrinti  sklandų duomenų (analizatoriaus) perdavimą ir analizatoriaus prijungimą  prie  informacinės sistemos ESIS.
</t>
  </si>
  <si>
    <t>Siūlomi reagentai ir eksploatacinės priemonės turi būti originalūs, pagaminti analizatoriaus gamintojo ir atitikti kokybinius  bei techninius reikalavimus (pateikti nuorodą dokumentacijoje ir gamintojo patvirtinimą). Visos siūlomo lygiaverčio analizatoriaus, jo reagentų ir reikalingų papildomų priemonių instrukcijos turi būti pateiktos lietuvių ir anglų kalbomis. Būtinas CE ženklinimas ir sertifikatas, techninio aptarnavimo sertifikatas. Vertinama tik pilna pirkimo dalis, atitinkanti nurodytus kokybinius bei techninius reikalavimus.</t>
  </si>
  <si>
    <t>rink.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</si>
</sst>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_€"/>
  </numFmts>
  <fonts count="6" x14ac:knownFonts="1">
    <font>
      <sz val="11"/>
      <color theme="1"/>
      <name val="Calibri"/>
      <family val="2"/>
      <charset val="186"/>
      <scheme val="minor"/>
    </font>
    <font>
      <b/>
      <sz val="10"/>
      <color theme="1"/>
      <name val="Times New Roman"/>
      <family val="1"/>
      <charset val="186"/>
    </font>
    <font>
      <sz val="10"/>
      <color theme="1"/>
      <name val="Times New Roman"/>
      <family val="1"/>
      <charset val="186"/>
    </font>
    <font>
      <sz val="11"/>
      <color theme="1"/>
      <name val="Times New Roman"/>
      <family val="1"/>
      <charset val="186"/>
    </font>
    <font>
      <sz val="10"/>
      <name val="Times New Roman"/>
      <family val="1"/>
      <charset val="186"/>
    </font>
    <font>
      <b/>
      <sz val="11"/>
      <color theme="1"/>
      <name val="Times New Roman"/>
      <family val="1"/>
      <charset val="186"/>
    </font>
  </fonts>
  <fills count="2">
    <fill>
      <patternFill patternType="none"/>
    </fill>
    <fill>
      <patternFill patternType="gray125"/>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2" fillId="0" borderId="4" xfId="0"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0" fontId="3" fillId="0" borderId="4" xfId="0" applyFont="1" applyBorder="1"/>
    <xf numFmtId="164" fontId="1" fillId="0" borderId="4" xfId="0" applyNumberFormat="1" applyFont="1" applyBorder="1"/>
    <xf numFmtId="0" fontId="2" fillId="0" borderId="0" xfId="0" applyFont="1" applyAlignment="1">
      <alignment vertical="top" wrapText="1"/>
    </xf>
    <xf numFmtId="0" fontId="1" fillId="0" borderId="0" xfId="0" applyFont="1" applyAlignment="1">
      <alignment horizontal="center" vertical="center"/>
    </xf>
    <xf numFmtId="0" fontId="3" fillId="0" borderId="4" xfId="0" applyFont="1" applyBorder="1" applyAlignment="1">
      <alignment vertical="top"/>
    </xf>
    <xf numFmtId="0" fontId="3" fillId="0" borderId="4" xfId="0" applyFont="1" applyBorder="1" applyAlignment="1">
      <alignment vertical="center"/>
    </xf>
    <xf numFmtId="0" fontId="2" fillId="0" borderId="4" xfId="0" applyFont="1" applyBorder="1" applyAlignment="1">
      <alignment horizontal="center" vertical="center"/>
    </xf>
    <xf numFmtId="164" fontId="2" fillId="0" borderId="4" xfId="0" applyNumberFormat="1" applyFont="1" applyBorder="1" applyAlignment="1">
      <alignment horizontal="center" vertical="center"/>
    </xf>
    <xf numFmtId="0" fontId="3" fillId="0" borderId="4" xfId="0" applyFont="1" applyFill="1" applyBorder="1" applyAlignment="1">
      <alignment horizontal="center" vertical="center" wrapText="1"/>
    </xf>
    <xf numFmtId="164" fontId="1" fillId="0" borderId="4" xfId="0" applyNumberFormat="1" applyFont="1" applyBorder="1" applyAlignment="1">
      <alignment horizontal="center" vertical="center"/>
    </xf>
    <xf numFmtId="0" fontId="4" fillId="0" borderId="4" xfId="0" applyFont="1" applyBorder="1" applyAlignment="1">
      <alignment horizontal="center" vertical="center"/>
    </xf>
    <xf numFmtId="0" fontId="3" fillId="0" borderId="0" xfId="0" applyFont="1"/>
    <xf numFmtId="0" fontId="1" fillId="0" borderId="4" xfId="0" applyFont="1" applyBorder="1" applyAlignment="1">
      <alignment horizontal="center"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5" fillId="0" borderId="1"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1" fillId="0" borderId="1" xfId="0" applyFont="1" applyBorder="1" applyAlignment="1">
      <alignment horizontal="right"/>
    </xf>
    <xf numFmtId="0" fontId="1" fillId="0" borderId="2" xfId="0" applyFont="1" applyBorder="1" applyAlignment="1">
      <alignment horizontal="right"/>
    </xf>
    <xf numFmtId="0" fontId="1" fillId="0" borderId="3" xfId="0" applyFont="1" applyBorder="1" applyAlignment="1">
      <alignment horizontal="right"/>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O15"/>
  <sheetViews>
    <sheetView tabSelected="1" zoomScale="90" zoomScaleNormal="90" workbookViewId="0">
      <selection activeCell="B7" sqref="B7:O7"/>
    </sheetView>
  </sheetViews>
  <sheetFormatPr defaultColWidth="9.109375" defaultRowHeight="13.8" x14ac:dyDescent="0.25"/>
  <cols>
    <col min="1" max="1" width="4.44140625" style="14" customWidth="1"/>
    <col min="2" max="2" width="6.44140625" style="14" customWidth="1"/>
    <col min="3" max="3" width="19.109375" style="14" customWidth="1"/>
    <col min="4" max="4" width="11" style="14" customWidth="1"/>
    <col min="5" max="5" width="11.88671875" style="14" customWidth="1"/>
    <col min="6" max="7" width="11.5546875" style="14" customWidth="1"/>
    <col min="8" max="8" width="9.109375" style="14" customWidth="1"/>
    <col min="9" max="9" width="13.6640625" style="14" customWidth="1"/>
    <col min="10" max="10" width="7.6640625" style="14" customWidth="1"/>
    <col min="11" max="11" width="8.5546875" style="14" customWidth="1"/>
    <col min="12" max="13" width="11.109375" style="14" customWidth="1"/>
    <col min="14" max="14" width="11.21875" style="14" customWidth="1"/>
    <col min="15" max="15" width="18" style="14" customWidth="1"/>
    <col min="16" max="16384" width="9.109375" style="14"/>
  </cols>
  <sheetData>
    <row r="3" spans="2:15" x14ac:dyDescent="0.25">
      <c r="B3" s="19" t="s">
        <v>21</v>
      </c>
      <c r="C3" s="20"/>
      <c r="D3" s="20"/>
      <c r="E3" s="20"/>
      <c r="F3" s="20"/>
      <c r="G3" s="20"/>
      <c r="H3" s="20"/>
      <c r="I3" s="20"/>
      <c r="J3" s="20"/>
      <c r="K3" s="20"/>
      <c r="L3" s="20"/>
      <c r="M3" s="20"/>
      <c r="N3" s="20"/>
      <c r="O3" s="21"/>
    </row>
    <row r="5" spans="2:15" ht="56.25" customHeight="1" x14ac:dyDescent="0.25">
      <c r="B5" s="16" t="s">
        <v>29</v>
      </c>
      <c r="C5" s="22"/>
      <c r="D5" s="22"/>
      <c r="E5" s="22"/>
      <c r="F5" s="22"/>
      <c r="G5" s="22"/>
      <c r="H5" s="22"/>
      <c r="I5" s="22"/>
      <c r="J5" s="22"/>
      <c r="K5" s="22"/>
      <c r="L5" s="22"/>
      <c r="M5" s="22"/>
      <c r="N5" s="22"/>
      <c r="O5" s="23"/>
    </row>
    <row r="7" spans="2:15" ht="132" x14ac:dyDescent="0.25">
      <c r="B7" s="15" t="s">
        <v>0</v>
      </c>
      <c r="C7" s="15" t="s">
        <v>1</v>
      </c>
      <c r="D7" s="15" t="s">
        <v>2</v>
      </c>
      <c r="E7" s="15" t="s">
        <v>22</v>
      </c>
      <c r="F7" s="15" t="s">
        <v>3</v>
      </c>
      <c r="G7" s="15" t="s">
        <v>4</v>
      </c>
      <c r="H7" s="15" t="s">
        <v>5</v>
      </c>
      <c r="I7" s="15" t="s">
        <v>6</v>
      </c>
      <c r="J7" s="15" t="s">
        <v>11</v>
      </c>
      <c r="K7" s="15" t="s">
        <v>7</v>
      </c>
      <c r="L7" s="15" t="s">
        <v>23</v>
      </c>
      <c r="M7" s="15" t="s">
        <v>24</v>
      </c>
      <c r="N7" s="15" t="s">
        <v>8</v>
      </c>
      <c r="O7" s="15" t="s">
        <v>9</v>
      </c>
    </row>
    <row r="8" spans="2:15" ht="82.5" customHeight="1" x14ac:dyDescent="0.25">
      <c r="B8" s="7" t="s">
        <v>13</v>
      </c>
      <c r="C8" s="5" t="s">
        <v>12</v>
      </c>
      <c r="D8" s="3"/>
      <c r="E8" s="6">
        <v>13920</v>
      </c>
      <c r="F8" s="3"/>
      <c r="G8" s="9">
        <v>140</v>
      </c>
      <c r="H8" s="9">
        <v>100</v>
      </c>
      <c r="I8" s="2">
        <v>25</v>
      </c>
      <c r="J8" s="9">
        <v>5</v>
      </c>
      <c r="K8" s="10">
        <f>SUM(I8*1.05)</f>
        <v>26.25</v>
      </c>
      <c r="L8" s="10">
        <f>SUM(G8*I8)</f>
        <v>3500</v>
      </c>
      <c r="M8" s="10">
        <f>SUM(N8-L8)</f>
        <v>175</v>
      </c>
      <c r="N8" s="10">
        <f>SUM(G8*K8)</f>
        <v>3675</v>
      </c>
      <c r="O8" s="11" t="s">
        <v>18</v>
      </c>
    </row>
    <row r="9" spans="2:15" ht="27.6" x14ac:dyDescent="0.25">
      <c r="B9" s="7" t="s">
        <v>14</v>
      </c>
      <c r="C9" s="8" t="s">
        <v>16</v>
      </c>
      <c r="D9" s="3"/>
      <c r="E9" s="3"/>
      <c r="F9" s="3"/>
      <c r="G9" s="13">
        <v>24</v>
      </c>
      <c r="H9" s="1" t="s">
        <v>30</v>
      </c>
      <c r="I9" s="2">
        <v>20</v>
      </c>
      <c r="J9" s="9">
        <v>5</v>
      </c>
      <c r="K9" s="10">
        <f t="shared" ref="K9" si="0">SUM(I9*1.05)</f>
        <v>21</v>
      </c>
      <c r="L9" s="10">
        <f t="shared" ref="L9:L10" si="1">SUM(G9*I9)</f>
        <v>480</v>
      </c>
      <c r="M9" s="10">
        <f t="shared" ref="M9:M10" si="2">SUM(N9-L9)</f>
        <v>24</v>
      </c>
      <c r="N9" s="10">
        <f>SUM(G9*K9)</f>
        <v>504</v>
      </c>
      <c r="O9" s="11" t="s">
        <v>19</v>
      </c>
    </row>
    <row r="10" spans="2:15" x14ac:dyDescent="0.25">
      <c r="B10" s="7" t="s">
        <v>15</v>
      </c>
      <c r="C10" s="3" t="s">
        <v>17</v>
      </c>
      <c r="D10" s="3"/>
      <c r="E10" s="3"/>
      <c r="F10" s="3"/>
      <c r="G10" s="9">
        <v>78</v>
      </c>
      <c r="H10" s="1" t="s">
        <v>10</v>
      </c>
      <c r="I10" s="2">
        <v>0.9</v>
      </c>
      <c r="J10" s="9">
        <v>21</v>
      </c>
      <c r="K10" s="10">
        <f>SUM(I10*1.21)</f>
        <v>1.089</v>
      </c>
      <c r="L10" s="10">
        <f t="shared" si="1"/>
        <v>70.2</v>
      </c>
      <c r="M10" s="10">
        <f t="shared" si="2"/>
        <v>14.74199999999999</v>
      </c>
      <c r="N10" s="10">
        <f>SUM(G10*K10)</f>
        <v>84.941999999999993</v>
      </c>
      <c r="O10" s="11" t="s">
        <v>20</v>
      </c>
    </row>
    <row r="11" spans="2:15" x14ac:dyDescent="0.25">
      <c r="B11" s="7"/>
      <c r="C11" s="24" t="s">
        <v>25</v>
      </c>
      <c r="D11" s="25"/>
      <c r="E11" s="25"/>
      <c r="F11" s="25"/>
      <c r="G11" s="25"/>
      <c r="H11" s="25"/>
      <c r="I11" s="25"/>
      <c r="J11" s="25"/>
      <c r="K11" s="26"/>
      <c r="L11" s="12">
        <f>SUM(L8:L10)</f>
        <v>4050.2</v>
      </c>
      <c r="M11" s="10"/>
      <c r="N11" s="10"/>
      <c r="O11" s="11"/>
    </row>
    <row r="12" spans="2:15" x14ac:dyDescent="0.25">
      <c r="B12" s="7"/>
      <c r="C12" s="24" t="s">
        <v>26</v>
      </c>
      <c r="D12" s="25"/>
      <c r="E12" s="25"/>
      <c r="F12" s="25"/>
      <c r="G12" s="25"/>
      <c r="H12" s="25"/>
      <c r="I12" s="25"/>
      <c r="J12" s="25"/>
      <c r="K12" s="25"/>
      <c r="L12" s="26"/>
      <c r="M12" s="12">
        <f>SUM(M8:M11)</f>
        <v>213.74199999999999</v>
      </c>
      <c r="N12" s="10"/>
      <c r="O12" s="11"/>
    </row>
    <row r="13" spans="2:15" x14ac:dyDescent="0.25">
      <c r="B13" s="3"/>
      <c r="C13" s="24" t="s">
        <v>27</v>
      </c>
      <c r="D13" s="25"/>
      <c r="E13" s="25"/>
      <c r="F13" s="25"/>
      <c r="G13" s="25"/>
      <c r="H13" s="25"/>
      <c r="I13" s="25"/>
      <c r="J13" s="25"/>
      <c r="K13" s="25"/>
      <c r="L13" s="25"/>
      <c r="M13" s="26"/>
      <c r="N13" s="4">
        <f>SUM(N8:N10)</f>
        <v>4263.942</v>
      </c>
      <c r="O13" s="3"/>
    </row>
    <row r="15" spans="2:15" ht="135" customHeight="1" x14ac:dyDescent="0.25">
      <c r="B15" s="16" t="s">
        <v>28</v>
      </c>
      <c r="C15" s="17"/>
      <c r="D15" s="17"/>
      <c r="E15" s="17"/>
      <c r="F15" s="17"/>
      <c r="G15" s="17"/>
      <c r="H15" s="17"/>
      <c r="I15" s="17"/>
      <c r="J15" s="17"/>
      <c r="K15" s="17"/>
      <c r="L15" s="17"/>
      <c r="M15" s="17"/>
      <c r="N15" s="17"/>
      <c r="O15" s="18"/>
    </row>
  </sheetData>
  <mergeCells count="6">
    <mergeCell ref="B15:O15"/>
    <mergeCell ref="B3:O3"/>
    <mergeCell ref="B5:O5"/>
    <mergeCell ref="C11:K11"/>
    <mergeCell ref="C12:L12"/>
    <mergeCell ref="C13:M13"/>
  </mergeCells>
  <pageMargins left="0.31496062992125984" right="0.31496062992125984" top="0.35433070866141736" bottom="0.35433070866141736"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Kleveckaite</dc:creator>
  <cp:lastModifiedBy>Skaidre_Indrisiunien</cp:lastModifiedBy>
  <cp:lastPrinted>2020-07-01T11:08:11Z</cp:lastPrinted>
  <dcterms:created xsi:type="dcterms:W3CDTF">2019-05-09T09:04:39Z</dcterms:created>
  <dcterms:modified xsi:type="dcterms:W3CDTF">2020-07-01T11:09:48Z</dcterms:modified>
</cp:coreProperties>
</file>