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120" windowWidth="19416" windowHeight="11016"/>
  </bookViews>
  <sheets>
    <sheet name="Sheet1" sheetId="1" r:id="rId1"/>
  </sheets>
  <calcPr calcId="145621"/>
</workbook>
</file>

<file path=xl/calcChain.xml><?xml version="1.0" encoding="utf-8"?>
<calcChain xmlns="http://schemas.openxmlformats.org/spreadsheetml/2006/main">
  <c r="N25" i="1" l="1"/>
  <c r="O25" i="1" s="1"/>
  <c r="N26" i="1"/>
  <c r="O26" i="1"/>
  <c r="N27" i="1"/>
  <c r="O27" i="1" s="1"/>
  <c r="N28" i="1"/>
  <c r="O28" i="1"/>
  <c r="N30" i="1"/>
  <c r="O30" i="1" s="1"/>
  <c r="N31" i="1"/>
  <c r="O31" i="1" s="1"/>
  <c r="N32" i="1"/>
  <c r="O32" i="1" s="1"/>
  <c r="N33" i="1"/>
  <c r="O33" i="1" s="1"/>
  <c r="N34" i="1"/>
  <c r="O34" i="1" s="1"/>
  <c r="N35" i="1"/>
  <c r="O35" i="1" s="1"/>
  <c r="N36" i="1"/>
  <c r="O36" i="1" s="1"/>
  <c r="O24" i="1"/>
  <c r="N24" i="1"/>
  <c r="N23" i="1"/>
  <c r="O23" i="1"/>
  <c r="N22" i="1"/>
  <c r="O22" i="1" s="1"/>
  <c r="N21" i="1"/>
  <c r="O21" i="1"/>
  <c r="N20" i="1"/>
  <c r="O20" i="1" s="1"/>
  <c r="N19" i="1"/>
  <c r="O19" i="1" s="1"/>
  <c r="N18" i="1"/>
  <c r="O18" i="1" s="1"/>
  <c r="N17" i="1"/>
  <c r="O17" i="1" s="1"/>
  <c r="N16" i="1"/>
  <c r="O16" i="1" s="1"/>
  <c r="N15" i="1"/>
  <c r="O15" i="1"/>
  <c r="N14" i="1"/>
  <c r="O14" i="1" s="1"/>
  <c r="N13" i="1"/>
  <c r="O13" i="1" s="1"/>
  <c r="O37" i="1" l="1"/>
  <c r="O50" i="1"/>
  <c r="O51" i="1"/>
  <c r="O52" i="1"/>
  <c r="O53" i="1"/>
  <c r="O49" i="1"/>
  <c r="O54" i="1" l="1"/>
</calcChain>
</file>

<file path=xl/sharedStrings.xml><?xml version="1.0" encoding="utf-8"?>
<sst xmlns="http://schemas.openxmlformats.org/spreadsheetml/2006/main" count="137" uniqueCount="134">
  <si>
    <t xml:space="preserve">             Perkamų vienkartinių medicininių priemonių sąrašas</t>
  </si>
  <si>
    <t>Priedas Nr. 2</t>
  </si>
  <si>
    <t>Eil. Nr.</t>
  </si>
  <si>
    <t>Priemonės pavadinimas</t>
  </si>
  <si>
    <t>Orientacinis kiekis metams</t>
  </si>
  <si>
    <t>PVM tarifas %</t>
  </si>
  <si>
    <t>Vnt. kaina EUR (su PVM)</t>
  </si>
  <si>
    <t>Viso kaina EUR (su PVM)</t>
  </si>
  <si>
    <t>Gamintojas</t>
  </si>
  <si>
    <t>BENDRIEJI REIKALAVIMAI VAKUUMINEI SISTEMAI:</t>
  </si>
  <si>
    <t>Vakuuminiai mėgintuvėliai su greito krešėjimo aktyvatoriumi (krešėjimo laikas ≤5 min), 5-6 ml ir atskiriamuoju geliu, 13x100mm, skirti skubiam biocheminių tyrimų atlikimui</t>
  </si>
  <si>
    <t>Vakuuminiai mėgintuvėliai su K3EDTA, 3ml, 13x75mm, violetiniu kamšteliu,  bendram kraujo tyrimui automatizuotu būdu</t>
  </si>
  <si>
    <t>Vakuuminiai mėgintuvėliai su K3EDTA, su pamažintu vakuumu, 2ml, 13x75mm, violetiniu kamšteliu, bendram  kraujo tyrimui automatizuotu būdu</t>
  </si>
  <si>
    <t>Luer adapteris, pritaikytas kraujo ėmimui iš kateterio į mėgintuvėlį uždaroje sistemoje</t>
  </si>
  <si>
    <t>Vienkartiniai adatų laikikliai</t>
  </si>
  <si>
    <t>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t>
  </si>
  <si>
    <t>Prekių kokybė turi atitikti Europos Sąjungos ar tarptautinius standartus. Pateikiami: CE sertifikatai arba lygiaverčiai dokumentai. Pateikiama skaitmeninė dokumento kopija.</t>
  </si>
  <si>
    <t xml:space="preserve">1. </t>
  </si>
  <si>
    <t>Vakuuminė kraujo ėminių paėmimo sistema</t>
  </si>
  <si>
    <t>1.Sistemą sudaro vienkartinė adata, vienkartinis mėgintuvėlis ir vienkartinis laikiklis. Sistema yra nedaloma bei privalo būti tarpusavyje suderinta. Sistemos elementai turi būti vieno gamintojo (tarpusavio suderinamumą būtina pagrįsti gamintojo dokumentais) arba, siūlant skirtingų gamintojų sistemos elementus, būtina pateikti visų siūlomų prekių gamintojų dokumentus ir suderinamumo bandymų protokolus, patvirtinančius ir įrodančius sistemos elementų suderinamumą</t>
  </si>
  <si>
    <t xml:space="preserve">2. Mėgintuvėliai turi būti plastikiniai, vienkartiniai, su tiksliai dozuotu vakuumu. Privalomas pritraukiamo kraujo lygio žymėjimas ant mėgintuvėlio etiketės; Mėgintuvėliai turi būti sterilūs (pateikti sertifikatą EN-552 arba atitikties deklaraciją), ant mėgintuvėlio etiketės nurodyta, jog mėgintuvėlis sterilus;
Mėgintuvėliai turi būti žymėti CE ženklu (pagal 98/79/EC direktyvą), hermetiški, su saugiu personalui kraują atstumiančiu kamšteliu, galimas daugkartinis mėgintuvėlio atidarymas ir hermetiškas uždarymas tuo pačiu kamšteliu; Mėgintuvėlio kamštelio spalvinis kodavimas turi atitikti tarptautinio standarto ISO 6710 reikalavimus; Vakuuminių mėgintuvėlių galiojimo terminas ne trumpesnis kaip 12 mėn. nuo pagaminimo datos (išskyrus mėgintuvėlius krešėjimo tyrimams). Pateikti gamintojo raštišką patvirtinimą.
</t>
  </si>
  <si>
    <t xml:space="preserve">3. Adatos multibandininės, nerūdijančio plieno, silikonizuotos, užtikrinančios netrauminį venos pradūrimą;
Adatų sterilumas pagal EN-550 direktyvą (pateikti sertifikatus arba atitikties deklaraciją), CE ženklas pagal 93/42/EEC direktyvą invazyviems medicinos gaminiams (pateikti sertifikatus arba atitikties deklaraciją); Adatų spalvinis kodavimas turi atitikti ISO 6009 reikalavimus.
</t>
  </si>
  <si>
    <t>4. Adatos ir mėgintuvėlio laikikliui – vienkartinis; universalus: tinka saugiai kraujo ėmimo adatai, peteliškei ir luer adapteriui; privalu-  CE ženklinimas (pagal 93/42/EC).</t>
  </si>
  <si>
    <t>5. Tiekėjas privalo pateikti gamintojo įgaliojimo kopiją, suteikiančią teisę platinti jo gaminius (jeigu tiekėjas nėra siūlomų prekių gamintojas)</t>
  </si>
  <si>
    <t>1.</t>
  </si>
  <si>
    <t>1.1</t>
  </si>
  <si>
    <t>1.1.1</t>
  </si>
  <si>
    <t>1.1.2</t>
  </si>
  <si>
    <t>1.1.3</t>
  </si>
  <si>
    <t>1.1.4</t>
  </si>
  <si>
    <t>1.1.5</t>
  </si>
  <si>
    <t>1.1.6</t>
  </si>
  <si>
    <t>1.1.7</t>
  </si>
  <si>
    <t>1.1.8</t>
  </si>
  <si>
    <t>1.1.9</t>
  </si>
  <si>
    <t>1.1.10</t>
  </si>
  <si>
    <t>1.1.11</t>
  </si>
  <si>
    <t>1.1.12</t>
  </si>
  <si>
    <t>1.1.13</t>
  </si>
  <si>
    <t>1.1.14</t>
  </si>
  <si>
    <t>1.1.15</t>
  </si>
  <si>
    <t>1.1.16</t>
  </si>
  <si>
    <t>1.2</t>
  </si>
  <si>
    <t>1.2.1</t>
  </si>
  <si>
    <t>1.2.2</t>
  </si>
  <si>
    <t>1.2.3</t>
  </si>
  <si>
    <t>1.2.4</t>
  </si>
  <si>
    <t>1.2.5</t>
  </si>
  <si>
    <t>1.2.6</t>
  </si>
  <si>
    <t>Multibandinės sterilios kraujo rinkimo adatos, atitinkančios intraveninio taško geometriją, silikonizuotos, 21–22G</t>
  </si>
  <si>
    <t>Saugus „peteliškės“ rinkinys, smulkių venų perforavimui, 21–23G, su Luer adapteriu arba su Luer adapteriu ir integruotu mėgintuvėlio laikikliu</t>
  </si>
  <si>
    <t>Saugus „peteliškės“ rinkinys smulkių venų perforavimui 25G su Luer adapteriu</t>
  </si>
  <si>
    <t>Adatėlės, skirtos kraujo tepinėlių formavimui iš vakuuminio mėgintuvėlio</t>
  </si>
  <si>
    <t>1.3</t>
  </si>
  <si>
    <t>Viso 1 pozicija</t>
  </si>
  <si>
    <t>Vakuuminė kraujo paėmimo sistema</t>
  </si>
  <si>
    <t>Vakuuminiai mėgintuvėliai:</t>
  </si>
  <si>
    <t>Adatos ir jų rinkiniai:</t>
  </si>
  <si>
    <t>3</t>
  </si>
  <si>
    <t>Kapiliarinio kraujo paėmimo sistema</t>
  </si>
  <si>
    <t>BENDRI REIKALAVIMAI MĖGINTUVĖLIAMS KAPILIARINIO KRAUJO SURINKIMUI:</t>
  </si>
  <si>
    <t>2. 200 ir 500 mikrolitrų talpos</t>
  </si>
  <si>
    <t>1. Vienkartiniai, plastikiniai</t>
  </si>
  <si>
    <t>3. Kamštelis specialus su 5 laipsniu užsriegiančiu mechanizmu, kuris iki minimumo sumažintu aerozolinį efektą</t>
  </si>
  <si>
    <t>4. Mikromėgintuvėlio vidinis dugnas turi būti "U" raidės formos, užtikrinantis ėminio stabilumą tiek paėmimo, tiek transportavimo metu ir sumažinantis trombocitų agregacijos tikimybę</t>
  </si>
  <si>
    <t>5. Kapiliarinė "end-to end" sistema, surinkta ir paruošta naudojimui</t>
  </si>
  <si>
    <t>6. Gamintojas turi būti akredituotas pagal:</t>
  </si>
  <si>
    <t>6.1. ISO 9001 ir / arba ISO 9002 "Kokybės sistemos standartą"</t>
  </si>
  <si>
    <t>6.2. EN 46001 ir / arba EN 46002 "Medicininių gaminių kokybės sistemos standartą"</t>
  </si>
  <si>
    <t>Mėgintuvėliai kapiliariniam kraujo surinkimui:</t>
  </si>
  <si>
    <t>Su K-EDTA antikoaguliantu (klinikiniam kraujo tyrimui), 200 mikrolitrų talpos</t>
  </si>
  <si>
    <t>3.1</t>
  </si>
  <si>
    <t>3.2</t>
  </si>
  <si>
    <t>Su K-EDTA antikoaguliantu (klinikiniam kraujo tyrimui), 500 mikrolitrų talpos</t>
  </si>
  <si>
    <t>Viso 3 pozicija</t>
  </si>
  <si>
    <t>4</t>
  </si>
  <si>
    <t>Poodinio kraujagyslių sluoksnio perforatoriai</t>
  </si>
  <si>
    <t>1. Dūrio gylis kontroliuojamas ir fiksuotas, užtikrinantis pakankamą, bet ne per gilų kraujo paėmimą po dūrio (optimalus dūris 1,9mm)</t>
  </si>
  <si>
    <t>Reikalavimai:</t>
  </si>
  <si>
    <t>2. Dūrio gylis koduotas spalvomis</t>
  </si>
  <si>
    <t>3. Turi pakartotino panaudojimo blokavimo sistemą</t>
  </si>
  <si>
    <t>4. Sterilūs, vienkartiniai</t>
  </si>
  <si>
    <t>5. Reikalavimai gamybos kokybei: ISO 9001/EN 46001 kokybės sistemų kontrolės standartų, ISO 14000 aplinkos vadybos sistemų standarto</t>
  </si>
  <si>
    <t>iki 3000 vnt</t>
  </si>
  <si>
    <t>Viso 4 pozicija</t>
  </si>
  <si>
    <t>Vakuuminiai mėgintuvėliai , 6–8 ml tūrio, 13x100 mm, plastikiniai su krešėjimo aktyvatoriumi, raudonu kamšteliu, skirti biocheminiams, imunocheminiams, imunohematologiniams, serologiniams tyrimams</t>
  </si>
  <si>
    <t>Vakuuminiai mėgintuvėliai, su pamažintu vakuumo kiekiu, ne &gt; 2 ml,  plastikiniai su krešėjimo aktyvatoriumi, raudonu kamšteliu, skirti biocheminiams, imunocheminiams, imunohematologiniams, serologiniams tyrimams</t>
  </si>
  <si>
    <t>Vakuuminiai mėgintuvėliai su inertišku atskiriamuoju geliu, ne &gt;5ml, 13x100mm, (centrifugavimo laikas ne ilgiau 10min, kai g ne daugiau 2200), plastikiniai, skirti biocheminiams, imunocheminiams,  serologiniams tyrimams, tinkantys terapiniam vaistų monitoravimui</t>
  </si>
  <si>
    <t>Vakuuminiai mėgintuvėliai su inertišku atskiriamuoju geliu, ne&gt; 3.5ml-4,5 ml, 13x75mm, (centrifugavimo laikas ne ilgiau 10min, kai g ne daugiau 2200), plastikiniai, skirti biocheminiams, imunocheminiams,  serologiniams tyrimams, tinkantys terapiniam vaistų monitoravimui</t>
  </si>
  <si>
    <t>Vakuuminiai mėgintuvėliai su Na fluorido ir kalio oksalato antikoaguliantu (sausa forma) ne mažesni nei 5ml, 13x75mm, skirti alkoholio koncentracijos ir laktatų koncentracijos nustatymui plazmoje</t>
  </si>
  <si>
    <t>Vakuuminiai mėgintuvėliai su antikoaguliantu K2 EDTA, 3ml, 13x75mm, plastikiniai, violetiniu kamšteliu.</t>
  </si>
  <si>
    <t>Vakuuminiai mėgintuvėliai, plastikinis, ne &lt; 6ml tūrio, 13x100 mm, su antikoaguliantu -ličio heparinu,  žaliu kamšteliu, skirti   plazmos tyrimams.</t>
  </si>
  <si>
    <t>Vakuuminiai mėgintuvėliai, plastikiniai, ne &lt; 2ml tūrio, 13x75 mm, su antikoaguliantu -ličio heparinu,  žaliu kamšteliu, skirti   plazmos tyrimams.</t>
  </si>
  <si>
    <t>Vakuuminiai mėgintuvėliai su antikoaguliantu Na citratu (0,129M,3,8 %), iki 2 ml, mėlynos spalvos kamšteliu, skirti kraujo krešėjimo tyrimams, plastikiniai</t>
  </si>
  <si>
    <t>Vakuuminiai mėgintuvėliai su antikoaguliantu Na heparinu, iki 4 ml tūrio, 13x75 mm tūrio, žaliu kamšteliu, plazmos  tyrimams, plastikiniai</t>
  </si>
  <si>
    <t>Multibandinės sterilios kraujo rinkimo adatos, atitinkančios intraveninio taško geometriją, silikonizuotos, 21–22G, su venos punkcijos verifikavimo funkcija (matomas kraujas adatos kaniulėje, kai adata patenka į veną).</t>
  </si>
  <si>
    <t>Serumo mikromėgintuvėliai su krešulio aktyvatoriumi, 250-500 mikrolitrų talpos</t>
  </si>
  <si>
    <t>Serumo mikromėgintuvėliai su atskiriamuoju geliui, 400-600 mikrolitrų talpos</t>
  </si>
  <si>
    <t>Serumo mikromėgintuvėliai su atskiriamuoju geliu ir UV apsauga, naujagimių bilirubino tyrimams, 400-600 mikrolitrų talpos</t>
  </si>
  <si>
    <t>3.3</t>
  </si>
  <si>
    <t>3.4</t>
  </si>
  <si>
    <t>3.5</t>
  </si>
  <si>
    <t>Vakuuminiai mėgintuvėliai su geliu, skirti RNR tyrimams, su baltu kamšteliu, 8-9 ml, su KEDTA antikoaguliantu</t>
  </si>
  <si>
    <t>Vakuuminiai mėgintuvėliai gliukozės koncentracijos tyrimams plazmoje, užpildyti Na fluorido ir Na2 EDTA arba Na fluorido ir kalio oksalato antikoaguliantu,  ne&gt; 4ml tūrio, pilku kamšteliu</t>
  </si>
  <si>
    <t>Vakuuminiai mėgintuvėliai su antikoaguliantu Na citratu (0,129M,3,8 %) , 3,5-4.5 ml tūrio, mėlynos spalvos kamšteliu, skirti kraujo krešėjimo tyrimams, stikliniai arba dvigubos skirtingo plastiko sluoksnio sienelės</t>
  </si>
  <si>
    <t>FLM, 40701 + Sarstedt 55.525.002</t>
  </si>
  <si>
    <t>Sarstedt. 20.1288</t>
  </si>
  <si>
    <t>Sarstedt, 20.1343</t>
  </si>
  <si>
    <t>Sarstedt, 20.1341</t>
  </si>
  <si>
    <t>FLM, 40701</t>
  </si>
  <si>
    <t>Strefa-HTL, 7594</t>
  </si>
  <si>
    <t>InterVacTechnology, AE2602</t>
  </si>
  <si>
    <t>InterVacTechnology, AE1202</t>
  </si>
  <si>
    <t>InterVacTechnology, AG2502</t>
  </si>
  <si>
    <t>InterVacTechnology, AG1352</t>
  </si>
  <si>
    <t>InterVacTechnology, BG2502</t>
  </si>
  <si>
    <t>InterVacTechnology, TE1302</t>
  </si>
  <si>
    <t>InterVacTechnology, TE1202</t>
  </si>
  <si>
    <t>InterVacTechnology, FE1502</t>
  </si>
  <si>
    <t>InterVacTechnology, EE1302</t>
  </si>
  <si>
    <t>InterVacTechnology, WE3902</t>
  </si>
  <si>
    <t>InterVacTechnology, WE3907</t>
  </si>
  <si>
    <t>InterVacTechnology, LE2602</t>
  </si>
  <si>
    <t>InterVacTechnology, LE1202</t>
  </si>
  <si>
    <t>InterVacTechnology, FE1402</t>
  </si>
  <si>
    <t>InterVacTechnology, SE5302</t>
  </si>
  <si>
    <t>InterVacTechnology, HE1402</t>
  </si>
  <si>
    <t>Chirana, CHBCN21112</t>
  </si>
  <si>
    <t>InterVacTechnology, VN2112/VN2212</t>
  </si>
  <si>
    <t>InterVacTechnology, LA2112</t>
  </si>
  <si>
    <t>InterVacTechnology,HC01</t>
  </si>
  <si>
    <t>Alfa Scientic, DiffSafe</t>
  </si>
  <si>
    <t>InterVacTechnology, SS2507</t>
  </si>
  <si>
    <t>InterVacTechnology, BS21/2307</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</si>
</sst>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charset val="186"/>
      <scheme val="minor"/>
    </font>
    <font>
      <sz val="10"/>
      <name val="Times New Roman"/>
      <family val="1"/>
      <charset val="186"/>
    </font>
    <font>
      <sz val="10"/>
      <name val="Calibri"/>
      <family val="2"/>
      <charset val="186"/>
      <scheme val="minor"/>
    </font>
    <font>
      <b/>
      <sz val="18"/>
      <name val="Times New Roman"/>
      <family val="1"/>
      <charset val="186"/>
    </font>
    <font>
      <b/>
      <sz val="10"/>
      <name val="Times New Roman"/>
      <family val="1"/>
      <charset val="186"/>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1" fillId="0" borderId="0" xfId="0" applyFont="1" applyAlignment="1">
      <alignment horizontal="center" vertical="top" wrapText="1"/>
    </xf>
    <xf numFmtId="0" fontId="1" fillId="0" borderId="0" xfId="0" applyFont="1" applyAlignment="1">
      <alignment vertical="top"/>
    </xf>
    <xf numFmtId="0" fontId="2" fillId="0" borderId="0" xfId="0" applyFont="1"/>
    <xf numFmtId="49" fontId="1" fillId="0" borderId="0" xfId="0" applyNumberFormat="1" applyFont="1" applyAlignment="1">
      <alignment horizontal="left" vertical="top"/>
    </xf>
    <xf numFmtId="0" fontId="3"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left" vertical="top"/>
    </xf>
    <xf numFmtId="0" fontId="3" fillId="0" borderId="0" xfId="0" applyFont="1" applyAlignment="1">
      <alignment horizontal="left" vertical="top" wrapText="1"/>
    </xf>
    <xf numFmtId="49" fontId="4" fillId="0" borderId="1" xfId="0" applyNumberFormat="1" applyFont="1" applyBorder="1" applyAlignment="1">
      <alignment horizontal="center" vertical="top" wrapText="1"/>
    </xf>
    <xf numFmtId="0" fontId="1" fillId="0" borderId="1" xfId="0" applyFont="1" applyBorder="1" applyAlignment="1">
      <alignment vertical="top"/>
    </xf>
    <xf numFmtId="49" fontId="4" fillId="0" borderId="1" xfId="0" applyNumberFormat="1" applyFont="1" applyBorder="1" applyAlignment="1">
      <alignment horizontal="center" vertical="top"/>
    </xf>
    <xf numFmtId="49" fontId="1" fillId="0" borderId="1" xfId="0" applyNumberFormat="1" applyFont="1" applyBorder="1" applyAlignment="1">
      <alignment horizontal="center" vertical="top"/>
    </xf>
    <xf numFmtId="0" fontId="1" fillId="2" borderId="1" xfId="0" applyFont="1" applyFill="1" applyBorder="1" applyAlignment="1">
      <alignment horizontal="center" vertical="top" wrapText="1"/>
    </xf>
    <xf numFmtId="0" fontId="2" fillId="0" borderId="0" xfId="0" applyFont="1" applyAlignment="1">
      <alignment wrapText="1"/>
    </xf>
    <xf numFmtId="0" fontId="1" fillId="2" borderId="1" xfId="0" applyFont="1" applyFill="1" applyBorder="1" applyAlignment="1">
      <alignment vertical="top"/>
    </xf>
    <xf numFmtId="0" fontId="2" fillId="2" borderId="0" xfId="0" applyFont="1" applyFill="1"/>
    <xf numFmtId="49" fontId="4" fillId="2" borderId="1" xfId="0" applyNumberFormat="1" applyFont="1" applyFill="1" applyBorder="1" applyAlignment="1">
      <alignment horizontal="center" vertical="top" wrapText="1"/>
    </xf>
    <xf numFmtId="0" fontId="4" fillId="0" borderId="1" xfId="0" applyFont="1" applyBorder="1" applyAlignment="1">
      <alignment horizontal="center" vertical="top" wrapText="1"/>
    </xf>
    <xf numFmtId="0" fontId="1" fillId="0" borderId="1" xfId="0" applyFont="1" applyBorder="1" applyAlignment="1">
      <alignment horizontal="center" vertical="top" wrapText="1"/>
    </xf>
    <xf numFmtId="0" fontId="1" fillId="0" borderId="1" xfId="0" applyFont="1" applyBorder="1" applyAlignment="1">
      <alignment vertical="top" wrapText="1"/>
    </xf>
    <xf numFmtId="0" fontId="1" fillId="0" borderId="1" xfId="0" applyFont="1" applyBorder="1" applyAlignment="1">
      <alignment vertical="top" wrapText="1"/>
    </xf>
    <xf numFmtId="0" fontId="1" fillId="0" borderId="1" xfId="0" applyFont="1" applyBorder="1" applyAlignment="1">
      <alignment vertical="top"/>
    </xf>
    <xf numFmtId="2" fontId="1" fillId="0" borderId="1" xfId="0" applyNumberFormat="1" applyFont="1" applyBorder="1" applyAlignment="1">
      <alignment vertical="top"/>
    </xf>
    <xf numFmtId="0" fontId="1" fillId="0" borderId="1" xfId="0" applyFont="1" applyBorder="1" applyAlignment="1">
      <alignment vertical="top" wrapText="1"/>
    </xf>
    <xf numFmtId="0" fontId="4" fillId="0" borderId="1" xfId="0" applyFont="1" applyBorder="1" applyAlignment="1">
      <alignment horizontal="center" vertical="top" wrapText="1"/>
    </xf>
    <xf numFmtId="0" fontId="1" fillId="0" borderId="1" xfId="0" applyFont="1" applyBorder="1" applyAlignment="1">
      <alignment horizontal="center" vertical="top" wrapText="1"/>
    </xf>
    <xf numFmtId="0" fontId="4" fillId="2" borderId="1" xfId="0" applyFont="1" applyFill="1" applyBorder="1" applyAlignment="1">
      <alignment horizontal="left" vertical="top" wrapText="1"/>
    </xf>
    <xf numFmtId="0" fontId="1" fillId="0" borderId="1" xfId="0" applyFont="1" applyBorder="1" applyAlignment="1">
      <alignment horizontal="left" vertical="top" wrapText="1"/>
    </xf>
    <xf numFmtId="0" fontId="1" fillId="2" borderId="1" xfId="0" applyFont="1" applyFill="1" applyBorder="1" applyAlignment="1">
      <alignment horizontal="left" vertical="top" wrapText="1"/>
    </xf>
    <xf numFmtId="0" fontId="4" fillId="0" borderId="1" xfId="0" applyFont="1" applyBorder="1" applyAlignment="1">
      <alignment horizontal="right" vertical="top" wrapText="1"/>
    </xf>
    <xf numFmtId="0" fontId="4" fillId="0" borderId="1" xfId="0" applyFont="1" applyBorder="1" applyAlignment="1">
      <alignment horizontal="left" vertical="top" wrapText="1"/>
    </xf>
    <xf numFmtId="0" fontId="1" fillId="0" borderId="0" xfId="0" applyFont="1" applyAlignment="1">
      <alignment horizontal="left" vertical="top" wrapText="1"/>
    </xf>
    <xf numFmtId="0" fontId="1" fillId="0" borderId="1" xfId="0" applyFont="1" applyBorder="1" applyAlignment="1">
      <alignment horizontal="left" vertical="top"/>
    </xf>
    <xf numFmtId="0" fontId="0" fillId="0" borderId="0" xfId="0"/>
    <xf numFmtId="0" fontId="2" fillId="0" borderId="0" xfId="0" applyFont="1"/>
    <xf numFmtId="0" fontId="1" fillId="0" borderId="0" xfId="0" applyFont="1" applyAlignment="1">
      <alignment horizontal="left" vertical="top"/>
    </xf>
    <xf numFmtId="0" fontId="4" fillId="0" borderId="1" xfId="0" applyFont="1" applyBorder="1" applyAlignment="1">
      <alignment horizontal="center" vertical="top" wrapText="1"/>
    </xf>
    <xf numFmtId="0" fontId="1" fillId="0" borderId="1" xfId="0" applyFont="1" applyBorder="1" applyAlignment="1">
      <alignment vertical="top"/>
    </xf>
    <xf numFmtId="2" fontId="1" fillId="0" borderId="1" xfId="0" applyNumberFormat="1" applyFont="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6"/>
  <sheetViews>
    <sheetView tabSelected="1" topLeftCell="A24" zoomScaleNormal="100" workbookViewId="0">
      <selection activeCell="P37" sqref="P37"/>
    </sheetView>
  </sheetViews>
  <sheetFormatPr defaultColWidth="9.21875" defaultRowHeight="13.8" x14ac:dyDescent="0.3"/>
  <cols>
    <col min="1" max="1" width="9.21875" style="3"/>
    <col min="2" max="9" width="9.21875" style="14"/>
    <col min="10" max="10" width="10.44140625" style="14" customWidth="1"/>
    <col min="11" max="11" width="12.5546875" style="14" customWidth="1"/>
    <col min="12" max="12" width="9.21875" style="3"/>
    <col min="13" max="13" width="9.21875" style="35"/>
    <col min="14" max="15" width="9.21875" style="3"/>
    <col min="16" max="16" width="14.88671875" style="3" customWidth="1"/>
    <col min="17" max="16384" width="9.21875" style="3"/>
  </cols>
  <sheetData>
    <row r="1" spans="1:16" ht="22.8" x14ac:dyDescent="0.3">
      <c r="A1" s="4"/>
      <c r="B1" s="5" t="s">
        <v>0</v>
      </c>
      <c r="C1" s="6"/>
      <c r="D1" s="6"/>
      <c r="E1" s="6"/>
      <c r="F1" s="6"/>
      <c r="G1" s="6"/>
      <c r="H1" s="6"/>
      <c r="I1" s="6"/>
      <c r="J1" s="6"/>
      <c r="K1" s="1"/>
      <c r="L1" s="7"/>
      <c r="M1" s="36"/>
      <c r="N1" s="7"/>
      <c r="O1" s="5" t="s">
        <v>1</v>
      </c>
    </row>
    <row r="2" spans="1:16" ht="22.8" x14ac:dyDescent="0.3">
      <c r="A2" s="4"/>
      <c r="B2" s="8"/>
      <c r="C2" s="6"/>
      <c r="D2" s="6"/>
      <c r="E2" s="6"/>
      <c r="F2" s="6"/>
      <c r="G2" s="6"/>
      <c r="H2" s="6"/>
      <c r="I2" s="6"/>
      <c r="J2" s="6"/>
      <c r="K2" s="1"/>
      <c r="L2" s="7"/>
      <c r="M2" s="36"/>
      <c r="N2" s="7"/>
      <c r="O2" s="7"/>
      <c r="P2" s="5"/>
    </row>
    <row r="3" spans="1:16" ht="52.8" x14ac:dyDescent="0.3">
      <c r="A3" s="9" t="s">
        <v>2</v>
      </c>
      <c r="B3" s="25" t="s">
        <v>3</v>
      </c>
      <c r="C3" s="26"/>
      <c r="D3" s="26"/>
      <c r="E3" s="26"/>
      <c r="F3" s="26"/>
      <c r="G3" s="26"/>
      <c r="H3" s="26"/>
      <c r="I3" s="26"/>
      <c r="J3" s="26"/>
      <c r="K3" s="18" t="s">
        <v>4</v>
      </c>
      <c r="L3" s="18" t="s">
        <v>5</v>
      </c>
      <c r="M3" s="37"/>
      <c r="N3" s="18" t="s">
        <v>6</v>
      </c>
      <c r="O3" s="18" t="s">
        <v>7</v>
      </c>
      <c r="P3" s="18" t="s">
        <v>8</v>
      </c>
    </row>
    <row r="4" spans="1:16" s="16" customFormat="1" x14ac:dyDescent="0.3">
      <c r="A4" s="17" t="s">
        <v>17</v>
      </c>
      <c r="B4" s="27" t="s">
        <v>18</v>
      </c>
      <c r="C4" s="27"/>
      <c r="D4" s="27"/>
      <c r="E4" s="27"/>
      <c r="F4" s="27"/>
      <c r="G4" s="27"/>
      <c r="H4" s="27"/>
      <c r="I4" s="27"/>
      <c r="J4" s="27"/>
      <c r="K4" s="13"/>
      <c r="L4" s="15"/>
      <c r="M4" s="15"/>
      <c r="N4" s="15"/>
      <c r="O4" s="15"/>
      <c r="P4" s="15"/>
    </row>
    <row r="5" spans="1:16" x14ac:dyDescent="0.3">
      <c r="A5" s="9"/>
      <c r="B5" s="24" t="s">
        <v>9</v>
      </c>
      <c r="C5" s="24"/>
      <c r="D5" s="24"/>
      <c r="E5" s="24"/>
      <c r="F5" s="24"/>
      <c r="G5" s="24"/>
      <c r="H5" s="24"/>
      <c r="I5" s="24"/>
      <c r="J5" s="24"/>
      <c r="K5" s="19"/>
      <c r="L5" s="10"/>
      <c r="M5" s="38"/>
      <c r="N5" s="10"/>
      <c r="O5" s="10"/>
      <c r="P5" s="10"/>
    </row>
    <row r="6" spans="1:16" ht="71.55" customHeight="1" x14ac:dyDescent="0.3">
      <c r="A6" s="9"/>
      <c r="B6" s="24" t="s">
        <v>19</v>
      </c>
      <c r="C6" s="24"/>
      <c r="D6" s="24"/>
      <c r="E6" s="24"/>
      <c r="F6" s="24"/>
      <c r="G6" s="24"/>
      <c r="H6" s="24"/>
      <c r="I6" s="24"/>
      <c r="J6" s="24"/>
      <c r="K6" s="19"/>
      <c r="L6" s="10"/>
      <c r="M6" s="38"/>
      <c r="N6" s="10"/>
      <c r="O6" s="10"/>
      <c r="P6" s="10"/>
    </row>
    <row r="7" spans="1:16" ht="109.95" customHeight="1" x14ac:dyDescent="0.3">
      <c r="A7" s="9"/>
      <c r="B7" s="24" t="s">
        <v>20</v>
      </c>
      <c r="C7" s="24"/>
      <c r="D7" s="24"/>
      <c r="E7" s="24"/>
      <c r="F7" s="24"/>
      <c r="G7" s="24"/>
      <c r="H7" s="24"/>
      <c r="I7" s="24"/>
      <c r="J7" s="24"/>
      <c r="K7" s="19"/>
      <c r="L7" s="10"/>
      <c r="M7" s="38"/>
      <c r="N7" s="10"/>
      <c r="O7" s="10"/>
      <c r="P7" s="10"/>
    </row>
    <row r="8" spans="1:16" ht="55.5" customHeight="1" x14ac:dyDescent="0.3">
      <c r="A8" s="9"/>
      <c r="B8" s="24" t="s">
        <v>21</v>
      </c>
      <c r="C8" s="24"/>
      <c r="D8" s="24"/>
      <c r="E8" s="24"/>
      <c r="F8" s="24"/>
      <c r="G8" s="24"/>
      <c r="H8" s="24"/>
      <c r="I8" s="24"/>
      <c r="J8" s="24"/>
      <c r="K8" s="19"/>
      <c r="L8" s="10"/>
      <c r="M8" s="38"/>
      <c r="N8" s="10"/>
      <c r="O8" s="10"/>
      <c r="P8" s="10"/>
    </row>
    <row r="9" spans="1:16" ht="30.75" customHeight="1" x14ac:dyDescent="0.3">
      <c r="A9" s="9"/>
      <c r="B9" s="24" t="s">
        <v>22</v>
      </c>
      <c r="C9" s="24"/>
      <c r="D9" s="24"/>
      <c r="E9" s="24"/>
      <c r="F9" s="24"/>
      <c r="G9" s="24"/>
      <c r="H9" s="24"/>
      <c r="I9" s="24"/>
      <c r="J9" s="24"/>
      <c r="K9" s="19"/>
      <c r="L9" s="10"/>
      <c r="M9" s="38"/>
      <c r="N9" s="10"/>
      <c r="O9" s="10"/>
      <c r="P9" s="10"/>
    </row>
    <row r="10" spans="1:16" ht="33" customHeight="1" x14ac:dyDescent="0.3">
      <c r="A10" s="9"/>
      <c r="B10" s="24" t="s">
        <v>23</v>
      </c>
      <c r="C10" s="24"/>
      <c r="D10" s="24"/>
      <c r="E10" s="24"/>
      <c r="F10" s="24"/>
      <c r="G10" s="24"/>
      <c r="H10" s="24"/>
      <c r="I10" s="24"/>
      <c r="J10" s="24"/>
      <c r="K10" s="19"/>
      <c r="L10" s="10"/>
      <c r="M10" s="38"/>
      <c r="N10" s="10"/>
      <c r="O10" s="10"/>
      <c r="P10" s="10"/>
    </row>
    <row r="11" spans="1:16" x14ac:dyDescent="0.3">
      <c r="A11" s="12" t="s">
        <v>24</v>
      </c>
      <c r="B11" s="24" t="s">
        <v>55</v>
      </c>
      <c r="C11" s="24"/>
      <c r="D11" s="24"/>
      <c r="E11" s="24"/>
      <c r="F11" s="24"/>
      <c r="G11" s="24"/>
      <c r="H11" s="24"/>
      <c r="I11" s="24"/>
      <c r="J11" s="24"/>
      <c r="K11" s="19"/>
      <c r="L11" s="10"/>
      <c r="M11" s="38"/>
      <c r="N11" s="10"/>
      <c r="O11" s="10"/>
      <c r="P11" s="10"/>
    </row>
    <row r="12" spans="1:16" ht="14.25" customHeight="1" x14ac:dyDescent="0.3">
      <c r="A12" s="12" t="s">
        <v>25</v>
      </c>
      <c r="B12" s="24" t="s">
        <v>56</v>
      </c>
      <c r="C12" s="24"/>
      <c r="D12" s="24"/>
      <c r="E12" s="24"/>
      <c r="F12" s="24"/>
      <c r="G12" s="24"/>
      <c r="H12" s="24"/>
      <c r="I12" s="24"/>
      <c r="J12" s="24"/>
      <c r="K12" s="19"/>
      <c r="L12" s="10"/>
      <c r="M12" s="38"/>
      <c r="N12" s="10"/>
      <c r="O12" s="10"/>
      <c r="P12" s="10"/>
    </row>
    <row r="13" spans="1:16" ht="39" customHeight="1" x14ac:dyDescent="0.3">
      <c r="A13" s="12" t="s">
        <v>26</v>
      </c>
      <c r="B13" s="24" t="s">
        <v>85</v>
      </c>
      <c r="C13" s="24"/>
      <c r="D13" s="24"/>
      <c r="E13" s="24"/>
      <c r="F13" s="24"/>
      <c r="G13" s="24"/>
      <c r="H13" s="24"/>
      <c r="I13" s="24"/>
      <c r="J13" s="24"/>
      <c r="K13" s="19">
        <v>17000</v>
      </c>
      <c r="L13" s="10">
        <v>5</v>
      </c>
      <c r="M13" s="38">
        <v>0.06</v>
      </c>
      <c r="N13" s="10">
        <f>M13*1.05</f>
        <v>6.3E-2</v>
      </c>
      <c r="O13" s="39">
        <f>N13*K13</f>
        <v>1071</v>
      </c>
      <c r="P13" s="21" t="s">
        <v>111</v>
      </c>
    </row>
    <row r="14" spans="1:16" ht="39.75" customHeight="1" x14ac:dyDescent="0.3">
      <c r="A14" s="12" t="s">
        <v>27</v>
      </c>
      <c r="B14" s="24" t="s">
        <v>86</v>
      </c>
      <c r="C14" s="24"/>
      <c r="D14" s="24"/>
      <c r="E14" s="24"/>
      <c r="F14" s="24"/>
      <c r="G14" s="24"/>
      <c r="H14" s="24"/>
      <c r="I14" s="24"/>
      <c r="J14" s="24"/>
      <c r="K14" s="19">
        <v>4500</v>
      </c>
      <c r="L14" s="10">
        <v>5</v>
      </c>
      <c r="M14" s="38">
        <v>5.1999999999999998E-2</v>
      </c>
      <c r="N14" s="38">
        <f>M14*1.05</f>
        <v>5.4600000000000003E-2</v>
      </c>
      <c r="O14" s="39">
        <f>N14*K14</f>
        <v>245.70000000000002</v>
      </c>
      <c r="P14" s="21" t="s">
        <v>112</v>
      </c>
    </row>
    <row r="15" spans="1:16" ht="48" customHeight="1" x14ac:dyDescent="0.3">
      <c r="A15" s="12" t="s">
        <v>28</v>
      </c>
      <c r="B15" s="24" t="s">
        <v>87</v>
      </c>
      <c r="C15" s="24"/>
      <c r="D15" s="24"/>
      <c r="E15" s="24"/>
      <c r="F15" s="24"/>
      <c r="G15" s="24"/>
      <c r="H15" s="24"/>
      <c r="I15" s="24"/>
      <c r="J15" s="24"/>
      <c r="K15" s="19">
        <v>80000</v>
      </c>
      <c r="L15" s="10">
        <v>5</v>
      </c>
      <c r="M15" s="38">
        <v>6.9000000000000006E-2</v>
      </c>
      <c r="N15" s="38">
        <f>M15*1.05</f>
        <v>7.2450000000000014E-2</v>
      </c>
      <c r="O15" s="39">
        <f>N15*K15</f>
        <v>5796.0000000000009</v>
      </c>
      <c r="P15" s="21" t="s">
        <v>113</v>
      </c>
    </row>
    <row r="16" spans="1:16" ht="42" customHeight="1" x14ac:dyDescent="0.3">
      <c r="A16" s="12" t="s">
        <v>29</v>
      </c>
      <c r="B16" s="24" t="s">
        <v>88</v>
      </c>
      <c r="C16" s="24"/>
      <c r="D16" s="24"/>
      <c r="E16" s="24"/>
      <c r="F16" s="24"/>
      <c r="G16" s="24"/>
      <c r="H16" s="24"/>
      <c r="I16" s="24"/>
      <c r="J16" s="24"/>
      <c r="K16" s="19">
        <v>1000</v>
      </c>
      <c r="L16" s="10">
        <v>5</v>
      </c>
      <c r="M16" s="38">
        <v>0.06</v>
      </c>
      <c r="N16" s="38">
        <f>M16*1.05</f>
        <v>6.3E-2</v>
      </c>
      <c r="O16" s="39">
        <f>N16*K16</f>
        <v>63</v>
      </c>
      <c r="P16" s="21" t="s">
        <v>114</v>
      </c>
    </row>
    <row r="17" spans="1:16" ht="32.549999999999997" customHeight="1" x14ac:dyDescent="0.3">
      <c r="A17" s="12" t="s">
        <v>30</v>
      </c>
      <c r="B17" s="24" t="s">
        <v>10</v>
      </c>
      <c r="C17" s="24"/>
      <c r="D17" s="24"/>
      <c r="E17" s="24"/>
      <c r="F17" s="24"/>
      <c r="G17" s="24"/>
      <c r="H17" s="24"/>
      <c r="I17" s="24"/>
      <c r="J17" s="24"/>
      <c r="K17" s="19">
        <v>1000</v>
      </c>
      <c r="L17" s="10">
        <v>5</v>
      </c>
      <c r="M17" s="39">
        <v>0.4</v>
      </c>
      <c r="N17" s="10">
        <f>M17*1.05</f>
        <v>0.42000000000000004</v>
      </c>
      <c r="O17" s="39">
        <f>N17*K17</f>
        <v>420.00000000000006</v>
      </c>
      <c r="P17" s="21" t="s">
        <v>115</v>
      </c>
    </row>
    <row r="18" spans="1:16" ht="31.95" customHeight="1" x14ac:dyDescent="0.3">
      <c r="A18" s="12" t="s">
        <v>31</v>
      </c>
      <c r="B18" s="24" t="s">
        <v>11</v>
      </c>
      <c r="C18" s="24"/>
      <c r="D18" s="24"/>
      <c r="E18" s="24"/>
      <c r="F18" s="24"/>
      <c r="G18" s="24"/>
      <c r="H18" s="24"/>
      <c r="I18" s="24"/>
      <c r="J18" s="24"/>
      <c r="K18" s="19">
        <v>55000</v>
      </c>
      <c r="L18" s="10">
        <v>5</v>
      </c>
      <c r="M18" s="38">
        <v>0.05</v>
      </c>
      <c r="N18" s="10">
        <f>M18*1.05</f>
        <v>5.2500000000000005E-2</v>
      </c>
      <c r="O18" s="39">
        <f>N18*K18</f>
        <v>2887.5000000000005</v>
      </c>
      <c r="P18" s="21" t="s">
        <v>116</v>
      </c>
    </row>
    <row r="19" spans="1:16" ht="29.25" customHeight="1" x14ac:dyDescent="0.3">
      <c r="A19" s="12" t="s">
        <v>32</v>
      </c>
      <c r="B19" s="28" t="s">
        <v>12</v>
      </c>
      <c r="C19" s="28"/>
      <c r="D19" s="28"/>
      <c r="E19" s="28"/>
      <c r="F19" s="28"/>
      <c r="G19" s="28"/>
      <c r="H19" s="28"/>
      <c r="I19" s="28"/>
      <c r="J19" s="28"/>
      <c r="K19" s="19">
        <v>5500</v>
      </c>
      <c r="L19" s="10">
        <v>5</v>
      </c>
      <c r="M19" s="38">
        <v>5.1999999999999998E-2</v>
      </c>
      <c r="N19" s="10">
        <f>M19*1.05</f>
        <v>5.4600000000000003E-2</v>
      </c>
      <c r="O19" s="39">
        <f>N19*K19</f>
        <v>300.3</v>
      </c>
      <c r="P19" s="21" t="s">
        <v>117</v>
      </c>
    </row>
    <row r="20" spans="1:16" ht="28.95" customHeight="1" x14ac:dyDescent="0.3">
      <c r="A20" s="12" t="s">
        <v>33</v>
      </c>
      <c r="B20" s="28" t="s">
        <v>89</v>
      </c>
      <c r="C20" s="28"/>
      <c r="D20" s="28"/>
      <c r="E20" s="28"/>
      <c r="F20" s="28"/>
      <c r="G20" s="28"/>
      <c r="H20" s="28"/>
      <c r="I20" s="28"/>
      <c r="J20" s="28"/>
      <c r="K20" s="19">
        <v>1000</v>
      </c>
      <c r="L20" s="10">
        <v>5</v>
      </c>
      <c r="M20" s="38">
        <v>7.3999999999999996E-2</v>
      </c>
      <c r="N20" s="10">
        <f>M20*1.05</f>
        <v>7.7700000000000005E-2</v>
      </c>
      <c r="O20" s="39">
        <f>N20*K20</f>
        <v>77.7</v>
      </c>
      <c r="P20" s="21" t="s">
        <v>118</v>
      </c>
    </row>
    <row r="21" spans="1:16" ht="33" customHeight="1" x14ac:dyDescent="0.3">
      <c r="A21" s="12" t="s">
        <v>34</v>
      </c>
      <c r="B21" s="28" t="s">
        <v>90</v>
      </c>
      <c r="C21" s="28"/>
      <c r="D21" s="28"/>
      <c r="E21" s="28"/>
      <c r="F21" s="28"/>
      <c r="G21" s="28"/>
      <c r="H21" s="28"/>
      <c r="I21" s="28"/>
      <c r="J21" s="28"/>
      <c r="K21" s="19">
        <v>500</v>
      </c>
      <c r="L21" s="10">
        <v>5</v>
      </c>
      <c r="M21" s="38">
        <v>0.06</v>
      </c>
      <c r="N21" s="10">
        <f>M21*1.05</f>
        <v>6.3E-2</v>
      </c>
      <c r="O21" s="39">
        <f>N21*K21</f>
        <v>31.5</v>
      </c>
      <c r="P21" s="21" t="s">
        <v>119</v>
      </c>
    </row>
    <row r="22" spans="1:16" ht="31.2" customHeight="1" x14ac:dyDescent="0.3">
      <c r="A22" s="12" t="s">
        <v>35</v>
      </c>
      <c r="B22" s="28" t="s">
        <v>102</v>
      </c>
      <c r="C22" s="28"/>
      <c r="D22" s="28"/>
      <c r="E22" s="28"/>
      <c r="F22" s="28"/>
      <c r="G22" s="28"/>
      <c r="H22" s="28"/>
      <c r="I22" s="28"/>
      <c r="J22" s="28"/>
      <c r="K22" s="19">
        <v>2000</v>
      </c>
      <c r="L22" s="10">
        <v>5</v>
      </c>
      <c r="M22" s="38">
        <v>0.16</v>
      </c>
      <c r="N22" s="10">
        <f>M22*1.05</f>
        <v>0.16800000000000001</v>
      </c>
      <c r="O22" s="39">
        <f>N22*K22</f>
        <v>336</v>
      </c>
      <c r="P22" s="21" t="s">
        <v>120</v>
      </c>
    </row>
    <row r="23" spans="1:16" ht="29.55" customHeight="1" x14ac:dyDescent="0.3">
      <c r="A23" s="12" t="s">
        <v>36</v>
      </c>
      <c r="B23" s="28" t="s">
        <v>91</v>
      </c>
      <c r="C23" s="28"/>
      <c r="D23" s="28"/>
      <c r="E23" s="28"/>
      <c r="F23" s="28"/>
      <c r="G23" s="28"/>
      <c r="H23" s="28"/>
      <c r="I23" s="28"/>
      <c r="J23" s="28"/>
      <c r="K23" s="19">
        <v>100</v>
      </c>
      <c r="L23" s="10">
        <v>5</v>
      </c>
      <c r="M23" s="38">
        <v>0.1</v>
      </c>
      <c r="N23" s="10">
        <f>M23*1.05</f>
        <v>0.10500000000000001</v>
      </c>
      <c r="O23" s="39">
        <f>N23*K23</f>
        <v>10.500000000000002</v>
      </c>
      <c r="P23" s="21" t="s">
        <v>122</v>
      </c>
    </row>
    <row r="24" spans="1:16" ht="27" customHeight="1" x14ac:dyDescent="0.3">
      <c r="A24" s="12" t="s">
        <v>37</v>
      </c>
      <c r="B24" s="28" t="s">
        <v>92</v>
      </c>
      <c r="C24" s="28"/>
      <c r="D24" s="28"/>
      <c r="E24" s="28"/>
      <c r="F24" s="28"/>
      <c r="G24" s="28"/>
      <c r="H24" s="28"/>
      <c r="I24" s="28"/>
      <c r="J24" s="28"/>
      <c r="K24" s="19">
        <v>100</v>
      </c>
      <c r="L24" s="10">
        <v>5</v>
      </c>
      <c r="M24" s="38">
        <v>0.08</v>
      </c>
      <c r="N24" s="10">
        <f>M24*1.05</f>
        <v>8.4000000000000005E-2</v>
      </c>
      <c r="O24" s="39">
        <f>N24*K24</f>
        <v>8.4</v>
      </c>
      <c r="P24" s="21" t="s">
        <v>123</v>
      </c>
    </row>
    <row r="25" spans="1:16" ht="27.6" customHeight="1" x14ac:dyDescent="0.3">
      <c r="A25" s="12" t="s">
        <v>38</v>
      </c>
      <c r="B25" s="28" t="s">
        <v>103</v>
      </c>
      <c r="C25" s="28"/>
      <c r="D25" s="28"/>
      <c r="E25" s="28"/>
      <c r="F25" s="28"/>
      <c r="G25" s="28"/>
      <c r="H25" s="28"/>
      <c r="I25" s="28"/>
      <c r="J25" s="28"/>
      <c r="K25" s="19">
        <v>1000</v>
      </c>
      <c r="L25" s="10">
        <v>5</v>
      </c>
      <c r="M25" s="38">
        <v>6.8000000000000005E-2</v>
      </c>
      <c r="N25" s="38">
        <f t="shared" ref="N25:N36" si="0">M25*1.05</f>
        <v>7.1400000000000005E-2</v>
      </c>
      <c r="O25" s="39">
        <f t="shared" ref="O25:O36" si="1">N25*K25</f>
        <v>71.400000000000006</v>
      </c>
      <c r="P25" s="21" t="s">
        <v>124</v>
      </c>
    </row>
    <row r="26" spans="1:16" ht="28.95" customHeight="1" x14ac:dyDescent="0.3">
      <c r="A26" s="12" t="s">
        <v>39</v>
      </c>
      <c r="B26" s="28" t="s">
        <v>104</v>
      </c>
      <c r="C26" s="28"/>
      <c r="D26" s="28"/>
      <c r="E26" s="28"/>
      <c r="F26" s="28"/>
      <c r="G26" s="28"/>
      <c r="H26" s="28"/>
      <c r="I26" s="28"/>
      <c r="J26" s="28"/>
      <c r="K26" s="19">
        <v>18000</v>
      </c>
      <c r="L26" s="10">
        <v>5</v>
      </c>
      <c r="M26" s="38">
        <v>7.5999999999999998E-2</v>
      </c>
      <c r="N26" s="38">
        <f t="shared" si="0"/>
        <v>7.9799999999999996E-2</v>
      </c>
      <c r="O26" s="39">
        <f t="shared" si="1"/>
        <v>1436.3999999999999</v>
      </c>
      <c r="P26" s="21" t="s">
        <v>125</v>
      </c>
    </row>
    <row r="27" spans="1:16" ht="27.75" customHeight="1" x14ac:dyDescent="0.3">
      <c r="A27" s="12" t="s">
        <v>40</v>
      </c>
      <c r="B27" s="24" t="s">
        <v>93</v>
      </c>
      <c r="C27" s="24"/>
      <c r="D27" s="24"/>
      <c r="E27" s="24"/>
      <c r="F27" s="24"/>
      <c r="G27" s="24"/>
      <c r="H27" s="24"/>
      <c r="I27" s="24"/>
      <c r="J27" s="24"/>
      <c r="K27" s="19">
        <v>500</v>
      </c>
      <c r="L27" s="10">
        <v>5</v>
      </c>
      <c r="M27" s="38">
        <v>7.5999999999999998E-2</v>
      </c>
      <c r="N27" s="38">
        <f t="shared" si="0"/>
        <v>7.9799999999999996E-2</v>
      </c>
      <c r="O27" s="39">
        <f t="shared" si="1"/>
        <v>39.9</v>
      </c>
      <c r="P27" s="21" t="s">
        <v>121</v>
      </c>
    </row>
    <row r="28" spans="1:16" ht="30.75" customHeight="1" x14ac:dyDescent="0.3">
      <c r="A28" s="12" t="s">
        <v>41</v>
      </c>
      <c r="B28" s="24" t="s">
        <v>94</v>
      </c>
      <c r="C28" s="24"/>
      <c r="D28" s="24"/>
      <c r="E28" s="24"/>
      <c r="F28" s="24"/>
      <c r="G28" s="24"/>
      <c r="H28" s="24"/>
      <c r="I28" s="24"/>
      <c r="J28" s="24"/>
      <c r="K28" s="19">
        <v>100</v>
      </c>
      <c r="L28" s="10">
        <v>5</v>
      </c>
      <c r="M28" s="39">
        <v>0.1</v>
      </c>
      <c r="N28" s="38">
        <f t="shared" si="0"/>
        <v>0.10500000000000001</v>
      </c>
      <c r="O28" s="39">
        <f t="shared" si="1"/>
        <v>10.500000000000002</v>
      </c>
      <c r="P28" s="21" t="s">
        <v>126</v>
      </c>
    </row>
    <row r="29" spans="1:16" x14ac:dyDescent="0.3">
      <c r="A29" s="12" t="s">
        <v>42</v>
      </c>
      <c r="B29" s="24" t="s">
        <v>57</v>
      </c>
      <c r="C29" s="24"/>
      <c r="D29" s="24"/>
      <c r="E29" s="24"/>
      <c r="F29" s="24"/>
      <c r="G29" s="24"/>
      <c r="H29" s="24"/>
      <c r="I29" s="24"/>
      <c r="J29" s="24"/>
      <c r="K29" s="19"/>
      <c r="L29" s="10"/>
      <c r="M29" s="38"/>
      <c r="N29" s="38"/>
      <c r="O29" s="39"/>
      <c r="P29" s="21"/>
    </row>
    <row r="30" spans="1:16" ht="27" customHeight="1" x14ac:dyDescent="0.3">
      <c r="A30" s="12" t="s">
        <v>43</v>
      </c>
      <c r="B30" s="28" t="s">
        <v>49</v>
      </c>
      <c r="C30" s="28"/>
      <c r="D30" s="28"/>
      <c r="E30" s="28"/>
      <c r="F30" s="28"/>
      <c r="G30" s="28"/>
      <c r="H30" s="28"/>
      <c r="I30" s="28"/>
      <c r="J30" s="28"/>
      <c r="K30" s="19">
        <v>90000</v>
      </c>
      <c r="L30" s="10">
        <v>5</v>
      </c>
      <c r="M30" s="38">
        <v>4.2000000000000003E-2</v>
      </c>
      <c r="N30" s="38">
        <f t="shared" si="0"/>
        <v>4.4100000000000007E-2</v>
      </c>
      <c r="O30" s="39">
        <f t="shared" si="1"/>
        <v>3969.0000000000005</v>
      </c>
      <c r="P30" s="21" t="s">
        <v>127</v>
      </c>
    </row>
    <row r="31" spans="1:16" ht="39" customHeight="1" x14ac:dyDescent="0.3">
      <c r="A31" s="12" t="s">
        <v>44</v>
      </c>
      <c r="B31" s="24" t="s">
        <v>95</v>
      </c>
      <c r="C31" s="24"/>
      <c r="D31" s="24"/>
      <c r="E31" s="24"/>
      <c r="F31" s="24"/>
      <c r="G31" s="24"/>
      <c r="H31" s="24"/>
      <c r="I31" s="24"/>
      <c r="J31" s="24"/>
      <c r="K31" s="19">
        <v>15000</v>
      </c>
      <c r="L31" s="10">
        <v>5</v>
      </c>
      <c r="M31" s="38">
        <v>0.11</v>
      </c>
      <c r="N31" s="38">
        <f t="shared" si="0"/>
        <v>0.11550000000000001</v>
      </c>
      <c r="O31" s="39">
        <f t="shared" si="1"/>
        <v>1732.5</v>
      </c>
      <c r="P31" s="21" t="s">
        <v>128</v>
      </c>
    </row>
    <row r="32" spans="1:16" ht="31.2" customHeight="1" x14ac:dyDescent="0.3">
      <c r="A32" s="12" t="s">
        <v>45</v>
      </c>
      <c r="B32" s="24" t="s">
        <v>13</v>
      </c>
      <c r="C32" s="24"/>
      <c r="D32" s="24"/>
      <c r="E32" s="24"/>
      <c r="F32" s="24"/>
      <c r="G32" s="24"/>
      <c r="H32" s="24"/>
      <c r="I32" s="24"/>
      <c r="J32" s="24"/>
      <c r="K32" s="19">
        <v>16000</v>
      </c>
      <c r="L32" s="10">
        <v>5</v>
      </c>
      <c r="M32" s="38">
        <v>5.8000000000000003E-2</v>
      </c>
      <c r="N32" s="38">
        <f t="shared" si="0"/>
        <v>6.0900000000000003E-2</v>
      </c>
      <c r="O32" s="39">
        <f t="shared" si="1"/>
        <v>974.40000000000009</v>
      </c>
      <c r="P32" s="21" t="s">
        <v>129</v>
      </c>
    </row>
    <row r="33" spans="1:16" ht="30.75" customHeight="1" x14ac:dyDescent="0.3">
      <c r="A33" s="12" t="s">
        <v>46</v>
      </c>
      <c r="B33" s="24" t="s">
        <v>50</v>
      </c>
      <c r="C33" s="24"/>
      <c r="D33" s="24"/>
      <c r="E33" s="24"/>
      <c r="F33" s="24"/>
      <c r="G33" s="24"/>
      <c r="H33" s="24"/>
      <c r="I33" s="24"/>
      <c r="J33" s="24"/>
      <c r="K33" s="19">
        <v>10000</v>
      </c>
      <c r="L33" s="10">
        <v>5</v>
      </c>
      <c r="M33" s="38">
        <v>0.22</v>
      </c>
      <c r="N33" s="38">
        <f t="shared" si="0"/>
        <v>0.23100000000000001</v>
      </c>
      <c r="O33" s="39">
        <f t="shared" si="1"/>
        <v>2310</v>
      </c>
      <c r="P33" s="21" t="s">
        <v>133</v>
      </c>
    </row>
    <row r="34" spans="1:16" ht="28.2" customHeight="1" x14ac:dyDescent="0.3">
      <c r="A34" s="12" t="s">
        <v>47</v>
      </c>
      <c r="B34" s="29" t="s">
        <v>51</v>
      </c>
      <c r="C34" s="29"/>
      <c r="D34" s="29"/>
      <c r="E34" s="29"/>
      <c r="F34" s="29"/>
      <c r="G34" s="29"/>
      <c r="H34" s="29"/>
      <c r="I34" s="29"/>
      <c r="J34" s="29"/>
      <c r="K34" s="13">
        <v>500</v>
      </c>
      <c r="L34" s="10">
        <v>5</v>
      </c>
      <c r="M34" s="38">
        <v>0.18</v>
      </c>
      <c r="N34" s="38">
        <f t="shared" si="0"/>
        <v>0.189</v>
      </c>
      <c r="O34" s="39">
        <f t="shared" si="1"/>
        <v>94.5</v>
      </c>
      <c r="P34" s="21" t="s">
        <v>132</v>
      </c>
    </row>
    <row r="35" spans="1:16" ht="30" customHeight="1" x14ac:dyDescent="0.3">
      <c r="A35" s="12" t="s">
        <v>48</v>
      </c>
      <c r="B35" s="28" t="s">
        <v>52</v>
      </c>
      <c r="C35" s="28"/>
      <c r="D35" s="28"/>
      <c r="E35" s="28"/>
      <c r="F35" s="28"/>
      <c r="G35" s="28"/>
      <c r="H35" s="28"/>
      <c r="I35" s="28"/>
      <c r="J35" s="28"/>
      <c r="K35" s="19">
        <v>7500</v>
      </c>
      <c r="L35" s="10">
        <v>5</v>
      </c>
      <c r="M35" s="38">
        <v>0.16239999999999999</v>
      </c>
      <c r="N35" s="38">
        <f t="shared" si="0"/>
        <v>0.17052</v>
      </c>
      <c r="O35" s="39">
        <f t="shared" si="1"/>
        <v>1278.9000000000001</v>
      </c>
      <c r="P35" s="21" t="s">
        <v>131</v>
      </c>
    </row>
    <row r="36" spans="1:16" ht="36" customHeight="1" x14ac:dyDescent="0.3">
      <c r="A36" s="12" t="s">
        <v>53</v>
      </c>
      <c r="B36" s="28" t="s">
        <v>14</v>
      </c>
      <c r="C36" s="28"/>
      <c r="D36" s="28"/>
      <c r="E36" s="28"/>
      <c r="F36" s="28"/>
      <c r="G36" s="28"/>
      <c r="H36" s="28"/>
      <c r="I36" s="28"/>
      <c r="J36" s="28"/>
      <c r="K36" s="19">
        <v>30000</v>
      </c>
      <c r="L36" s="10">
        <v>5</v>
      </c>
      <c r="M36" s="38">
        <v>3.2000000000000001E-2</v>
      </c>
      <c r="N36" s="38">
        <f t="shared" si="0"/>
        <v>3.3600000000000005E-2</v>
      </c>
      <c r="O36" s="39">
        <f t="shared" si="1"/>
        <v>1008.0000000000001</v>
      </c>
      <c r="P36" s="21" t="s">
        <v>130</v>
      </c>
    </row>
    <row r="37" spans="1:16" ht="15.75" customHeight="1" x14ac:dyDescent="0.3">
      <c r="A37" s="12"/>
      <c r="B37" s="30" t="s">
        <v>54</v>
      </c>
      <c r="C37" s="30"/>
      <c r="D37" s="30"/>
      <c r="E37" s="30"/>
      <c r="F37" s="30"/>
      <c r="G37" s="30"/>
      <c r="H37" s="30"/>
      <c r="I37" s="30"/>
      <c r="J37" s="30"/>
      <c r="K37" s="19"/>
      <c r="L37" s="10"/>
      <c r="M37" s="38"/>
      <c r="N37" s="10"/>
      <c r="O37" s="39">
        <f>SUM(O13:O36)</f>
        <v>24173.100000000002</v>
      </c>
      <c r="P37" s="10"/>
    </row>
    <row r="38" spans="1:16" ht="15" customHeight="1" x14ac:dyDescent="0.3">
      <c r="A38" s="11" t="s">
        <v>58</v>
      </c>
      <c r="B38" s="31" t="s">
        <v>59</v>
      </c>
      <c r="C38" s="31"/>
      <c r="D38" s="31"/>
      <c r="E38" s="31"/>
      <c r="F38" s="31"/>
      <c r="G38" s="31"/>
      <c r="H38" s="31"/>
      <c r="I38" s="31"/>
      <c r="J38" s="31"/>
      <c r="K38" s="19"/>
      <c r="L38" s="10"/>
      <c r="M38" s="38"/>
      <c r="N38" s="10"/>
      <c r="O38" s="10"/>
      <c r="P38" s="10"/>
    </row>
    <row r="39" spans="1:16" x14ac:dyDescent="0.3">
      <c r="A39" s="11"/>
      <c r="B39" s="28" t="s">
        <v>60</v>
      </c>
      <c r="C39" s="28"/>
      <c r="D39" s="28"/>
      <c r="E39" s="28"/>
      <c r="F39" s="28"/>
      <c r="G39" s="28"/>
      <c r="H39" s="28"/>
      <c r="I39" s="28"/>
      <c r="J39" s="28"/>
      <c r="K39" s="19"/>
      <c r="L39" s="10"/>
      <c r="M39" s="38"/>
      <c r="N39" s="10"/>
      <c r="O39" s="10"/>
      <c r="P39" s="10"/>
    </row>
    <row r="40" spans="1:16" x14ac:dyDescent="0.3">
      <c r="A40" s="11"/>
      <c r="B40" s="28" t="s">
        <v>62</v>
      </c>
      <c r="C40" s="28"/>
      <c r="D40" s="28"/>
      <c r="E40" s="28"/>
      <c r="F40" s="28"/>
      <c r="G40" s="28"/>
      <c r="H40" s="28"/>
      <c r="I40" s="28"/>
      <c r="J40" s="28"/>
      <c r="K40" s="19"/>
      <c r="L40" s="10"/>
      <c r="M40" s="38"/>
      <c r="N40" s="10"/>
      <c r="O40" s="10"/>
      <c r="P40" s="10"/>
    </row>
    <row r="41" spans="1:16" x14ac:dyDescent="0.3">
      <c r="A41" s="11"/>
      <c r="B41" s="28" t="s">
        <v>61</v>
      </c>
      <c r="C41" s="28"/>
      <c r="D41" s="28"/>
      <c r="E41" s="28"/>
      <c r="F41" s="28"/>
      <c r="G41" s="28"/>
      <c r="H41" s="28"/>
      <c r="I41" s="28"/>
      <c r="J41" s="28"/>
      <c r="K41" s="19"/>
      <c r="L41" s="10"/>
      <c r="M41" s="38"/>
      <c r="N41" s="10"/>
      <c r="O41" s="10"/>
      <c r="P41" s="10"/>
    </row>
    <row r="42" spans="1:16" ht="24.75" customHeight="1" x14ac:dyDescent="0.3">
      <c r="A42" s="11"/>
      <c r="B42" s="28" t="s">
        <v>63</v>
      </c>
      <c r="C42" s="28"/>
      <c r="D42" s="28"/>
      <c r="E42" s="28"/>
      <c r="F42" s="28"/>
      <c r="G42" s="28"/>
      <c r="H42" s="28"/>
      <c r="I42" s="28"/>
      <c r="J42" s="28"/>
      <c r="K42" s="19"/>
      <c r="L42" s="10"/>
      <c r="M42" s="38"/>
      <c r="N42" s="10"/>
      <c r="O42" s="10"/>
      <c r="P42" s="10"/>
    </row>
    <row r="43" spans="1:16" ht="29.25" customHeight="1" x14ac:dyDescent="0.3">
      <c r="A43" s="11"/>
      <c r="B43" s="28" t="s">
        <v>64</v>
      </c>
      <c r="C43" s="28"/>
      <c r="D43" s="28"/>
      <c r="E43" s="28"/>
      <c r="F43" s="28"/>
      <c r="G43" s="28"/>
      <c r="H43" s="28"/>
      <c r="I43" s="28"/>
      <c r="J43" s="28"/>
      <c r="K43" s="19"/>
      <c r="L43" s="10"/>
      <c r="M43" s="38"/>
      <c r="N43" s="10"/>
      <c r="O43" s="10"/>
      <c r="P43" s="10"/>
    </row>
    <row r="44" spans="1:16" x14ac:dyDescent="0.3">
      <c r="A44" s="11"/>
      <c r="B44" s="28" t="s">
        <v>65</v>
      </c>
      <c r="C44" s="28"/>
      <c r="D44" s="28"/>
      <c r="E44" s="28"/>
      <c r="F44" s="28"/>
      <c r="G44" s="28"/>
      <c r="H44" s="28"/>
      <c r="I44" s="28"/>
      <c r="J44" s="28"/>
      <c r="K44" s="19"/>
      <c r="L44" s="10"/>
      <c r="M44" s="38"/>
      <c r="N44" s="10"/>
      <c r="O44" s="10"/>
      <c r="P44" s="10"/>
    </row>
    <row r="45" spans="1:16" x14ac:dyDescent="0.3">
      <c r="A45" s="11"/>
      <c r="B45" s="28" t="s">
        <v>66</v>
      </c>
      <c r="C45" s="28"/>
      <c r="D45" s="28"/>
      <c r="E45" s="28"/>
      <c r="F45" s="28"/>
      <c r="G45" s="28"/>
      <c r="H45" s="28"/>
      <c r="I45" s="28"/>
      <c r="J45" s="28"/>
      <c r="K45" s="19"/>
      <c r="L45" s="10"/>
      <c r="M45" s="38"/>
      <c r="N45" s="10"/>
      <c r="O45" s="10"/>
      <c r="P45" s="10"/>
    </row>
    <row r="46" spans="1:16" x14ac:dyDescent="0.3">
      <c r="A46" s="11"/>
      <c r="B46" s="28" t="s">
        <v>67</v>
      </c>
      <c r="C46" s="28"/>
      <c r="D46" s="28"/>
      <c r="E46" s="28"/>
      <c r="F46" s="28"/>
      <c r="G46" s="28"/>
      <c r="H46" s="28"/>
      <c r="I46" s="28"/>
      <c r="J46" s="28"/>
      <c r="K46" s="19"/>
      <c r="L46" s="10"/>
      <c r="M46" s="38"/>
      <c r="N46" s="10"/>
      <c r="O46" s="10"/>
      <c r="P46" s="10"/>
    </row>
    <row r="47" spans="1:16" x14ac:dyDescent="0.3">
      <c r="A47" s="11"/>
      <c r="B47" s="28" t="s">
        <v>68</v>
      </c>
      <c r="C47" s="28"/>
      <c r="D47" s="28"/>
      <c r="E47" s="28"/>
      <c r="F47" s="28"/>
      <c r="G47" s="28"/>
      <c r="H47" s="28"/>
      <c r="I47" s="28"/>
      <c r="J47" s="28"/>
      <c r="K47" s="19"/>
      <c r="L47" s="10"/>
      <c r="M47" s="38"/>
      <c r="N47" s="10"/>
      <c r="O47" s="10"/>
      <c r="P47" s="10"/>
    </row>
    <row r="48" spans="1:16" x14ac:dyDescent="0.3">
      <c r="A48" s="12" t="s">
        <v>58</v>
      </c>
      <c r="B48" s="28" t="s">
        <v>69</v>
      </c>
      <c r="C48" s="28"/>
      <c r="D48" s="28"/>
      <c r="E48" s="28"/>
      <c r="F48" s="28"/>
      <c r="G48" s="28"/>
      <c r="H48" s="28"/>
      <c r="I48" s="28"/>
      <c r="J48" s="28"/>
      <c r="K48" s="19"/>
      <c r="L48" s="10"/>
      <c r="M48" s="38"/>
      <c r="N48" s="10"/>
      <c r="O48" s="10"/>
      <c r="P48" s="10"/>
    </row>
    <row r="49" spans="1:16" ht="12.75" customHeight="1" x14ac:dyDescent="0.3">
      <c r="A49" s="12" t="s">
        <v>71</v>
      </c>
      <c r="B49" s="28" t="s">
        <v>70</v>
      </c>
      <c r="C49" s="28"/>
      <c r="D49" s="28"/>
      <c r="E49" s="28"/>
      <c r="F49" s="28"/>
      <c r="G49" s="28"/>
      <c r="H49" s="28"/>
      <c r="I49" s="28"/>
      <c r="J49" s="28"/>
      <c r="K49" s="19">
        <v>13000</v>
      </c>
      <c r="L49" s="22">
        <v>5</v>
      </c>
      <c r="M49" s="38"/>
      <c r="N49" s="22">
        <v>0.13650000000000001</v>
      </c>
      <c r="O49" s="23">
        <f>N49*K49</f>
        <v>1774.5000000000002</v>
      </c>
      <c r="P49" s="20" t="s">
        <v>106</v>
      </c>
    </row>
    <row r="50" spans="1:16" ht="12.75" customHeight="1" x14ac:dyDescent="0.3">
      <c r="A50" s="12" t="s">
        <v>72</v>
      </c>
      <c r="B50" s="28" t="s">
        <v>73</v>
      </c>
      <c r="C50" s="28"/>
      <c r="D50" s="28"/>
      <c r="E50" s="28"/>
      <c r="F50" s="28"/>
      <c r="G50" s="28"/>
      <c r="H50" s="28"/>
      <c r="I50" s="28"/>
      <c r="J50" s="28"/>
      <c r="K50" s="19">
        <v>600</v>
      </c>
      <c r="L50" s="22">
        <v>5</v>
      </c>
      <c r="M50" s="38"/>
      <c r="N50" s="22">
        <v>0.13650000000000001</v>
      </c>
      <c r="O50" s="23">
        <f t="shared" ref="O50:O53" si="2">N50*K50</f>
        <v>81.900000000000006</v>
      </c>
      <c r="P50" s="20" t="s">
        <v>108</v>
      </c>
    </row>
    <row r="51" spans="1:16" x14ac:dyDescent="0.3">
      <c r="A51" s="12" t="s">
        <v>99</v>
      </c>
      <c r="B51" s="33" t="s">
        <v>96</v>
      </c>
      <c r="C51" s="33"/>
      <c r="D51" s="33"/>
      <c r="E51" s="33"/>
      <c r="F51" s="33"/>
      <c r="G51" s="33"/>
      <c r="H51" s="33"/>
      <c r="I51" s="33"/>
      <c r="J51" s="33"/>
      <c r="K51" s="19">
        <v>200</v>
      </c>
      <c r="L51" s="22">
        <v>5</v>
      </c>
      <c r="M51" s="38"/>
      <c r="N51" s="22">
        <v>0.13650000000000001</v>
      </c>
      <c r="O51" s="23">
        <f t="shared" si="2"/>
        <v>27.3</v>
      </c>
      <c r="P51" s="20" t="s">
        <v>107</v>
      </c>
    </row>
    <row r="52" spans="1:16" x14ac:dyDescent="0.3">
      <c r="A52" s="12" t="s">
        <v>100</v>
      </c>
      <c r="B52" s="33" t="s">
        <v>97</v>
      </c>
      <c r="C52" s="33"/>
      <c r="D52" s="33"/>
      <c r="E52" s="33"/>
      <c r="F52" s="33"/>
      <c r="G52" s="33"/>
      <c r="H52" s="33"/>
      <c r="I52" s="33"/>
      <c r="J52" s="33"/>
      <c r="K52" s="19">
        <v>200</v>
      </c>
      <c r="L52" s="22">
        <v>5</v>
      </c>
      <c r="M52" s="38"/>
      <c r="N52" s="22">
        <v>0.105</v>
      </c>
      <c r="O52" s="23">
        <f t="shared" si="2"/>
        <v>21</v>
      </c>
      <c r="P52" s="20" t="s">
        <v>109</v>
      </c>
    </row>
    <row r="53" spans="1:16" ht="39.6" x14ac:dyDescent="0.3">
      <c r="A53" s="12" t="s">
        <v>101</v>
      </c>
      <c r="B53" s="28" t="s">
        <v>98</v>
      </c>
      <c r="C53" s="28"/>
      <c r="D53" s="28"/>
      <c r="E53" s="28"/>
      <c r="F53" s="28"/>
      <c r="G53" s="28"/>
      <c r="H53" s="28"/>
      <c r="I53" s="28"/>
      <c r="J53" s="28"/>
      <c r="K53" s="19">
        <v>200</v>
      </c>
      <c r="L53" s="22">
        <v>5</v>
      </c>
      <c r="M53" s="38"/>
      <c r="N53" s="22">
        <v>0.21</v>
      </c>
      <c r="O53" s="23">
        <f t="shared" si="2"/>
        <v>42</v>
      </c>
      <c r="P53" s="20" t="s">
        <v>105</v>
      </c>
    </row>
    <row r="54" spans="1:16" x14ac:dyDescent="0.3">
      <c r="A54" s="11"/>
      <c r="B54" s="30" t="s">
        <v>74</v>
      </c>
      <c r="C54" s="30"/>
      <c r="D54" s="30"/>
      <c r="E54" s="30"/>
      <c r="F54" s="30"/>
      <c r="G54" s="30"/>
      <c r="H54" s="30"/>
      <c r="I54" s="30"/>
      <c r="J54" s="30"/>
      <c r="K54" s="19"/>
      <c r="L54" s="10"/>
      <c r="M54" s="38"/>
      <c r="N54" s="10"/>
      <c r="O54" s="23">
        <f>SUM(O49:O53)</f>
        <v>1946.7000000000003</v>
      </c>
      <c r="P54" s="10"/>
    </row>
    <row r="55" spans="1:16" x14ac:dyDescent="0.3">
      <c r="A55" s="11" t="s">
        <v>75</v>
      </c>
      <c r="B55" s="31" t="s">
        <v>76</v>
      </c>
      <c r="C55" s="31"/>
      <c r="D55" s="31"/>
      <c r="E55" s="31"/>
      <c r="F55" s="31"/>
      <c r="G55" s="31"/>
      <c r="H55" s="31"/>
      <c r="I55" s="31"/>
      <c r="J55" s="31"/>
      <c r="K55" s="19"/>
      <c r="L55" s="10"/>
      <c r="M55" s="38"/>
      <c r="N55" s="10"/>
      <c r="O55" s="10"/>
      <c r="P55" s="10"/>
    </row>
    <row r="56" spans="1:16" x14ac:dyDescent="0.3">
      <c r="A56" s="11"/>
      <c r="B56" s="28" t="s">
        <v>78</v>
      </c>
      <c r="C56" s="28"/>
      <c r="D56" s="28"/>
      <c r="E56" s="28"/>
      <c r="F56" s="28"/>
      <c r="G56" s="28"/>
      <c r="H56" s="28"/>
      <c r="I56" s="28"/>
      <c r="J56" s="28"/>
      <c r="K56" s="19"/>
      <c r="L56" s="10"/>
      <c r="M56" s="38"/>
      <c r="N56" s="10"/>
      <c r="O56" s="10"/>
      <c r="P56" s="10"/>
    </row>
    <row r="57" spans="1:16" ht="27" customHeight="1" x14ac:dyDescent="0.3">
      <c r="A57" s="11"/>
      <c r="B57" s="28" t="s">
        <v>77</v>
      </c>
      <c r="C57" s="28"/>
      <c r="D57" s="28"/>
      <c r="E57" s="28"/>
      <c r="F57" s="28"/>
      <c r="G57" s="28"/>
      <c r="H57" s="28"/>
      <c r="I57" s="28"/>
      <c r="J57" s="28"/>
      <c r="K57" s="19"/>
      <c r="L57" s="10"/>
      <c r="M57" s="38"/>
      <c r="N57" s="10"/>
      <c r="O57" s="10"/>
      <c r="P57" s="10"/>
    </row>
    <row r="58" spans="1:16" x14ac:dyDescent="0.3">
      <c r="A58" s="11"/>
      <c r="B58" s="28" t="s">
        <v>79</v>
      </c>
      <c r="C58" s="28"/>
      <c r="D58" s="28"/>
      <c r="E58" s="28"/>
      <c r="F58" s="28"/>
      <c r="G58" s="28"/>
      <c r="H58" s="28"/>
      <c r="I58" s="28"/>
      <c r="J58" s="28"/>
      <c r="K58" s="19"/>
      <c r="L58" s="10"/>
      <c r="M58" s="38"/>
      <c r="N58" s="10"/>
      <c r="O58" s="10"/>
      <c r="P58" s="10"/>
    </row>
    <row r="59" spans="1:16" x14ac:dyDescent="0.3">
      <c r="A59" s="11"/>
      <c r="B59" s="28" t="s">
        <v>80</v>
      </c>
      <c r="C59" s="28"/>
      <c r="D59" s="28"/>
      <c r="E59" s="28"/>
      <c r="F59" s="28"/>
      <c r="G59" s="28"/>
      <c r="H59" s="28"/>
      <c r="I59" s="28"/>
      <c r="J59" s="28"/>
      <c r="K59" s="19"/>
      <c r="L59" s="10"/>
      <c r="M59" s="38"/>
      <c r="N59" s="10"/>
      <c r="O59" s="10"/>
      <c r="P59" s="10"/>
    </row>
    <row r="60" spans="1:16" x14ac:dyDescent="0.3">
      <c r="A60" s="11"/>
      <c r="B60" s="28" t="s">
        <v>81</v>
      </c>
      <c r="C60" s="28"/>
      <c r="D60" s="28"/>
      <c r="E60" s="28"/>
      <c r="F60" s="28"/>
      <c r="G60" s="28"/>
      <c r="H60" s="28"/>
      <c r="I60" s="28"/>
      <c r="J60" s="28"/>
      <c r="K60" s="19"/>
      <c r="L60" s="10"/>
      <c r="M60" s="38"/>
      <c r="N60" s="10"/>
      <c r="O60" s="10"/>
      <c r="P60" s="10"/>
    </row>
    <row r="61" spans="1:16" ht="30.75" customHeight="1" x14ac:dyDescent="0.3">
      <c r="A61" s="11"/>
      <c r="B61" s="28" t="s">
        <v>82</v>
      </c>
      <c r="C61" s="28"/>
      <c r="D61" s="28"/>
      <c r="E61" s="28"/>
      <c r="F61" s="28"/>
      <c r="G61" s="28"/>
      <c r="H61" s="28"/>
      <c r="I61" s="28"/>
      <c r="J61" s="28"/>
      <c r="K61" s="19"/>
      <c r="L61" s="10"/>
      <c r="M61" s="38"/>
      <c r="N61" s="10"/>
      <c r="O61" s="10"/>
      <c r="P61" s="10"/>
    </row>
    <row r="62" spans="1:16" x14ac:dyDescent="0.3">
      <c r="A62" s="12" t="s">
        <v>75</v>
      </c>
      <c r="B62" s="28" t="s">
        <v>76</v>
      </c>
      <c r="C62" s="28"/>
      <c r="D62" s="28"/>
      <c r="E62" s="28"/>
      <c r="F62" s="28"/>
      <c r="G62" s="28"/>
      <c r="H62" s="28"/>
      <c r="I62" s="28"/>
      <c r="J62" s="28"/>
      <c r="K62" s="19" t="s">
        <v>83</v>
      </c>
      <c r="L62" s="38">
        <v>5</v>
      </c>
      <c r="M62" s="38"/>
      <c r="N62" s="38">
        <v>6.3E-2</v>
      </c>
      <c r="O62" s="39">
        <v>189</v>
      </c>
      <c r="P62" s="38" t="s">
        <v>110</v>
      </c>
    </row>
    <row r="63" spans="1:16" ht="13.05" customHeight="1" x14ac:dyDescent="0.3">
      <c r="A63" s="11"/>
      <c r="B63" s="30" t="s">
        <v>84</v>
      </c>
      <c r="C63" s="30"/>
      <c r="D63" s="30"/>
      <c r="E63" s="30"/>
      <c r="F63" s="30"/>
      <c r="G63" s="30"/>
      <c r="H63" s="30"/>
      <c r="I63" s="30"/>
      <c r="J63" s="30"/>
      <c r="K63" s="19"/>
      <c r="L63" s="38"/>
      <c r="M63" s="38"/>
      <c r="N63" s="38"/>
      <c r="O63" s="39">
        <v>189</v>
      </c>
      <c r="P63" s="38"/>
    </row>
    <row r="65" spans="2:16" customFormat="1" ht="43.5" customHeight="1" x14ac:dyDescent="0.3">
      <c r="B65" s="32" t="s">
        <v>15</v>
      </c>
      <c r="C65" s="32"/>
      <c r="D65" s="32"/>
      <c r="E65" s="32"/>
      <c r="F65" s="32"/>
      <c r="G65" s="32"/>
      <c r="H65" s="32"/>
      <c r="I65" s="32"/>
      <c r="J65" s="32"/>
      <c r="K65" s="32"/>
      <c r="L65" s="32"/>
      <c r="M65" s="32"/>
      <c r="N65" s="32"/>
      <c r="O65" s="32"/>
      <c r="P65" s="32"/>
    </row>
    <row r="66" spans="2:16" customFormat="1" ht="14.4" x14ac:dyDescent="0.3">
      <c r="B66" s="2" t="s">
        <v>16</v>
      </c>
      <c r="C66" s="2"/>
      <c r="D66" s="2"/>
      <c r="E66" s="2"/>
      <c r="F66" s="2"/>
      <c r="G66" s="2"/>
      <c r="H66" s="2"/>
      <c r="I66" s="2"/>
      <c r="J66" s="2"/>
      <c r="M66" s="34"/>
    </row>
  </sheetData>
  <mergeCells count="62">
    <mergeCell ref="B60:J60"/>
    <mergeCell ref="B61:J61"/>
    <mergeCell ref="B62:J62"/>
    <mergeCell ref="B63:J63"/>
    <mergeCell ref="B56:J56"/>
    <mergeCell ref="B59:J59"/>
    <mergeCell ref="B42:J42"/>
    <mergeCell ref="B58:J58"/>
    <mergeCell ref="B43:J43"/>
    <mergeCell ref="B44:J44"/>
    <mergeCell ref="B45:J45"/>
    <mergeCell ref="B47:J47"/>
    <mergeCell ref="B48:J48"/>
    <mergeCell ref="B49:J49"/>
    <mergeCell ref="B50:J50"/>
    <mergeCell ref="B54:J54"/>
    <mergeCell ref="B55:J55"/>
    <mergeCell ref="B57:J57"/>
    <mergeCell ref="B51:J51"/>
    <mergeCell ref="B52:J52"/>
    <mergeCell ref="B53:J53"/>
    <mergeCell ref="B40:J40"/>
    <mergeCell ref="B46:J46"/>
    <mergeCell ref="B65:P65"/>
    <mergeCell ref="B38:J38"/>
    <mergeCell ref="B39:J39"/>
    <mergeCell ref="B41:J41"/>
    <mergeCell ref="B33:J33"/>
    <mergeCell ref="B34:J34"/>
    <mergeCell ref="B35:J35"/>
    <mergeCell ref="B36:J36"/>
    <mergeCell ref="B37:J37"/>
    <mergeCell ref="B32:J32"/>
    <mergeCell ref="B22:J22"/>
    <mergeCell ref="B23:J23"/>
    <mergeCell ref="B24:J24"/>
    <mergeCell ref="B25:J25"/>
    <mergeCell ref="B26:J26"/>
    <mergeCell ref="B27:J27"/>
    <mergeCell ref="B28:J28"/>
    <mergeCell ref="B29:J29"/>
    <mergeCell ref="B30:J30"/>
    <mergeCell ref="B31:J31"/>
    <mergeCell ref="B21:J21"/>
    <mergeCell ref="B11:J11"/>
    <mergeCell ref="B12:J12"/>
    <mergeCell ref="B13:J13"/>
    <mergeCell ref="B14:J14"/>
    <mergeCell ref="B15:J15"/>
    <mergeCell ref="B16:J16"/>
    <mergeCell ref="B17:J17"/>
    <mergeCell ref="B18:J18"/>
    <mergeCell ref="B19:J19"/>
    <mergeCell ref="B20:J20"/>
    <mergeCell ref="B9:J9"/>
    <mergeCell ref="B10:J10"/>
    <mergeCell ref="B3:J3"/>
    <mergeCell ref="B4:J4"/>
    <mergeCell ref="B5:J5"/>
    <mergeCell ref="B6:J6"/>
    <mergeCell ref="B7:J7"/>
    <mergeCell ref="B8:J8"/>
  </mergeCells>
  <pageMargins left="0.31496062992125984" right="0.31496062992125984" top="0.55118110236220474" bottom="0.35433070866141736"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dc:creator>
  <cp:lastModifiedBy>Sigitas Greicius</cp:lastModifiedBy>
  <cp:lastPrinted>2020-04-15T06:10:37Z</cp:lastPrinted>
  <dcterms:created xsi:type="dcterms:W3CDTF">2018-04-23T10:32:10Z</dcterms:created>
  <dcterms:modified xsi:type="dcterms:W3CDTF">2020-05-29T07:16:58Z</dcterms:modified>
</cp:coreProperties>
</file>