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WIN-SERVER\Specifikacijos\KONKURSAI\Klaipėda\Klaipėdos universitetinė  ligoninė\2020-07-28 Pirštinės 498119\"/>
    </mc:Choice>
  </mc:AlternateContent>
  <xr:revisionPtr revIDLastSave="0" documentId="13_ncr:1_{D69C9CF6-DBE9-4B37-A124-924409D43AF0}" xr6:coauthVersionLast="45" xr6:coauthVersionMax="45" xr10:uidLastSave="{00000000-0000-0000-0000-000000000000}"/>
  <bookViews>
    <workbookView xWindow="75" yWindow="90" windowWidth="26490" windowHeight="14475" tabRatio="728" xr2:uid="{00000000-000D-0000-FFFF-FFFF00000000}"/>
  </bookViews>
  <sheets>
    <sheet name="pirstines" sheetId="6" r:id="rId1"/>
  </sheets>
  <calcPr calcId="18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6" l="1"/>
  <c r="P16" i="6"/>
  <c r="P20" i="6"/>
  <c r="Q20" i="6"/>
  <c r="M43" i="6"/>
  <c r="M11" i="6"/>
  <c r="P46" i="6"/>
  <c r="Q46" i="6"/>
  <c r="P47" i="6"/>
  <c r="Q47" i="6"/>
  <c r="Q48" i="6"/>
  <c r="P39" i="6"/>
  <c r="Q39" i="6"/>
  <c r="P40" i="6"/>
  <c r="Q40" i="6"/>
  <c r="P41" i="6"/>
  <c r="Q41" i="6"/>
  <c r="P42" i="6"/>
  <c r="Q42" i="6"/>
  <c r="Q43" i="6"/>
  <c r="P32" i="6"/>
  <c r="Q32" i="6"/>
  <c r="P33" i="6"/>
  <c r="Q33" i="6"/>
  <c r="P34" i="6"/>
  <c r="Q34" i="6"/>
  <c r="P35" i="6"/>
  <c r="Q35" i="6"/>
  <c r="Q36" i="6"/>
  <c r="P21" i="6"/>
  <c r="Q21" i="6"/>
  <c r="P22" i="6"/>
  <c r="Q22" i="6"/>
  <c r="Q23" i="6"/>
  <c r="P14" i="6"/>
  <c r="Q17" i="6"/>
  <c r="P7" i="6"/>
  <c r="Q7" i="6"/>
  <c r="P8" i="6"/>
  <c r="Q8" i="6"/>
  <c r="P9" i="6"/>
  <c r="Q9" i="6"/>
  <c r="P10" i="6"/>
  <c r="Q10" i="6"/>
  <c r="Q11" i="6"/>
</calcChain>
</file>

<file path=xl/sharedStrings.xml><?xml version="1.0" encoding="utf-8"?>
<sst xmlns="http://schemas.openxmlformats.org/spreadsheetml/2006/main" count="148" uniqueCount="106">
  <si>
    <t>Nr. 8</t>
  </si>
  <si>
    <t>Nr. 7</t>
  </si>
  <si>
    <t>L, delno plotis 106±5mm</t>
  </si>
  <si>
    <t>XL, delno plotis 116±5mm</t>
  </si>
  <si>
    <t>Latex diagnostinės pirštinės be pudros nesterilios, viekartinės, atlenktu kraštu lengvam užsimovimui ir apsaugai nuo vyniojimosi atgal, mikroreljefinis paviršius, vidinis paviršius padengtas medžiaga, palengvinančia rankos slydimą, ilgis ne mažiau 240mm, supakuotos ne mažiau 100 vnt. pakuotėje</t>
  </si>
  <si>
    <t>Vienkartinės polietileninės pirštinės, supakuotos ne mažiau 100 vnt. pakuotėje</t>
  </si>
  <si>
    <t>Priedas Nr. 2</t>
  </si>
  <si>
    <t>Nr. 9</t>
  </si>
  <si>
    <t>M</t>
  </si>
  <si>
    <t>L</t>
  </si>
  <si>
    <t>XS</t>
  </si>
  <si>
    <t>S</t>
  </si>
  <si>
    <t>Pirštinės storos, guminės, buitinės, nesterilios, supakuotos poromis</t>
  </si>
  <si>
    <t>XL</t>
  </si>
  <si>
    <t>Pirštinės vinilinės, diagnostinės be pudros, nesterilios, supakuotos  ne mažiau 100 vnt. pakuotėje</t>
  </si>
  <si>
    <t>M, delno plotis 95±5mm</t>
  </si>
  <si>
    <t>Eil. Nr.</t>
  </si>
  <si>
    <t>Priemonės pavadinimas</t>
  </si>
  <si>
    <t>PVM tarifas %</t>
  </si>
  <si>
    <t>Gamintojas</t>
  </si>
  <si>
    <t>1.1.1</t>
  </si>
  <si>
    <t>1.1.2</t>
  </si>
  <si>
    <t>1.1.3</t>
  </si>
  <si>
    <t>1.1.4</t>
  </si>
  <si>
    <t>Viso kaina EUR (su PVM)</t>
  </si>
  <si>
    <t>Patologinės anatominės pirštinės: pirštinių medžiaga -  lateksas; atsparios, nepralaidžios cheminėms medžiagoms (formalinui), be talko, ilgis ne mažiau 300mm, storis delno srityje ne mažiau 0,40mm</t>
  </si>
  <si>
    <t>S, delno plotis 90±5mm</t>
  </si>
  <si>
    <t>Nitrilinės pirštinės: nitrilinės atlenktu krašteliu lengvam užsimovimui ir apsaugai nuo vyniojimosi atgal, be pudros. Turi atitikti EN374-2:2008, EN374-3:2008, EN388:2008 ir class/MDD93/42/EEC direktyva; turi būti atlikti tyrimai dėl nelaidumo citostatikams, cheminėms medžiagoms ir virusams (pateikti tyrimų ataskaitas ir atsparumo cheminėms medžiagoms lentelę) supakuotos  ne mažiau 100 vnt. pakuotėje. Pirštinių ilgis 290 - 300 mm.</t>
  </si>
  <si>
    <t>Lateksinės diagnostinės pirštinės be pudros</t>
  </si>
  <si>
    <t>1.1.</t>
  </si>
  <si>
    <t>Viso 1 dalis</t>
  </si>
  <si>
    <t>Guminės buitinės pirštinės</t>
  </si>
  <si>
    <t>Viso 2 dalis</t>
  </si>
  <si>
    <t>2.1.1</t>
  </si>
  <si>
    <t>2.1</t>
  </si>
  <si>
    <t>2.1.2</t>
  </si>
  <si>
    <t>Pataloginės anatominės pirštinės</t>
  </si>
  <si>
    <t>3.1.</t>
  </si>
  <si>
    <t>2.1.3</t>
  </si>
  <si>
    <t>3.1.1</t>
  </si>
  <si>
    <t>3.1.2</t>
  </si>
  <si>
    <t>3.1.3</t>
  </si>
  <si>
    <t>Viso 3 dalis</t>
  </si>
  <si>
    <t>Polietileninės pirštinės</t>
  </si>
  <si>
    <t>4.1.</t>
  </si>
  <si>
    <t>4.1.2</t>
  </si>
  <si>
    <t>4.1.3</t>
  </si>
  <si>
    <t xml:space="preserve">Viso 4 dalis </t>
  </si>
  <si>
    <t>Vinilinės pirštinės</t>
  </si>
  <si>
    <t>5.1.</t>
  </si>
  <si>
    <t>5.1.1</t>
  </si>
  <si>
    <t>5.1.4</t>
  </si>
  <si>
    <t xml:space="preserve">Viso 5 dalis </t>
  </si>
  <si>
    <t>Nitrilinės pirštinės</t>
  </si>
  <si>
    <t>6.1.</t>
  </si>
  <si>
    <t>6.1.3</t>
  </si>
  <si>
    <t>6.1.4</t>
  </si>
  <si>
    <t>Pailgintos nitrilinės pirštinės</t>
  </si>
  <si>
    <t>Viso 6 dalis</t>
  </si>
  <si>
    <t>7.1</t>
  </si>
  <si>
    <t>7.1.1</t>
  </si>
  <si>
    <t>7.1.2</t>
  </si>
  <si>
    <t>Viso 7 dalis</t>
  </si>
  <si>
    <t>150 porų</t>
  </si>
  <si>
    <t>250 porų</t>
  </si>
  <si>
    <t>100 porų</t>
  </si>
  <si>
    <t xml:space="preserve">1500 pak </t>
  </si>
  <si>
    <t xml:space="preserve">150 pak </t>
  </si>
  <si>
    <t xml:space="preserve">500 pak </t>
  </si>
  <si>
    <t xml:space="preserve">200 pak </t>
  </si>
  <si>
    <t xml:space="preserve">12 pak </t>
  </si>
  <si>
    <t>3000 pak</t>
  </si>
  <si>
    <t>1000 pak</t>
  </si>
  <si>
    <t>10000 pak</t>
  </si>
  <si>
    <t>4000 pak</t>
  </si>
  <si>
    <t>100 pak</t>
  </si>
  <si>
    <t>3500 pak</t>
  </si>
  <si>
    <t xml:space="preserve">1000 pak </t>
  </si>
  <si>
    <t>Nitrilinės pirštinės: nitrilinės atlenktu krašteliu lengvam užsimovimui ir apsaugai nuo vyniojimosi atgal; sudėtyje neturi būti akceleratorių ir pudros; turi atitikti EN374-2, EN374-3, EN388 ir class/MDD93/42/EEC direktyva; turi būti atlikti tyrimai dėl nelaidumo citostatikams, cheminėms medžiagoms ir virusams (pateikti tyrimų ataskaitas ir atsparumo cheminėms medžiagoms lentelę), supakuotos  ne mažiau 100 vnt. pakuotėje</t>
  </si>
  <si>
    <t>15000 pak</t>
  </si>
  <si>
    <t>1 dalis</t>
  </si>
  <si>
    <t>2 dalis</t>
  </si>
  <si>
    <t>3 dalis</t>
  </si>
  <si>
    <t>4 dalis</t>
  </si>
  <si>
    <t>5 dalis</t>
  </si>
  <si>
    <t>4.1.1</t>
  </si>
  <si>
    <t>5.1.2</t>
  </si>
  <si>
    <t>5.1.3</t>
  </si>
  <si>
    <t>6 dalis</t>
  </si>
  <si>
    <t>6.1.1</t>
  </si>
  <si>
    <t>6.1.2</t>
  </si>
  <si>
    <t>7 dalis</t>
  </si>
  <si>
    <t xml:space="preserve"> 7000 pak </t>
  </si>
  <si>
    <t>Orientacinis kiekis metams iki</t>
  </si>
  <si>
    <t>70 pak</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</si>
  <si>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</si>
  <si>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</si>
  <si>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 xml:space="preserve">             Perkamų prekių sąrašas ir kiekiai</t>
  </si>
  <si>
    <t>Mato vnt.</t>
  </si>
  <si>
    <t>Mato vnt. kaina EUR (su PVM)</t>
  </si>
  <si>
    <t>pak</t>
  </si>
  <si>
    <t>porų</t>
  </si>
  <si>
    <t>Mato vnt. kaina EUR (be PVM)</t>
  </si>
  <si>
    <t>Arista Latindo</t>
  </si>
  <si>
    <t>Mercator Medical</t>
  </si>
  <si>
    <t>Direktorius Juozas Devižis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</si>
</sst>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9"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sz val="10"/>
      <name val="Calibri"/>
      <family val="2"/>
      <charset val="186"/>
    </font>
    <font>
      <sz val="10"/>
      <name val="Calibri"/>
      <family val="2"/>
      <charset val="186"/>
      <scheme val="minor"/>
    </font>
    <font>
      <sz val="10"/>
      <color rgb="FFFF0000"/>
      <name val="Times New Roman"/>
      <family val="1"/>
      <charset val="186"/>
    </font>
    <font>
      <sz val="10"/>
      <color theme="0"/>
      <name val="Calibri"/>
      <family val="2"/>
      <charset val="186"/>
      <scheme val="minor"/>
    </font>
    <font>
      <b/>
      <sz val="10"/>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2" fillId="0" borderId="0" xfId="0" applyFont="1" applyAlignment="1">
      <alignment horizontal="left" vertical="top" wrapText="1"/>
    </xf>
    <xf numFmtId="49" fontId="3" fillId="0" borderId="1" xfId="0" applyNumberFormat="1" applyFont="1" applyBorder="1" applyAlignment="1">
      <alignment horizontal="center" vertical="top" wrapText="1"/>
    </xf>
    <xf numFmtId="0" fontId="1" fillId="0" borderId="1" xfId="0" applyFont="1" applyBorder="1" applyAlignment="1">
      <alignment vertical="top"/>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0" fontId="1" fillId="0" borderId="0" xfId="0" applyFont="1" applyAlignment="1">
      <alignment horizontal="center" vertical="top" wrapText="1"/>
    </xf>
    <xf numFmtId="0" fontId="5" fillId="0" borderId="0" xfId="0" applyFont="1" applyAlignment="1">
      <alignment vertical="top"/>
    </xf>
    <xf numFmtId="0" fontId="0" fillId="0" borderId="0" xfId="0" applyAlignment="1">
      <alignment vertical="top"/>
    </xf>
    <xf numFmtId="0" fontId="1" fillId="0" borderId="0" xfId="0" applyFont="1" applyAlignment="1">
      <alignment horizontal="left" vertical="top" wrapText="1"/>
    </xf>
    <xf numFmtId="0" fontId="4" fillId="0" borderId="0" xfId="0" applyFont="1" applyAlignment="1">
      <alignment vertical="top"/>
    </xf>
    <xf numFmtId="0" fontId="5" fillId="0" borderId="0" xfId="0" applyFont="1" applyAlignment="1">
      <alignment vertical="top" wrapText="1"/>
    </xf>
    <xf numFmtId="0" fontId="1" fillId="0" borderId="0" xfId="0" applyFont="1" applyAlignment="1">
      <alignment horizontal="left"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xf>
    <xf numFmtId="49" fontId="3"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vertical="top"/>
    </xf>
    <xf numFmtId="0" fontId="1"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vertical="top" wrapText="1"/>
    </xf>
    <xf numFmtId="0" fontId="3" fillId="3" borderId="1" xfId="0" applyFont="1" applyFill="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7" fillId="0" borderId="0" xfId="0" applyFont="1" applyFill="1" applyAlignment="1">
      <alignment vertical="top"/>
    </xf>
    <xf numFmtId="49" fontId="3" fillId="3" borderId="1" xfId="0" applyNumberFormat="1" applyFont="1" applyFill="1" applyBorder="1" applyAlignment="1">
      <alignment horizontal="center" vertical="top"/>
    </xf>
    <xf numFmtId="0" fontId="1" fillId="3" borderId="1" xfId="0" applyFont="1" applyFill="1" applyBorder="1" applyAlignment="1">
      <alignment vertical="top" wrapText="1"/>
    </xf>
    <xf numFmtId="0" fontId="5" fillId="0" borderId="0" xfId="0" applyFont="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top" wrapText="1"/>
    </xf>
    <xf numFmtId="0" fontId="1" fillId="0" borderId="1" xfId="0" applyFont="1" applyBorder="1" applyAlignment="1">
      <alignment horizontal="center" vertical="top" wrapText="1"/>
    </xf>
    <xf numFmtId="0" fontId="1" fillId="0" borderId="0" xfId="0" applyFont="1" applyAlignment="1">
      <alignment horizontal="left" vertical="top" wrapText="1"/>
    </xf>
    <xf numFmtId="49" fontId="3" fillId="2" borderId="0" xfId="0" applyNumberFormat="1" applyFont="1" applyFill="1" applyBorder="1" applyAlignment="1">
      <alignment horizontal="center" vertical="top" wrapText="1"/>
    </xf>
    <xf numFmtId="0" fontId="3" fillId="2" borderId="0" xfId="0" applyFont="1" applyFill="1" applyBorder="1" applyAlignment="1">
      <alignment horizontal="right" vertical="top" wrapText="1"/>
    </xf>
    <xf numFmtId="0" fontId="1" fillId="2" borderId="0" xfId="0" applyFont="1" applyFill="1" applyBorder="1" applyAlignment="1">
      <alignment horizontal="center" vertical="top" wrapText="1"/>
    </xf>
    <xf numFmtId="0" fontId="1" fillId="0" borderId="0" xfId="0" applyFont="1" applyBorder="1" applyAlignment="1">
      <alignment vertical="top"/>
    </xf>
    <xf numFmtId="0" fontId="3" fillId="2" borderId="1" xfId="0"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horizontal="center" vertical="top"/>
    </xf>
    <xf numFmtId="0" fontId="1" fillId="0" borderId="1" xfId="0" applyFont="1"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8"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3" borderId="1" xfId="0" applyFont="1" applyFill="1" applyBorder="1" applyAlignment="1">
      <alignment horizontal="center" vertical="top"/>
    </xf>
    <xf numFmtId="0" fontId="1" fillId="3" borderId="1" xfId="0" applyFont="1" applyFill="1" applyBorder="1" applyAlignment="1">
      <alignment horizontal="center" vertical="top"/>
    </xf>
    <xf numFmtId="0" fontId="1" fillId="2" borderId="1" xfId="0" applyFont="1" applyFill="1" applyBorder="1" applyAlignment="1">
      <alignment horizontal="center" vertical="top"/>
    </xf>
    <xf numFmtId="0" fontId="1" fillId="0" borderId="0" xfId="0" applyFont="1" applyBorder="1" applyAlignment="1">
      <alignment horizontal="center" vertical="top"/>
    </xf>
    <xf numFmtId="0" fontId="0" fillId="0" borderId="0" xfId="0" applyAlignment="1">
      <alignment horizontal="center" vertical="top"/>
    </xf>
    <xf numFmtId="0" fontId="1" fillId="0" borderId="0" xfId="0" applyFont="1" applyAlignment="1">
      <alignment horizontal="left" vertical="top" wrapText="1"/>
    </xf>
    <xf numFmtId="0" fontId="1" fillId="0" borderId="1" xfId="0" applyFont="1"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1" fillId="2" borderId="1" xfId="0" applyFont="1" applyFill="1" applyBorder="1" applyAlignment="1">
      <alignment vertical="top" wrapText="1"/>
    </xf>
    <xf numFmtId="0" fontId="3" fillId="0" borderId="1" xfId="0" applyFont="1" applyBorder="1" applyAlignment="1">
      <alignment horizontal="right" vertical="top" wrapText="1"/>
    </xf>
    <xf numFmtId="0" fontId="1" fillId="0" borderId="1" xfId="0" applyFont="1" applyBorder="1" applyAlignment="1">
      <alignment horizontal="left" vertical="top" wrapText="1"/>
    </xf>
    <xf numFmtId="0" fontId="3" fillId="2" borderId="1" xfId="0" applyFont="1" applyFill="1" applyBorder="1" applyAlignment="1">
      <alignment horizontal="right" vertical="top" wrapText="1"/>
    </xf>
    <xf numFmtId="2" fontId="1" fillId="0" borderId="1" xfId="0" applyNumberFormat="1" applyFont="1" applyBorder="1" applyAlignment="1">
      <alignment vertical="top"/>
    </xf>
    <xf numFmtId="2" fontId="1" fillId="2" borderId="1" xfId="0" applyNumberFormat="1" applyFont="1" applyFill="1" applyBorder="1" applyAlignment="1">
      <alignment vertical="top"/>
    </xf>
    <xf numFmtId="165" fontId="1" fillId="0" borderId="1" xfId="0" applyNumberFormat="1" applyFont="1" applyBorder="1" applyAlignment="1">
      <alignmen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tabSelected="1" zoomScale="130" zoomScaleNormal="130" workbookViewId="0">
      <selection activeCell="T5" sqref="T5"/>
    </sheetView>
  </sheetViews>
  <sheetFormatPr defaultRowHeight="12.75" x14ac:dyDescent="0.2"/>
  <cols>
    <col min="1" max="1" width="7.85546875" style="13" customWidth="1"/>
    <col min="2" max="10" width="9.140625" style="17"/>
    <col min="11" max="11" width="9.140625" style="41"/>
    <col min="12" max="12" width="14.7109375" style="17" customWidth="1"/>
    <col min="13" max="13" width="9.28515625" style="17" hidden="1" customWidth="1"/>
    <col min="14" max="14" width="7.140625" style="39" customWidth="1"/>
    <col min="15" max="15" width="0.5703125" style="13" hidden="1" customWidth="1"/>
    <col min="16" max="16" width="10.85546875" style="13" customWidth="1"/>
    <col min="17" max="17" width="11.140625" style="13" customWidth="1"/>
    <col min="18" max="18" width="14.42578125" style="13" customWidth="1"/>
    <col min="19" max="16384" width="9.140625" style="13"/>
  </cols>
  <sheetData>
    <row r="1" spans="1:19" x14ac:dyDescent="0.2">
      <c r="A1" s="1"/>
      <c r="B1" s="2"/>
      <c r="C1" s="2"/>
      <c r="D1" s="2"/>
      <c r="E1" s="2"/>
      <c r="F1" s="2"/>
      <c r="G1" s="2"/>
      <c r="H1" s="2"/>
      <c r="I1" s="2"/>
      <c r="J1" s="2"/>
      <c r="K1" s="12"/>
      <c r="L1" s="12"/>
      <c r="M1" s="12"/>
      <c r="N1" s="50"/>
      <c r="O1" s="3"/>
      <c r="P1" s="3"/>
      <c r="Q1" s="3"/>
      <c r="R1" s="3"/>
    </row>
    <row r="2" spans="1:19" ht="22.5" x14ac:dyDescent="0.2">
      <c r="A2" s="4"/>
      <c r="B2" s="5" t="s">
        <v>97</v>
      </c>
      <c r="C2" s="15"/>
      <c r="D2" s="15"/>
      <c r="E2" s="15"/>
      <c r="F2" s="15"/>
      <c r="G2" s="15"/>
      <c r="H2" s="15"/>
      <c r="I2" s="15"/>
      <c r="J2" s="15"/>
      <c r="K2" s="12"/>
      <c r="L2" s="12"/>
      <c r="M2" s="12"/>
      <c r="N2" s="50"/>
      <c r="O2" s="6"/>
      <c r="P2" s="6"/>
      <c r="Q2" s="5" t="s">
        <v>6</v>
      </c>
    </row>
    <row r="3" spans="1:19" ht="22.5" x14ac:dyDescent="0.2">
      <c r="A3" s="4"/>
      <c r="B3" s="7"/>
      <c r="C3" s="15"/>
      <c r="D3" s="15"/>
      <c r="E3" s="15"/>
      <c r="F3" s="15"/>
      <c r="G3" s="15"/>
      <c r="H3" s="15"/>
      <c r="I3" s="15"/>
      <c r="J3" s="15"/>
      <c r="K3" s="12"/>
      <c r="L3" s="12"/>
      <c r="M3" s="12"/>
      <c r="N3" s="50"/>
      <c r="O3" s="6"/>
      <c r="P3" s="6"/>
      <c r="Q3" s="6"/>
      <c r="R3" s="5"/>
    </row>
    <row r="4" spans="1:19" ht="63.75" x14ac:dyDescent="0.2">
      <c r="A4" s="8" t="s">
        <v>16</v>
      </c>
      <c r="B4" s="64" t="s">
        <v>17</v>
      </c>
      <c r="C4" s="65"/>
      <c r="D4" s="65"/>
      <c r="E4" s="65"/>
      <c r="F4" s="65"/>
      <c r="G4" s="65"/>
      <c r="H4" s="65"/>
      <c r="I4" s="65"/>
      <c r="J4" s="65"/>
      <c r="K4" s="33" t="s">
        <v>98</v>
      </c>
      <c r="L4" s="31" t="s">
        <v>93</v>
      </c>
      <c r="M4" s="55" t="s">
        <v>93</v>
      </c>
      <c r="N4" s="52" t="s">
        <v>18</v>
      </c>
      <c r="O4" s="55" t="s">
        <v>102</v>
      </c>
      <c r="P4" s="31" t="s">
        <v>99</v>
      </c>
      <c r="Q4" s="31" t="s">
        <v>24</v>
      </c>
      <c r="R4" s="31" t="s">
        <v>19</v>
      </c>
      <c r="S4" s="36"/>
    </row>
    <row r="5" spans="1:19" x14ac:dyDescent="0.2">
      <c r="A5" s="22" t="s">
        <v>80</v>
      </c>
      <c r="B5" s="66" t="s">
        <v>28</v>
      </c>
      <c r="C5" s="66"/>
      <c r="D5" s="66"/>
      <c r="E5" s="66"/>
      <c r="F5" s="66"/>
      <c r="G5" s="66"/>
      <c r="H5" s="66"/>
      <c r="I5" s="66"/>
      <c r="J5" s="66"/>
      <c r="K5" s="35"/>
      <c r="L5" s="30"/>
      <c r="M5" s="54"/>
      <c r="N5" s="57"/>
      <c r="O5" s="23"/>
      <c r="P5" s="24"/>
      <c r="Q5" s="25"/>
      <c r="R5" s="25"/>
      <c r="S5" s="36"/>
    </row>
    <row r="6" spans="1:19" ht="42.75" customHeight="1" x14ac:dyDescent="0.2">
      <c r="A6" s="10" t="s">
        <v>29</v>
      </c>
      <c r="B6" s="67" t="s">
        <v>4</v>
      </c>
      <c r="C6" s="67"/>
      <c r="D6" s="67"/>
      <c r="E6" s="67"/>
      <c r="F6" s="67"/>
      <c r="G6" s="67"/>
      <c r="H6" s="67"/>
      <c r="I6" s="67"/>
      <c r="J6" s="67"/>
      <c r="K6" s="20"/>
      <c r="L6" s="32"/>
      <c r="M6" s="53"/>
      <c r="N6" s="28"/>
      <c r="O6" s="9"/>
      <c r="P6" s="9"/>
      <c r="Q6" s="9"/>
      <c r="R6" s="9" t="s">
        <v>103</v>
      </c>
      <c r="S6" s="36"/>
    </row>
    <row r="7" spans="1:19" x14ac:dyDescent="0.2">
      <c r="A7" s="10" t="s">
        <v>20</v>
      </c>
      <c r="B7" s="63" t="s">
        <v>10</v>
      </c>
      <c r="C7" s="63"/>
      <c r="D7" s="63"/>
      <c r="E7" s="63"/>
      <c r="F7" s="63"/>
      <c r="G7" s="63"/>
      <c r="H7" s="63"/>
      <c r="I7" s="63"/>
      <c r="J7" s="63"/>
      <c r="K7" s="34" t="s">
        <v>100</v>
      </c>
      <c r="L7" s="28" t="s">
        <v>94</v>
      </c>
      <c r="M7" s="28">
        <v>70</v>
      </c>
      <c r="N7" s="28">
        <v>5</v>
      </c>
      <c r="O7" s="9">
        <v>7.44</v>
      </c>
      <c r="P7" s="9">
        <f>O7*1.05</f>
        <v>7.8120000000000012</v>
      </c>
      <c r="Q7" s="9">
        <f>M7*P7</f>
        <v>546.84</v>
      </c>
      <c r="R7" s="9"/>
    </row>
    <row r="8" spans="1:19" x14ac:dyDescent="0.2">
      <c r="A8" s="10" t="s">
        <v>21</v>
      </c>
      <c r="B8" s="63" t="s">
        <v>11</v>
      </c>
      <c r="C8" s="63"/>
      <c r="D8" s="63"/>
      <c r="E8" s="63"/>
      <c r="F8" s="63"/>
      <c r="G8" s="63"/>
      <c r="H8" s="63"/>
      <c r="I8" s="63"/>
      <c r="J8" s="63"/>
      <c r="K8" s="34" t="s">
        <v>100</v>
      </c>
      <c r="L8" s="28" t="s">
        <v>92</v>
      </c>
      <c r="M8" s="28">
        <v>7000</v>
      </c>
      <c r="N8" s="28">
        <v>5</v>
      </c>
      <c r="O8" s="9">
        <v>7.44</v>
      </c>
      <c r="P8" s="9">
        <f t="shared" ref="P8:P10" si="0">O8*1.05</f>
        <v>7.8120000000000012</v>
      </c>
      <c r="Q8" s="9">
        <f t="shared" ref="Q8:Q10" si="1">M8*P8</f>
        <v>54684.000000000007</v>
      </c>
      <c r="R8" s="9"/>
    </row>
    <row r="9" spans="1:19" x14ac:dyDescent="0.2">
      <c r="A9" s="10" t="s">
        <v>22</v>
      </c>
      <c r="B9" s="63" t="s">
        <v>8</v>
      </c>
      <c r="C9" s="63"/>
      <c r="D9" s="63"/>
      <c r="E9" s="63"/>
      <c r="F9" s="63"/>
      <c r="G9" s="63"/>
      <c r="H9" s="63"/>
      <c r="I9" s="63"/>
      <c r="J9" s="63"/>
      <c r="K9" s="34" t="s">
        <v>100</v>
      </c>
      <c r="L9" s="28" t="s">
        <v>79</v>
      </c>
      <c r="M9" s="28">
        <v>15000</v>
      </c>
      <c r="N9" s="28">
        <v>5</v>
      </c>
      <c r="O9" s="9">
        <v>7.44</v>
      </c>
      <c r="P9" s="9">
        <f t="shared" si="0"/>
        <v>7.8120000000000012</v>
      </c>
      <c r="Q9" s="9">
        <f t="shared" si="1"/>
        <v>117180.00000000001</v>
      </c>
      <c r="R9" s="9"/>
    </row>
    <row r="10" spans="1:19" ht="13.9" customHeight="1" x14ac:dyDescent="0.2">
      <c r="A10" s="10" t="s">
        <v>23</v>
      </c>
      <c r="B10" s="63" t="s">
        <v>9</v>
      </c>
      <c r="C10" s="63"/>
      <c r="D10" s="63"/>
      <c r="E10" s="63"/>
      <c r="F10" s="63"/>
      <c r="G10" s="63"/>
      <c r="H10" s="63"/>
      <c r="I10" s="63"/>
      <c r="J10" s="63"/>
      <c r="K10" s="34" t="s">
        <v>100</v>
      </c>
      <c r="L10" s="28" t="s">
        <v>66</v>
      </c>
      <c r="M10" s="28">
        <v>1500</v>
      </c>
      <c r="N10" s="28">
        <v>5</v>
      </c>
      <c r="O10" s="9">
        <v>7.44</v>
      </c>
      <c r="P10" s="9">
        <f t="shared" si="0"/>
        <v>7.8120000000000012</v>
      </c>
      <c r="Q10" s="9">
        <f t="shared" si="1"/>
        <v>11718.000000000002</v>
      </c>
      <c r="R10" s="9"/>
    </row>
    <row r="11" spans="1:19" ht="13.9" customHeight="1" x14ac:dyDescent="0.2">
      <c r="A11" s="10"/>
      <c r="B11" s="68" t="s">
        <v>30</v>
      </c>
      <c r="C11" s="68"/>
      <c r="D11" s="68"/>
      <c r="E11" s="68"/>
      <c r="F11" s="68"/>
      <c r="G11" s="68"/>
      <c r="H11" s="68"/>
      <c r="I11" s="68"/>
      <c r="J11" s="68"/>
      <c r="K11" s="33"/>
      <c r="L11" s="32"/>
      <c r="M11" s="53">
        <f>SUM(M7:M10)</f>
        <v>23570</v>
      </c>
      <c r="N11" s="28"/>
      <c r="O11" s="9"/>
      <c r="P11" s="9"/>
      <c r="Q11" s="9">
        <f>SUM(Q7:Q10)</f>
        <v>184128.84000000003</v>
      </c>
      <c r="R11" s="9"/>
    </row>
    <row r="12" spans="1:19" ht="13.9" customHeight="1" x14ac:dyDescent="0.2">
      <c r="A12" s="22" t="s">
        <v>81</v>
      </c>
      <c r="B12" s="66" t="s">
        <v>31</v>
      </c>
      <c r="C12" s="66"/>
      <c r="D12" s="66"/>
      <c r="E12" s="66"/>
      <c r="F12" s="66"/>
      <c r="G12" s="66"/>
      <c r="H12" s="66"/>
      <c r="I12" s="66"/>
      <c r="J12" s="66"/>
      <c r="K12" s="35"/>
      <c r="L12" s="27"/>
      <c r="M12" s="27"/>
      <c r="N12" s="58"/>
      <c r="O12" s="25"/>
      <c r="P12" s="25"/>
      <c r="Q12" s="25"/>
      <c r="R12" s="25"/>
    </row>
    <row r="13" spans="1:19" ht="13.9" customHeight="1" x14ac:dyDescent="0.2">
      <c r="A13" s="11" t="s">
        <v>34</v>
      </c>
      <c r="B13" s="69" t="s">
        <v>12</v>
      </c>
      <c r="C13" s="69"/>
      <c r="D13" s="69"/>
      <c r="E13" s="69"/>
      <c r="F13" s="69"/>
      <c r="G13" s="69"/>
      <c r="H13" s="69"/>
      <c r="I13" s="69"/>
      <c r="J13" s="69"/>
      <c r="K13" s="34"/>
      <c r="L13" s="31"/>
      <c r="M13" s="52"/>
      <c r="N13" s="28"/>
      <c r="O13" s="9"/>
      <c r="P13" s="9"/>
      <c r="Q13" s="9"/>
      <c r="R13" s="9" t="s">
        <v>104</v>
      </c>
    </row>
    <row r="14" spans="1:19" ht="13.9" customHeight="1" x14ac:dyDescent="0.2">
      <c r="A14" s="11" t="s">
        <v>33</v>
      </c>
      <c r="B14" s="63" t="s">
        <v>1</v>
      </c>
      <c r="C14" s="63"/>
      <c r="D14" s="63"/>
      <c r="E14" s="63"/>
      <c r="F14" s="63"/>
      <c r="G14" s="63"/>
      <c r="H14" s="63"/>
      <c r="I14" s="63"/>
      <c r="J14" s="63"/>
      <c r="K14" s="34" t="s">
        <v>101</v>
      </c>
      <c r="L14" s="32" t="s">
        <v>63</v>
      </c>
      <c r="M14" s="53">
        <v>150</v>
      </c>
      <c r="N14" s="53">
        <v>21</v>
      </c>
      <c r="O14" s="42">
        <v>0.23799999999999999</v>
      </c>
      <c r="P14" s="73">
        <f>O14*1.21</f>
        <v>0.28797999999999996</v>
      </c>
      <c r="Q14" s="71">
        <v>43.2</v>
      </c>
      <c r="R14" s="9"/>
    </row>
    <row r="15" spans="1:19" ht="13.9" customHeight="1" x14ac:dyDescent="0.2">
      <c r="A15" s="11" t="s">
        <v>35</v>
      </c>
      <c r="B15" s="63" t="s">
        <v>0</v>
      </c>
      <c r="C15" s="63"/>
      <c r="D15" s="63"/>
      <c r="E15" s="63"/>
      <c r="F15" s="63"/>
      <c r="G15" s="63"/>
      <c r="H15" s="63"/>
      <c r="I15" s="63"/>
      <c r="J15" s="63"/>
      <c r="K15" s="34" t="s">
        <v>101</v>
      </c>
      <c r="L15" s="32" t="s">
        <v>64</v>
      </c>
      <c r="M15" s="53">
        <v>250</v>
      </c>
      <c r="N15" s="53">
        <v>21</v>
      </c>
      <c r="O15" s="56">
        <v>0.23799999999999999</v>
      </c>
      <c r="P15" s="73">
        <f t="shared" ref="P15:P16" si="2">O15*1.21</f>
        <v>0.28797999999999996</v>
      </c>
      <c r="Q15" s="71">
        <v>72</v>
      </c>
      <c r="R15" s="9"/>
    </row>
    <row r="16" spans="1:19" ht="12.75" customHeight="1" x14ac:dyDescent="0.2">
      <c r="A16" s="10" t="s">
        <v>38</v>
      </c>
      <c r="B16" s="63" t="s">
        <v>7</v>
      </c>
      <c r="C16" s="63"/>
      <c r="D16" s="63"/>
      <c r="E16" s="63"/>
      <c r="F16" s="63"/>
      <c r="G16" s="63"/>
      <c r="H16" s="63"/>
      <c r="I16" s="63"/>
      <c r="J16" s="63"/>
      <c r="K16" s="34" t="s">
        <v>101</v>
      </c>
      <c r="L16" s="32" t="s">
        <v>65</v>
      </c>
      <c r="M16" s="53">
        <v>100</v>
      </c>
      <c r="N16" s="53">
        <v>21</v>
      </c>
      <c r="O16" s="56">
        <v>0.23799999999999999</v>
      </c>
      <c r="P16" s="73">
        <f t="shared" si="2"/>
        <v>0.28797999999999996</v>
      </c>
      <c r="Q16" s="71">
        <v>28.8</v>
      </c>
      <c r="R16" s="9"/>
    </row>
    <row r="17" spans="1:18" ht="15.6" customHeight="1" x14ac:dyDescent="0.2">
      <c r="A17" s="10"/>
      <c r="B17" s="68" t="s">
        <v>32</v>
      </c>
      <c r="C17" s="68"/>
      <c r="D17" s="68"/>
      <c r="E17" s="68"/>
      <c r="F17" s="68"/>
      <c r="G17" s="68"/>
      <c r="H17" s="68"/>
      <c r="I17" s="68"/>
      <c r="J17" s="68"/>
      <c r="K17" s="33"/>
      <c r="L17" s="32"/>
      <c r="M17" s="53"/>
      <c r="N17" s="28"/>
      <c r="O17" s="9"/>
      <c r="P17" s="9"/>
      <c r="Q17" s="71">
        <f>SUM(Q14:Q16)</f>
        <v>144</v>
      </c>
      <c r="R17" s="9"/>
    </row>
    <row r="18" spans="1:18" ht="14.45" customHeight="1" x14ac:dyDescent="0.2">
      <c r="A18" s="22" t="s">
        <v>82</v>
      </c>
      <c r="B18" s="66" t="s">
        <v>36</v>
      </c>
      <c r="C18" s="66"/>
      <c r="D18" s="66"/>
      <c r="E18" s="66"/>
      <c r="F18" s="66"/>
      <c r="G18" s="66"/>
      <c r="H18" s="66"/>
      <c r="I18" s="66"/>
      <c r="J18" s="66"/>
      <c r="K18" s="35"/>
      <c r="L18" s="26"/>
      <c r="M18" s="26"/>
      <c r="N18" s="58"/>
      <c r="O18" s="25"/>
      <c r="P18" s="25"/>
      <c r="Q18" s="25"/>
      <c r="R18" s="25"/>
    </row>
    <row r="19" spans="1:18" ht="33" customHeight="1" x14ac:dyDescent="0.2">
      <c r="A19" s="10" t="s">
        <v>37</v>
      </c>
      <c r="B19" s="63" t="s">
        <v>25</v>
      </c>
      <c r="C19" s="63"/>
      <c r="D19" s="63"/>
      <c r="E19" s="63"/>
      <c r="F19" s="63"/>
      <c r="G19" s="63"/>
      <c r="H19" s="63"/>
      <c r="I19" s="63"/>
      <c r="J19" s="63"/>
      <c r="K19" s="34"/>
      <c r="L19" s="32"/>
      <c r="M19" s="53"/>
      <c r="N19" s="28"/>
      <c r="O19" s="9"/>
      <c r="P19" s="9"/>
      <c r="Q19" s="9"/>
      <c r="R19" s="9" t="s">
        <v>104</v>
      </c>
    </row>
    <row r="20" spans="1:18" ht="14.45" customHeight="1" x14ac:dyDescent="0.2">
      <c r="A20" s="10" t="s">
        <v>39</v>
      </c>
      <c r="B20" s="63" t="s">
        <v>1</v>
      </c>
      <c r="C20" s="63"/>
      <c r="D20" s="63"/>
      <c r="E20" s="63"/>
      <c r="F20" s="63"/>
      <c r="G20" s="63"/>
      <c r="H20" s="63"/>
      <c r="I20" s="63"/>
      <c r="J20" s="63"/>
      <c r="K20" s="34" t="s">
        <v>101</v>
      </c>
      <c r="L20" s="32" t="s">
        <v>63</v>
      </c>
      <c r="M20" s="53">
        <v>150</v>
      </c>
      <c r="N20" s="53">
        <v>5</v>
      </c>
      <c r="O20" s="42">
        <v>0.84</v>
      </c>
      <c r="P20" s="9">
        <f>O20*1.05</f>
        <v>0.88200000000000001</v>
      </c>
      <c r="Q20" s="71">
        <f>P20*M20</f>
        <v>132.30000000000001</v>
      </c>
      <c r="R20" s="9"/>
    </row>
    <row r="21" spans="1:18" ht="15.6" customHeight="1" x14ac:dyDescent="0.2">
      <c r="A21" s="10" t="s">
        <v>40</v>
      </c>
      <c r="B21" s="63" t="s">
        <v>0</v>
      </c>
      <c r="C21" s="63"/>
      <c r="D21" s="63"/>
      <c r="E21" s="63"/>
      <c r="F21" s="63"/>
      <c r="G21" s="63"/>
      <c r="H21" s="63"/>
      <c r="I21" s="63"/>
      <c r="J21" s="63"/>
      <c r="K21" s="34" t="s">
        <v>101</v>
      </c>
      <c r="L21" s="32" t="s">
        <v>63</v>
      </c>
      <c r="M21" s="53">
        <v>150</v>
      </c>
      <c r="N21" s="53">
        <v>5</v>
      </c>
      <c r="O21" s="56">
        <v>0.84</v>
      </c>
      <c r="P21" s="9">
        <f t="shared" ref="P21:P22" si="3">O21*1.05</f>
        <v>0.88200000000000001</v>
      </c>
      <c r="Q21" s="71">
        <f t="shared" ref="Q21:Q22" si="4">P21*M21</f>
        <v>132.30000000000001</v>
      </c>
      <c r="R21" s="9"/>
    </row>
    <row r="22" spans="1:18" ht="16.899999999999999" customHeight="1" x14ac:dyDescent="0.2">
      <c r="A22" s="10" t="s">
        <v>41</v>
      </c>
      <c r="B22" s="63" t="s">
        <v>7</v>
      </c>
      <c r="C22" s="63"/>
      <c r="D22" s="63"/>
      <c r="E22" s="63"/>
      <c r="F22" s="63"/>
      <c r="G22" s="63"/>
      <c r="H22" s="63"/>
      <c r="I22" s="63"/>
      <c r="J22" s="63"/>
      <c r="K22" s="34" t="s">
        <v>101</v>
      </c>
      <c r="L22" s="32" t="s">
        <v>63</v>
      </c>
      <c r="M22" s="53">
        <v>150</v>
      </c>
      <c r="N22" s="53">
        <v>5</v>
      </c>
      <c r="O22" s="56">
        <v>0.84</v>
      </c>
      <c r="P22" s="9">
        <f t="shared" si="3"/>
        <v>0.88200000000000001</v>
      </c>
      <c r="Q22" s="71">
        <f t="shared" si="4"/>
        <v>132.30000000000001</v>
      </c>
      <c r="R22" s="9"/>
    </row>
    <row r="23" spans="1:18" ht="13.9" customHeight="1" x14ac:dyDescent="0.2">
      <c r="A23" s="19"/>
      <c r="B23" s="70" t="s">
        <v>42</v>
      </c>
      <c r="C23" s="70"/>
      <c r="D23" s="70"/>
      <c r="E23" s="70"/>
      <c r="F23" s="70"/>
      <c r="G23" s="70"/>
      <c r="H23" s="70"/>
      <c r="I23" s="70"/>
      <c r="J23" s="70"/>
      <c r="K23" s="48"/>
      <c r="L23" s="20"/>
      <c r="M23" s="20"/>
      <c r="N23" s="59"/>
      <c r="O23" s="21"/>
      <c r="P23" s="21"/>
      <c r="Q23" s="72">
        <f>SUM(Q20:Q22)</f>
        <v>396.90000000000003</v>
      </c>
      <c r="R23" s="21"/>
    </row>
    <row r="24" spans="1:18" ht="13.9" customHeight="1" x14ac:dyDescent="0.2">
      <c r="A24" s="37" t="s">
        <v>83</v>
      </c>
      <c r="B24" s="66" t="s">
        <v>43</v>
      </c>
      <c r="C24" s="66"/>
      <c r="D24" s="66"/>
      <c r="E24" s="66"/>
      <c r="F24" s="66"/>
      <c r="G24" s="66"/>
      <c r="H24" s="66"/>
      <c r="I24" s="66"/>
      <c r="J24" s="66"/>
      <c r="K24" s="35"/>
      <c r="L24" s="26"/>
      <c r="M24" s="26"/>
      <c r="N24" s="58"/>
      <c r="O24" s="25"/>
      <c r="P24" s="25"/>
      <c r="Q24" s="25"/>
      <c r="R24" s="25"/>
    </row>
    <row r="25" spans="1:18" ht="20.25" customHeight="1" x14ac:dyDescent="0.2">
      <c r="A25" s="11" t="s">
        <v>44</v>
      </c>
      <c r="B25" s="63" t="s">
        <v>5</v>
      </c>
      <c r="C25" s="63"/>
      <c r="D25" s="63"/>
      <c r="E25" s="63"/>
      <c r="F25" s="63"/>
      <c r="G25" s="63"/>
      <c r="H25" s="63"/>
      <c r="I25" s="63"/>
      <c r="J25" s="63"/>
      <c r="K25" s="34"/>
      <c r="L25" s="32"/>
      <c r="M25" s="53"/>
      <c r="N25" s="28"/>
      <c r="O25" s="9"/>
      <c r="P25" s="9"/>
      <c r="Q25" s="9"/>
      <c r="R25" s="9"/>
    </row>
    <row r="26" spans="1:18" ht="13.9" customHeight="1" x14ac:dyDescent="0.2">
      <c r="A26" s="11" t="s">
        <v>85</v>
      </c>
      <c r="B26" s="63" t="s">
        <v>8</v>
      </c>
      <c r="C26" s="63"/>
      <c r="D26" s="63"/>
      <c r="E26" s="63"/>
      <c r="F26" s="63"/>
      <c r="G26" s="63"/>
      <c r="H26" s="63"/>
      <c r="I26" s="63"/>
      <c r="J26" s="63"/>
      <c r="K26" s="34" t="s">
        <v>100</v>
      </c>
      <c r="L26" s="28" t="s">
        <v>67</v>
      </c>
      <c r="M26" s="28">
        <v>150</v>
      </c>
      <c r="N26" s="28"/>
      <c r="O26" s="9"/>
      <c r="P26" s="9"/>
      <c r="Q26" s="9"/>
      <c r="R26" s="9"/>
    </row>
    <row r="27" spans="1:18" ht="13.9" customHeight="1" x14ac:dyDescent="0.2">
      <c r="A27" s="11" t="s">
        <v>45</v>
      </c>
      <c r="B27" s="63" t="s">
        <v>9</v>
      </c>
      <c r="C27" s="63"/>
      <c r="D27" s="63"/>
      <c r="E27" s="63"/>
      <c r="F27" s="63"/>
      <c r="G27" s="63"/>
      <c r="H27" s="63"/>
      <c r="I27" s="63"/>
      <c r="J27" s="63"/>
      <c r="K27" s="34" t="s">
        <v>100</v>
      </c>
      <c r="L27" s="28" t="s">
        <v>68</v>
      </c>
      <c r="M27" s="28">
        <v>500</v>
      </c>
      <c r="N27" s="28"/>
      <c r="O27" s="9"/>
      <c r="P27" s="9"/>
      <c r="Q27" s="9"/>
      <c r="R27" s="9"/>
    </row>
    <row r="28" spans="1:18" ht="13.9" customHeight="1" x14ac:dyDescent="0.2">
      <c r="A28" s="11" t="s">
        <v>46</v>
      </c>
      <c r="B28" s="63" t="s">
        <v>13</v>
      </c>
      <c r="C28" s="63"/>
      <c r="D28" s="63"/>
      <c r="E28" s="63"/>
      <c r="F28" s="63"/>
      <c r="G28" s="63"/>
      <c r="H28" s="63"/>
      <c r="I28" s="63"/>
      <c r="J28" s="63"/>
      <c r="K28" s="34" t="s">
        <v>100</v>
      </c>
      <c r="L28" s="28" t="s">
        <v>69</v>
      </c>
      <c r="M28" s="28">
        <v>200</v>
      </c>
      <c r="N28" s="28"/>
      <c r="O28" s="9"/>
      <c r="P28" s="9"/>
      <c r="Q28" s="9"/>
      <c r="R28" s="9"/>
    </row>
    <row r="29" spans="1:18" ht="13.9" customHeight="1" x14ac:dyDescent="0.2">
      <c r="A29" s="11"/>
      <c r="B29" s="68" t="s">
        <v>47</v>
      </c>
      <c r="C29" s="68"/>
      <c r="D29" s="68"/>
      <c r="E29" s="68"/>
      <c r="F29" s="68"/>
      <c r="G29" s="68"/>
      <c r="H29" s="68"/>
      <c r="I29" s="68"/>
      <c r="J29" s="68"/>
      <c r="K29" s="33"/>
      <c r="L29" s="32"/>
      <c r="M29" s="53"/>
      <c r="N29" s="28"/>
      <c r="O29" s="9"/>
      <c r="P29" s="9"/>
      <c r="Q29" s="9"/>
      <c r="R29" s="9"/>
    </row>
    <row r="30" spans="1:18" ht="14.25" customHeight="1" x14ac:dyDescent="0.2">
      <c r="A30" s="37" t="s">
        <v>84</v>
      </c>
      <c r="B30" s="66" t="s">
        <v>48</v>
      </c>
      <c r="C30" s="66"/>
      <c r="D30" s="66"/>
      <c r="E30" s="66"/>
      <c r="F30" s="66"/>
      <c r="G30" s="66"/>
      <c r="H30" s="66"/>
      <c r="I30" s="66"/>
      <c r="J30" s="66"/>
      <c r="K30" s="35"/>
      <c r="L30" s="26"/>
      <c r="M30" s="26"/>
      <c r="N30" s="58"/>
      <c r="O30" s="25"/>
      <c r="P30" s="25"/>
      <c r="Q30" s="25"/>
      <c r="R30" s="25"/>
    </row>
    <row r="31" spans="1:18" ht="13.5" customHeight="1" x14ac:dyDescent="0.2">
      <c r="A31" s="11" t="s">
        <v>49</v>
      </c>
      <c r="B31" s="63" t="s">
        <v>14</v>
      </c>
      <c r="C31" s="63"/>
      <c r="D31" s="63"/>
      <c r="E31" s="63"/>
      <c r="F31" s="63"/>
      <c r="G31" s="63"/>
      <c r="H31" s="63"/>
      <c r="I31" s="63"/>
      <c r="J31" s="63"/>
      <c r="K31" s="34"/>
      <c r="L31" s="29"/>
      <c r="M31" s="51"/>
      <c r="N31" s="28"/>
      <c r="O31" s="9"/>
      <c r="P31" s="9"/>
      <c r="Q31" s="9"/>
      <c r="R31" s="9" t="s">
        <v>104</v>
      </c>
    </row>
    <row r="32" spans="1:18" ht="13.9" customHeight="1" x14ac:dyDescent="0.2">
      <c r="A32" s="11" t="s">
        <v>50</v>
      </c>
      <c r="B32" s="63" t="s">
        <v>11</v>
      </c>
      <c r="C32" s="63"/>
      <c r="D32" s="63"/>
      <c r="E32" s="63"/>
      <c r="F32" s="63"/>
      <c r="G32" s="63"/>
      <c r="H32" s="63"/>
      <c r="I32" s="63"/>
      <c r="J32" s="63"/>
      <c r="K32" s="34" t="s">
        <v>100</v>
      </c>
      <c r="L32" s="28" t="s">
        <v>70</v>
      </c>
      <c r="M32" s="28">
        <v>12</v>
      </c>
      <c r="N32" s="28">
        <v>5</v>
      </c>
      <c r="O32" s="71">
        <v>11.3</v>
      </c>
      <c r="P32" s="9">
        <f>O32*1.05</f>
        <v>11.865000000000002</v>
      </c>
      <c r="Q32" s="71">
        <f>P32*M32</f>
        <v>142.38000000000002</v>
      </c>
      <c r="R32" s="9"/>
    </row>
    <row r="33" spans="1:18" ht="13.9" customHeight="1" x14ac:dyDescent="0.2">
      <c r="A33" s="11" t="s">
        <v>86</v>
      </c>
      <c r="B33" s="63" t="s">
        <v>8</v>
      </c>
      <c r="C33" s="63"/>
      <c r="D33" s="63"/>
      <c r="E33" s="63"/>
      <c r="F33" s="63"/>
      <c r="G33" s="63"/>
      <c r="H33" s="63"/>
      <c r="I33" s="63"/>
      <c r="J33" s="63"/>
      <c r="K33" s="34" t="s">
        <v>100</v>
      </c>
      <c r="L33" s="28" t="s">
        <v>71</v>
      </c>
      <c r="M33" s="28">
        <v>3000</v>
      </c>
      <c r="N33" s="28">
        <v>5</v>
      </c>
      <c r="O33" s="71">
        <v>11.3</v>
      </c>
      <c r="P33" s="9">
        <f t="shared" ref="P33:P35" si="5">O33*1.05</f>
        <v>11.865000000000002</v>
      </c>
      <c r="Q33" s="71">
        <f t="shared" ref="Q33:Q35" si="6">P33*M33</f>
        <v>35595.000000000007</v>
      </c>
      <c r="R33" s="9"/>
    </row>
    <row r="34" spans="1:18" ht="18" customHeight="1" x14ac:dyDescent="0.2">
      <c r="A34" s="10" t="s">
        <v>87</v>
      </c>
      <c r="B34" s="63" t="s">
        <v>9</v>
      </c>
      <c r="C34" s="63"/>
      <c r="D34" s="63"/>
      <c r="E34" s="63"/>
      <c r="F34" s="63"/>
      <c r="G34" s="63"/>
      <c r="H34" s="63"/>
      <c r="I34" s="63"/>
      <c r="J34" s="63"/>
      <c r="K34" s="34" t="s">
        <v>100</v>
      </c>
      <c r="L34" s="28" t="s">
        <v>72</v>
      </c>
      <c r="M34" s="28">
        <v>1000</v>
      </c>
      <c r="N34" s="28">
        <v>5</v>
      </c>
      <c r="O34" s="71">
        <v>11.3</v>
      </c>
      <c r="P34" s="9">
        <f t="shared" si="5"/>
        <v>11.865000000000002</v>
      </c>
      <c r="Q34" s="71">
        <f t="shared" si="6"/>
        <v>11865.000000000002</v>
      </c>
      <c r="R34" s="9"/>
    </row>
    <row r="35" spans="1:18" ht="15.75" customHeight="1" x14ac:dyDescent="0.2">
      <c r="A35" s="10" t="s">
        <v>51</v>
      </c>
      <c r="B35" s="63" t="s">
        <v>13</v>
      </c>
      <c r="C35" s="63"/>
      <c r="D35" s="63"/>
      <c r="E35" s="63"/>
      <c r="F35" s="63"/>
      <c r="G35" s="63"/>
      <c r="H35" s="63"/>
      <c r="I35" s="63"/>
      <c r="J35" s="63"/>
      <c r="K35" s="34" t="s">
        <v>100</v>
      </c>
      <c r="L35" s="28" t="s">
        <v>68</v>
      </c>
      <c r="M35" s="28">
        <v>500</v>
      </c>
      <c r="N35" s="28">
        <v>5</v>
      </c>
      <c r="O35" s="71">
        <v>11.3</v>
      </c>
      <c r="P35" s="9">
        <f t="shared" si="5"/>
        <v>11.865000000000002</v>
      </c>
      <c r="Q35" s="71">
        <f t="shared" si="6"/>
        <v>5932.5000000000009</v>
      </c>
      <c r="R35" s="9"/>
    </row>
    <row r="36" spans="1:18" ht="13.9" customHeight="1" x14ac:dyDescent="0.2">
      <c r="A36" s="10"/>
      <c r="B36" s="68" t="s">
        <v>52</v>
      </c>
      <c r="C36" s="68"/>
      <c r="D36" s="68"/>
      <c r="E36" s="68"/>
      <c r="F36" s="68"/>
      <c r="G36" s="68"/>
      <c r="H36" s="68"/>
      <c r="I36" s="68"/>
      <c r="J36" s="68"/>
      <c r="K36" s="33"/>
      <c r="L36" s="29"/>
      <c r="M36" s="51"/>
      <c r="N36" s="28"/>
      <c r="O36" s="9"/>
      <c r="P36" s="9"/>
      <c r="Q36" s="9">
        <f>SUM(Q32:Q35)</f>
        <v>53534.880000000005</v>
      </c>
      <c r="R36" s="9"/>
    </row>
    <row r="37" spans="1:18" ht="13.9" customHeight="1" x14ac:dyDescent="0.2">
      <c r="A37" s="22" t="s">
        <v>88</v>
      </c>
      <c r="B37" s="66" t="s">
        <v>53</v>
      </c>
      <c r="C37" s="66"/>
      <c r="D37" s="66"/>
      <c r="E37" s="66"/>
      <c r="F37" s="66"/>
      <c r="G37" s="66"/>
      <c r="H37" s="66"/>
      <c r="I37" s="66"/>
      <c r="J37" s="66"/>
      <c r="K37" s="35"/>
      <c r="L37" s="38"/>
      <c r="M37" s="38"/>
      <c r="N37" s="58"/>
      <c r="O37" s="25"/>
      <c r="P37" s="25"/>
      <c r="Q37" s="25"/>
      <c r="R37" s="25"/>
    </row>
    <row r="38" spans="1:18" ht="66" customHeight="1" x14ac:dyDescent="0.2">
      <c r="A38" s="10" t="s">
        <v>54</v>
      </c>
      <c r="B38" s="69" t="s">
        <v>78</v>
      </c>
      <c r="C38" s="69"/>
      <c r="D38" s="69"/>
      <c r="E38" s="69"/>
      <c r="F38" s="69"/>
      <c r="G38" s="69"/>
      <c r="H38" s="69"/>
      <c r="I38" s="69"/>
      <c r="J38" s="69"/>
      <c r="K38" s="34"/>
      <c r="L38" s="32"/>
      <c r="M38" s="53"/>
      <c r="N38" s="28"/>
      <c r="O38" s="9"/>
      <c r="P38" s="9"/>
      <c r="Q38" s="9"/>
      <c r="R38" s="9" t="s">
        <v>104</v>
      </c>
    </row>
    <row r="39" spans="1:18" ht="15.75" customHeight="1" x14ac:dyDescent="0.2">
      <c r="A39" s="10" t="s">
        <v>89</v>
      </c>
      <c r="B39" s="69" t="s">
        <v>15</v>
      </c>
      <c r="C39" s="69"/>
      <c r="D39" s="69"/>
      <c r="E39" s="69"/>
      <c r="F39" s="69"/>
      <c r="G39" s="69"/>
      <c r="H39" s="69"/>
      <c r="I39" s="69"/>
      <c r="J39" s="69"/>
      <c r="K39" s="34" t="s">
        <v>100</v>
      </c>
      <c r="L39" s="28" t="s">
        <v>73</v>
      </c>
      <c r="M39" s="28">
        <v>10000</v>
      </c>
      <c r="N39" s="28">
        <v>5</v>
      </c>
      <c r="O39" s="9">
        <v>12.84</v>
      </c>
      <c r="P39" s="9">
        <f>O39*1.05</f>
        <v>13.482000000000001</v>
      </c>
      <c r="Q39" s="71">
        <f>P39*M39</f>
        <v>134820</v>
      </c>
      <c r="R39" s="9"/>
    </row>
    <row r="40" spans="1:18" ht="15" customHeight="1" x14ac:dyDescent="0.2">
      <c r="A40" s="10" t="s">
        <v>90</v>
      </c>
      <c r="B40" s="69" t="s">
        <v>2</v>
      </c>
      <c r="C40" s="69"/>
      <c r="D40" s="69"/>
      <c r="E40" s="69"/>
      <c r="F40" s="69"/>
      <c r="G40" s="69"/>
      <c r="H40" s="69"/>
      <c r="I40" s="69"/>
      <c r="J40" s="69"/>
      <c r="K40" s="34" t="s">
        <v>100</v>
      </c>
      <c r="L40" s="28" t="s">
        <v>74</v>
      </c>
      <c r="M40" s="28">
        <v>4000</v>
      </c>
      <c r="N40" s="28">
        <v>5</v>
      </c>
      <c r="O40" s="9">
        <v>12.84</v>
      </c>
      <c r="P40" s="9">
        <f t="shared" ref="P40:P42" si="7">O40*1.05</f>
        <v>13.482000000000001</v>
      </c>
      <c r="Q40" s="71">
        <f t="shared" ref="Q40:Q42" si="8">P40*M40</f>
        <v>53928.000000000007</v>
      </c>
      <c r="R40" s="9"/>
    </row>
    <row r="41" spans="1:18" ht="13.9" customHeight="1" x14ac:dyDescent="0.2">
      <c r="A41" s="10" t="s">
        <v>55</v>
      </c>
      <c r="B41" s="69" t="s">
        <v>3</v>
      </c>
      <c r="C41" s="69"/>
      <c r="D41" s="69"/>
      <c r="E41" s="69"/>
      <c r="F41" s="69"/>
      <c r="G41" s="69"/>
      <c r="H41" s="69"/>
      <c r="I41" s="69"/>
      <c r="J41" s="69"/>
      <c r="K41" s="34" t="s">
        <v>100</v>
      </c>
      <c r="L41" s="28" t="s">
        <v>75</v>
      </c>
      <c r="M41" s="28">
        <v>100</v>
      </c>
      <c r="N41" s="28">
        <v>5</v>
      </c>
      <c r="O41" s="9">
        <v>12.84</v>
      </c>
      <c r="P41" s="9">
        <f t="shared" si="7"/>
        <v>13.482000000000001</v>
      </c>
      <c r="Q41" s="71">
        <f t="shared" si="8"/>
        <v>1348.2</v>
      </c>
      <c r="R41" s="9"/>
    </row>
    <row r="42" spans="1:18" ht="13.5" customHeight="1" x14ac:dyDescent="0.2">
      <c r="A42" s="10" t="s">
        <v>56</v>
      </c>
      <c r="B42" s="69" t="s">
        <v>26</v>
      </c>
      <c r="C42" s="69"/>
      <c r="D42" s="69"/>
      <c r="E42" s="69"/>
      <c r="F42" s="69"/>
      <c r="G42" s="69"/>
      <c r="H42" s="69"/>
      <c r="I42" s="69"/>
      <c r="J42" s="69"/>
      <c r="K42" s="34" t="s">
        <v>100</v>
      </c>
      <c r="L42" s="28" t="s">
        <v>76</v>
      </c>
      <c r="M42" s="28">
        <v>3500</v>
      </c>
      <c r="N42" s="28">
        <v>5</v>
      </c>
      <c r="O42" s="9">
        <v>12.84</v>
      </c>
      <c r="P42" s="9">
        <f t="shared" si="7"/>
        <v>13.482000000000001</v>
      </c>
      <c r="Q42" s="71">
        <f t="shared" si="8"/>
        <v>47187.000000000007</v>
      </c>
      <c r="R42" s="9"/>
    </row>
    <row r="43" spans="1:18" ht="13.5" customHeight="1" x14ac:dyDescent="0.2">
      <c r="A43" s="10"/>
      <c r="B43" s="68" t="s">
        <v>58</v>
      </c>
      <c r="C43" s="68"/>
      <c r="D43" s="68"/>
      <c r="E43" s="68"/>
      <c r="F43" s="68"/>
      <c r="G43" s="68"/>
      <c r="H43" s="68"/>
      <c r="I43" s="68"/>
      <c r="J43" s="68"/>
      <c r="K43" s="33"/>
      <c r="L43" s="32"/>
      <c r="M43" s="53">
        <f>SUM(M39:M42)</f>
        <v>17600</v>
      </c>
      <c r="N43" s="28"/>
      <c r="O43" s="9"/>
      <c r="P43" s="9"/>
      <c r="Q43" s="71">
        <f>SUM(Q39:Q42)</f>
        <v>237283.20000000001</v>
      </c>
      <c r="R43" s="9"/>
    </row>
    <row r="44" spans="1:18" ht="13.5" customHeight="1" x14ac:dyDescent="0.2">
      <c r="A44" s="22" t="s">
        <v>91</v>
      </c>
      <c r="B44" s="66" t="s">
        <v>57</v>
      </c>
      <c r="C44" s="66"/>
      <c r="D44" s="66"/>
      <c r="E44" s="66"/>
      <c r="F44" s="66"/>
      <c r="G44" s="66"/>
      <c r="H44" s="66"/>
      <c r="I44" s="66"/>
      <c r="J44" s="66"/>
      <c r="K44" s="35"/>
      <c r="L44" s="26"/>
      <c r="M44" s="26"/>
      <c r="N44" s="58"/>
      <c r="O44" s="25"/>
      <c r="P44" s="25"/>
      <c r="Q44" s="25"/>
      <c r="R44" s="25"/>
    </row>
    <row r="45" spans="1:18" ht="66" customHeight="1" x14ac:dyDescent="0.2">
      <c r="A45" s="10" t="s">
        <v>59</v>
      </c>
      <c r="B45" s="69" t="s">
        <v>27</v>
      </c>
      <c r="C45" s="69"/>
      <c r="D45" s="69"/>
      <c r="E45" s="69"/>
      <c r="F45" s="69"/>
      <c r="G45" s="69"/>
      <c r="H45" s="69"/>
      <c r="I45" s="69"/>
      <c r="J45" s="69"/>
      <c r="K45" s="34"/>
      <c r="L45" s="32"/>
      <c r="M45" s="53"/>
      <c r="N45" s="28"/>
      <c r="O45" s="9"/>
      <c r="P45" s="9"/>
      <c r="Q45" s="9"/>
      <c r="R45" s="9" t="s">
        <v>104</v>
      </c>
    </row>
    <row r="46" spans="1:18" ht="13.9" customHeight="1" x14ac:dyDescent="0.2">
      <c r="A46" s="10" t="s">
        <v>60</v>
      </c>
      <c r="B46" s="69" t="s">
        <v>15</v>
      </c>
      <c r="C46" s="69"/>
      <c r="D46" s="69"/>
      <c r="E46" s="69"/>
      <c r="F46" s="69"/>
      <c r="G46" s="69"/>
      <c r="H46" s="69"/>
      <c r="I46" s="69"/>
      <c r="J46" s="69"/>
      <c r="K46" s="34" t="s">
        <v>100</v>
      </c>
      <c r="L46" s="28" t="s">
        <v>77</v>
      </c>
      <c r="M46" s="28">
        <v>1000</v>
      </c>
      <c r="N46" s="28">
        <v>5</v>
      </c>
      <c r="O46" s="9">
        <v>17.88</v>
      </c>
      <c r="P46" s="9">
        <f t="shared" ref="P46:P47" si="9">O46*1.05</f>
        <v>18.774000000000001</v>
      </c>
      <c r="Q46" s="71">
        <f t="shared" ref="Q46:Q47" si="10">P46*M46</f>
        <v>18774</v>
      </c>
      <c r="R46" s="9"/>
    </row>
    <row r="47" spans="1:18" ht="13.9" customHeight="1" x14ac:dyDescent="0.2">
      <c r="A47" s="10" t="s">
        <v>61</v>
      </c>
      <c r="B47" s="69" t="s">
        <v>2</v>
      </c>
      <c r="C47" s="69"/>
      <c r="D47" s="69"/>
      <c r="E47" s="69"/>
      <c r="F47" s="69"/>
      <c r="G47" s="69"/>
      <c r="H47" s="69"/>
      <c r="I47" s="69"/>
      <c r="J47" s="69"/>
      <c r="K47" s="34" t="s">
        <v>100</v>
      </c>
      <c r="L47" s="28" t="s">
        <v>77</v>
      </c>
      <c r="M47" s="28">
        <v>1000</v>
      </c>
      <c r="N47" s="28">
        <v>5</v>
      </c>
      <c r="O47" s="9">
        <v>17.88</v>
      </c>
      <c r="P47" s="9">
        <f t="shared" si="9"/>
        <v>18.774000000000001</v>
      </c>
      <c r="Q47" s="71">
        <f t="shared" si="10"/>
        <v>18774</v>
      </c>
      <c r="R47" s="9"/>
    </row>
    <row r="48" spans="1:18" ht="13.9" customHeight="1" x14ac:dyDescent="0.2">
      <c r="A48" s="19"/>
      <c r="B48" s="70" t="s">
        <v>62</v>
      </c>
      <c r="C48" s="70"/>
      <c r="D48" s="70"/>
      <c r="E48" s="70"/>
      <c r="F48" s="70"/>
      <c r="G48" s="70"/>
      <c r="H48" s="70"/>
      <c r="I48" s="70"/>
      <c r="J48" s="70"/>
      <c r="K48" s="48"/>
      <c r="L48" s="20"/>
      <c r="M48" s="20"/>
      <c r="N48" s="28"/>
      <c r="O48" s="9"/>
      <c r="P48" s="9"/>
      <c r="Q48" s="71">
        <f>SUM(Q44:Q47)</f>
        <v>37548</v>
      </c>
      <c r="R48" s="9"/>
    </row>
    <row r="49" spans="1:18" ht="13.9" customHeight="1" x14ac:dyDescent="0.2">
      <c r="A49" s="44"/>
      <c r="B49" s="45"/>
      <c r="C49" s="45"/>
      <c r="D49" s="45"/>
      <c r="E49" s="45"/>
      <c r="F49" s="45"/>
      <c r="G49" s="45"/>
      <c r="H49" s="45"/>
      <c r="I49" s="45"/>
      <c r="J49" s="45"/>
      <c r="K49" s="49"/>
      <c r="L49" s="46"/>
      <c r="M49" s="46"/>
      <c r="N49" s="60"/>
      <c r="O49" s="47"/>
      <c r="P49" s="47"/>
      <c r="Q49" s="47"/>
      <c r="R49" s="47"/>
    </row>
    <row r="50" spans="1:18" ht="40.5" customHeight="1" x14ac:dyDescent="0.2">
      <c r="B50" s="62" t="s">
        <v>95</v>
      </c>
      <c r="C50" s="62"/>
      <c r="D50" s="62"/>
      <c r="E50" s="62"/>
      <c r="F50" s="62"/>
      <c r="G50" s="62"/>
      <c r="H50" s="62"/>
      <c r="I50" s="62"/>
      <c r="J50" s="62"/>
      <c r="K50" s="62"/>
      <c r="L50" s="62"/>
      <c r="M50" s="62"/>
      <c r="N50" s="62"/>
      <c r="O50" s="62"/>
      <c r="P50" s="62"/>
      <c r="Q50" s="62"/>
    </row>
    <row r="51" spans="1:18" ht="15.6" customHeight="1" x14ac:dyDescent="0.2">
      <c r="B51" s="3" t="s">
        <v>96</v>
      </c>
      <c r="C51" s="3"/>
      <c r="D51" s="3"/>
      <c r="E51" s="3"/>
      <c r="F51" s="3"/>
      <c r="G51" s="3"/>
      <c r="H51" s="3"/>
      <c r="I51" s="3"/>
      <c r="J51" s="3"/>
      <c r="K51" s="50"/>
      <c r="L51" s="14"/>
      <c r="M51" s="14"/>
      <c r="N51" s="61"/>
      <c r="O51" s="14"/>
      <c r="P51" s="14"/>
      <c r="Q51" s="14"/>
    </row>
    <row r="52" spans="1:18" ht="15" customHeight="1" x14ac:dyDescent="0.2">
      <c r="B52" s="13"/>
      <c r="C52" s="13"/>
      <c r="D52" s="13"/>
      <c r="E52" s="13"/>
      <c r="F52" s="13"/>
      <c r="G52" s="13"/>
      <c r="H52" s="13"/>
      <c r="I52" s="13"/>
      <c r="J52" s="13"/>
      <c r="K52" s="39"/>
      <c r="L52" s="13"/>
      <c r="M52" s="13"/>
    </row>
    <row r="53" spans="1:18" ht="16.149999999999999" customHeight="1" x14ac:dyDescent="0.2">
      <c r="B53" s="13"/>
      <c r="C53" s="13"/>
      <c r="D53" s="13"/>
      <c r="E53" s="13"/>
      <c r="F53" s="13"/>
      <c r="G53" s="13"/>
      <c r="H53" s="13"/>
      <c r="I53" s="13"/>
      <c r="J53" s="13"/>
      <c r="K53" s="39"/>
      <c r="L53" s="13"/>
      <c r="M53" s="13"/>
    </row>
    <row r="54" spans="1:18" ht="16.149999999999999" customHeight="1" x14ac:dyDescent="0.2">
      <c r="B54" s="13"/>
      <c r="C54" s="13"/>
      <c r="D54" s="13" t="s">
        <v>105</v>
      </c>
      <c r="E54" s="13"/>
      <c r="F54" s="13"/>
      <c r="G54" s="13"/>
      <c r="H54" s="13"/>
      <c r="I54" s="13"/>
      <c r="J54" s="13"/>
      <c r="K54" s="39"/>
      <c r="L54" s="13"/>
      <c r="M54" s="13"/>
    </row>
    <row r="55" spans="1:18" ht="68.25" customHeight="1" x14ac:dyDescent="0.2">
      <c r="B55" s="13"/>
      <c r="C55" s="13"/>
      <c r="D55" s="13"/>
      <c r="E55" s="13"/>
      <c r="F55" s="13"/>
      <c r="G55" s="13"/>
      <c r="H55" s="13"/>
      <c r="I55" s="13"/>
      <c r="J55" s="13"/>
      <c r="K55" s="39"/>
      <c r="L55" s="13"/>
      <c r="M55" s="13"/>
    </row>
    <row r="56" spans="1:18" ht="17.25" customHeight="1" x14ac:dyDescent="0.2">
      <c r="B56" s="13"/>
      <c r="C56" s="13"/>
      <c r="D56" s="13"/>
      <c r="E56" s="13"/>
      <c r="F56" s="13"/>
      <c r="G56" s="13"/>
      <c r="H56" s="13"/>
      <c r="I56" s="13"/>
      <c r="J56" s="13"/>
      <c r="K56" s="39"/>
      <c r="L56" s="13"/>
      <c r="M56" s="13"/>
    </row>
    <row r="57" spans="1:18" ht="17.25" customHeight="1" x14ac:dyDescent="0.2">
      <c r="B57" s="13"/>
      <c r="C57" s="13"/>
      <c r="D57" s="13"/>
      <c r="E57" s="13"/>
      <c r="F57" s="13"/>
      <c r="G57" s="13"/>
      <c r="H57" s="13"/>
      <c r="I57" s="13"/>
      <c r="J57" s="13"/>
      <c r="K57" s="39"/>
      <c r="L57" s="13"/>
      <c r="M57" s="13"/>
    </row>
    <row r="58" spans="1:18" ht="15" customHeight="1" x14ac:dyDescent="0.2">
      <c r="B58" s="13"/>
      <c r="C58" s="13"/>
      <c r="D58" s="13"/>
      <c r="E58" s="13"/>
      <c r="F58" s="13"/>
      <c r="G58" s="13"/>
      <c r="H58" s="13"/>
      <c r="I58" s="13"/>
      <c r="J58" s="13"/>
      <c r="K58" s="39"/>
      <c r="L58" s="13"/>
      <c r="M58" s="13"/>
    </row>
    <row r="59" spans="1:18" s="16" customFormat="1" ht="13.9" customHeight="1" x14ac:dyDescent="0.2">
      <c r="K59" s="40"/>
      <c r="N59" s="40"/>
    </row>
    <row r="60" spans="1:18" s="16" customFormat="1" ht="56.25" customHeight="1" x14ac:dyDescent="0.2">
      <c r="K60" s="40"/>
      <c r="N60" s="40"/>
    </row>
    <row r="61" spans="1:18" s="16" customFormat="1" ht="13.9" customHeight="1" x14ac:dyDescent="0.2">
      <c r="K61" s="40"/>
      <c r="N61" s="40"/>
    </row>
    <row r="62" spans="1:18" s="16" customFormat="1" ht="14.25" customHeight="1" x14ac:dyDescent="0.2">
      <c r="K62" s="40"/>
      <c r="N62" s="40"/>
    </row>
    <row r="63" spans="1:18" s="16" customFormat="1" ht="13.9" customHeight="1" x14ac:dyDescent="0.2">
      <c r="K63" s="40"/>
      <c r="N63" s="40"/>
    </row>
    <row r="64" spans="1:18" s="16" customFormat="1" ht="13.9" customHeight="1" x14ac:dyDescent="0.2">
      <c r="K64" s="40"/>
      <c r="N64" s="40"/>
    </row>
    <row r="65" spans="1:18" s="16" customFormat="1" ht="13.9" customHeight="1" x14ac:dyDescent="0.2">
      <c r="K65" s="40"/>
      <c r="N65" s="40"/>
    </row>
    <row r="66" spans="1:18" s="16" customFormat="1" ht="13.9" customHeight="1" x14ac:dyDescent="0.2">
      <c r="K66" s="40"/>
      <c r="N66" s="40"/>
    </row>
    <row r="67" spans="1:18" s="16" customFormat="1" ht="82.5" customHeight="1" x14ac:dyDescent="0.2">
      <c r="K67" s="40"/>
      <c r="N67" s="40"/>
    </row>
    <row r="68" spans="1:18" s="16" customFormat="1" ht="13.9" customHeight="1" x14ac:dyDescent="0.2">
      <c r="K68" s="40"/>
      <c r="N68" s="40"/>
    </row>
    <row r="69" spans="1:18" s="16" customFormat="1" ht="13.9" customHeight="1" x14ac:dyDescent="0.2">
      <c r="K69" s="40"/>
      <c r="N69" s="40"/>
    </row>
    <row r="70" spans="1:18" s="16" customFormat="1" ht="26.45" customHeight="1" x14ac:dyDescent="0.2">
      <c r="K70" s="40"/>
      <c r="N70" s="40"/>
    </row>
    <row r="71" spans="1:18" s="16" customFormat="1" ht="13.9" customHeight="1" x14ac:dyDescent="0.2">
      <c r="K71" s="40"/>
      <c r="N71" s="40"/>
    </row>
    <row r="72" spans="1:18" s="16" customFormat="1" ht="13.9" customHeight="1" x14ac:dyDescent="0.2">
      <c r="K72" s="40"/>
      <c r="N72" s="40"/>
    </row>
    <row r="73" spans="1:18" s="16" customFormat="1" ht="26.45" customHeight="1" x14ac:dyDescent="0.2">
      <c r="K73" s="40"/>
      <c r="N73" s="40"/>
    </row>
    <row r="74" spans="1:18" ht="21" customHeight="1" x14ac:dyDescent="0.2">
      <c r="B74" s="13"/>
      <c r="C74" s="13"/>
      <c r="D74" s="13"/>
      <c r="E74" s="13"/>
      <c r="F74" s="13"/>
      <c r="G74" s="13"/>
      <c r="H74" s="13"/>
      <c r="I74" s="13"/>
      <c r="J74" s="13"/>
      <c r="K74" s="39"/>
      <c r="L74" s="13"/>
      <c r="M74" s="13"/>
    </row>
    <row r="75" spans="1:18" x14ac:dyDescent="0.2">
      <c r="B75" s="13"/>
      <c r="C75" s="13"/>
      <c r="D75" s="13"/>
      <c r="E75" s="13"/>
      <c r="F75" s="13"/>
      <c r="G75" s="13"/>
      <c r="H75" s="13"/>
      <c r="I75" s="13"/>
      <c r="J75" s="13"/>
      <c r="K75" s="39"/>
      <c r="L75" s="13"/>
      <c r="M75" s="13"/>
    </row>
    <row r="76" spans="1:18" s="14" customFormat="1" ht="43.5" customHeight="1" x14ac:dyDescent="0.2">
      <c r="A76" s="13"/>
      <c r="B76" s="17"/>
      <c r="C76" s="17"/>
      <c r="D76" s="17"/>
      <c r="E76" s="17"/>
      <c r="F76" s="17"/>
      <c r="G76" s="17"/>
      <c r="H76" s="17"/>
      <c r="I76" s="17"/>
      <c r="J76" s="17"/>
      <c r="K76" s="41"/>
      <c r="L76" s="17"/>
      <c r="M76" s="17"/>
      <c r="N76" s="12"/>
      <c r="O76" s="43"/>
      <c r="P76" s="18"/>
      <c r="Q76" s="18"/>
      <c r="R76" s="18"/>
    </row>
    <row r="77" spans="1:18" s="14" customFormat="1" x14ac:dyDescent="0.2">
      <c r="A77" s="13"/>
      <c r="B77" s="17"/>
      <c r="C77" s="17"/>
      <c r="D77" s="17"/>
      <c r="E77" s="17"/>
      <c r="F77" s="17"/>
      <c r="G77" s="17"/>
      <c r="H77" s="17"/>
      <c r="I77" s="17"/>
      <c r="J77" s="17"/>
      <c r="K77" s="41"/>
      <c r="L77" s="17"/>
      <c r="M77" s="17"/>
      <c r="N77" s="61"/>
    </row>
  </sheetData>
  <mergeCells count="46">
    <mergeCell ref="B37:J37"/>
    <mergeCell ref="B45:J45"/>
    <mergeCell ref="B46:J46"/>
    <mergeCell ref="B47:J47"/>
    <mergeCell ref="B26:J26"/>
    <mergeCell ref="B40:J40"/>
    <mergeCell ref="B41:J41"/>
    <mergeCell ref="B34:J34"/>
    <mergeCell ref="B39:J39"/>
    <mergeCell ref="B35:J35"/>
    <mergeCell ref="B38:J38"/>
    <mergeCell ref="B31:J31"/>
    <mergeCell ref="B32:J32"/>
    <mergeCell ref="B27:J27"/>
    <mergeCell ref="B28:J28"/>
    <mergeCell ref="B42:J42"/>
    <mergeCell ref="B44:J44"/>
    <mergeCell ref="B43:J43"/>
    <mergeCell ref="B36:J36"/>
    <mergeCell ref="B12:J12"/>
    <mergeCell ref="B33:J33"/>
    <mergeCell ref="B14:J14"/>
    <mergeCell ref="B20:J20"/>
    <mergeCell ref="B15:J15"/>
    <mergeCell ref="B23:J23"/>
    <mergeCell ref="B29:J29"/>
    <mergeCell ref="B30:J30"/>
    <mergeCell ref="B16:J16"/>
    <mergeCell ref="B19:J19"/>
    <mergeCell ref="B24:J24"/>
    <mergeCell ref="B50:Q50"/>
    <mergeCell ref="B9:J9"/>
    <mergeCell ref="B8:J8"/>
    <mergeCell ref="B22:J22"/>
    <mergeCell ref="B4:J4"/>
    <mergeCell ref="B5:J5"/>
    <mergeCell ref="B6:J6"/>
    <mergeCell ref="B7:J7"/>
    <mergeCell ref="B10:J10"/>
    <mergeCell ref="B21:J21"/>
    <mergeCell ref="B11:J11"/>
    <mergeCell ref="B18:J18"/>
    <mergeCell ref="B17:J17"/>
    <mergeCell ref="B13:J13"/>
    <mergeCell ref="B48:J48"/>
    <mergeCell ref="B25:J25"/>
  </mergeCells>
  <phoneticPr fontId="0" type="noConversion"/>
  <pageMargins left="0.70866141732283472" right="0.31496062992125984" top="0.55118110236220474"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pirstines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Juozas</cp:lastModifiedBy>
  <cp:lastPrinted>2020-07-24T11:42:03Z</cp:lastPrinted>
  <dcterms:created xsi:type="dcterms:W3CDTF">2014-09-12T11:27:58Z</dcterms:created>
  <dcterms:modified xsi:type="dcterms:W3CDTF">2020-07-28T09:32:47Z</dcterms:modified>
</cp:coreProperties>
</file>