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defaultThemeVersion="124226"/>
  <mc:AlternateContent xmlns:mc="http://schemas.openxmlformats.org/markup-compatibility/2006">
    <mc:Choice Requires="x15">
      <x15ac:absPath xmlns:x15ac="http://schemas.microsoft.com/office/spreadsheetml/2010/11/ac" url="https://lglt-my.sharepoint.com/personal/arunas_petkevicius_vlrd_lt/Documents/Documents/Klientai/LG/DL padalinys/DL konkursai 2020 m/3.Pesa 620M, 630MIL,730ML  asiraciu remontas/Dokumentai pateikimui/"/>
    </mc:Choice>
  </mc:AlternateContent>
  <xr:revisionPtr revIDLastSave="45" documentId="13_ncr:1_{410FAE92-7816-428C-B1B5-2CD526E57D18}" xr6:coauthVersionLast="45" xr6:coauthVersionMax="45" xr10:uidLastSave="{7AD2A65E-85BB-4CF1-A3C9-0B93262EE37B}"/>
  <bookViews>
    <workbookView xWindow="-110" yWindow="-110" windowWidth="19420" windowHeight="10420" tabRatio="481" xr2:uid="{00000000-000D-0000-FFFF-FFFF00000000}"/>
  </bookViews>
  <sheets>
    <sheet name="Papildytas" sheetId="8" r:id="rId1"/>
  </sheets>
  <definedNames>
    <definedName name="_xlnm._FilterDatabase" localSheetId="0" hidden="1">Papildytas!$A$7:$I$26</definedName>
    <definedName name="_xlnm.Print_Area" localSheetId="0">Papildytas!$A$1:$K$26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25" i="8" l="1"/>
  <c r="K26" i="8"/>
  <c r="K24" i="8"/>
  <c r="K9" i="8"/>
  <c r="K10" i="8"/>
  <c r="K11" i="8"/>
  <c r="K12" i="8"/>
  <c r="K13" i="8"/>
  <c r="K14" i="8"/>
  <c r="K15" i="8"/>
  <c r="K16" i="8"/>
  <c r="K17" i="8"/>
  <c r="K18" i="8"/>
  <c r="K8" i="8"/>
  <c r="K19" i="8" l="1"/>
  <c r="K21" i="8" s="1"/>
  <c r="K20" i="8" s="1"/>
  <c r="K27" i="8"/>
  <c r="K29" i="8" s="1"/>
  <c r="K28" i="8" s="1"/>
</calcChain>
</file>

<file path=xl/sharedStrings.xml><?xml version="1.0" encoding="utf-8"?>
<sst xmlns="http://schemas.openxmlformats.org/spreadsheetml/2006/main" count="67" uniqueCount="43">
  <si>
    <t xml:space="preserve">Eil. Nr. </t>
  </si>
  <si>
    <t>Paslaugos pavadinimas</t>
  </si>
  <si>
    <t>1 k.d.</t>
  </si>
  <si>
    <t>12 k.d.</t>
  </si>
  <si>
    <t>5 k.d.</t>
  </si>
  <si>
    <t>P.O.D</t>
  </si>
  <si>
    <t>Atlikimo terminas</t>
  </si>
  <si>
    <t>Garantinis terminas</t>
  </si>
  <si>
    <t xml:space="preserve">Dyzelinio traukinio PESA 630MiL reduktorinio aširačio brėž. Nr. 5MSb090200-1-00   išsamioji patikra su reduktoriaus SK 485 remontu, vientisų valcuotų ratų performavimu ir guolių blokų remontu (nebandažinius ratus brėž. Nr. 5MS 090101-1-00 P1 perka rangovas) </t>
  </si>
  <si>
    <t xml:space="preserve">Dyzelinio traukinio PESA 630MiL reduktorinio aširačio  brėž. Nr. 5MSc 090100-1-00 išsamioji patikra su reduktoriaus KE 485 remontu, vientisų valcuotų ratų performavimu ir guolių blokų remontu (nebandažinius ratus brėž. Nr. 5MS 090101-1-00 P1 perka rangovas) </t>
  </si>
  <si>
    <t>90 k.d.</t>
  </si>
  <si>
    <t>Dyzelinio traukinio PESA 630MiL palaikančiojo aširačio (brėž. Nr. 11ASc 090100-1-00 ir Nr. 11 Asb 090200-1-00) išsamioji patikra su  vientisų valcuotų ratų performavimu ir guolių blokų remontu (nebandažinius ratus 5 MS 090101-1-02P1 perka rangovas)</t>
  </si>
  <si>
    <t xml:space="preserve">Dyzelinio traukinio PESA 730M reduktorinio aširačio  brėž. Nr. 5ASh 090101-1-00 išsamioji patikra su  vientisų valcuotų ratų performavimu ir guolių blokų remontu (nebandažinius ratus brėž. Nr. 5MSh 090101-1-02 perka rangovas) </t>
  </si>
  <si>
    <t xml:space="preserve">Dyzelinio traukinio PESA 730M reduktorinio aširačio  brėž. Nr. 5MSh090201-1-00 išsamioji patikra su  vientisų valcuotų ratų performavimu ir guolių blokų remontu (nebandažinius ratus brėž. Nr. 5MSh 090101-02 perka rangovas) </t>
  </si>
  <si>
    <t>Dyzelinio traukinio PESA 730M palaikančiojo aširačio (brėž. Nr. 11ASh 090101-1-00 ir Nr. 11 Asb 090200-1-00) išsamioji patikra su  vientisų valcuotų ratų performavimu ir guolių blokų remontu (nebandažinius ratus Nr. 5MSh 090101-02 perka rangovas)</t>
  </si>
  <si>
    <t>Dyzelinio traukinio PESA 730M reduktoriniių ir laisvųjų aširačių stabžių diskų  pakeitimas (stabdžių diskus  perka rangovas),mato vnt.- aširatis</t>
  </si>
  <si>
    <t>_</t>
  </si>
  <si>
    <t>1. Atliktoms paprastos patikros ir einamojo remonto ER-3 paslaugoms  suteikiamas 12 mėn. garantinis terminas, skaičiuojant nuo suremontuotų aširačių eksploatacijos pradžios dienos, tačiau suremontuotų aširačių atskiriems mazgams ne mažiau kaip:
1.1. už ašių dalių, kurios pagal Instrukcijas paprastosios patikros metu yra tikrinamos defektoskopu, būklę (t.y. atviros ašių vietos, krumpliaračių krumpliai, pastebulinės ašių dalys ir kakliukai) - iki kitos patikros;
1.2. už  skersgalinio tvirtinimo ir tepalo būklę - iki dangtelių nuėmimo aptekinant neišridentus aširačius;
1.3. ašidėžių guolių vidinių žiedų suleidimo stiprumui – iki kitos patikros, remonto;
1.4. varančiųjų krumpliaračių užpresavimo stiprumui – iki kitos patikros, remonto.
2. Atliktoms išsamios patikros ir kapitalinio remonto paslaugoms suteikiamas 24 mėn. garantinis terminas, skaičiuojant nuo suremontuotų aširačių eksploatacijos pradžios dienos, tačiau suremontuotų aširačių atskiriems mazgams ne mažiau kaip:
2.1. aširačių elementų sujungimo stiprumui – iki perpresavimo, aširačio elementų keitimo arba poslinkio išbandymo, bet ne mažiau kaip 10 metų;
2.2. ašims – 8,5 metų; 
2.3. postebulinėms ašių dalims – iki aširačio elementų pakeitimo;                                                       2.4. ašidėžių guolių vidinių žiedų suleidimo stiprumui – iki kitos patikros, remonto;
2.5. varančiųjų krumpliaračių užpresavimo stiprumui – iki kitos patikros, remonto.
2.6. aširačių ratams dėl medžiagos kokybės – visam gyvavimo laikui iki nusidėvėjimo. 
2.7.  reduktoriaus krumpliaračių išlūžimui, įtrūkimų atsiradimui ir nusidėvėjimui:
a) varomųjų – 800 000 km;
b) varančiųjų – 600 000 km.</t>
  </si>
  <si>
    <t>Dyzelinio traukinio PESA 630MiL reduktoriniių ir laisvųjų  aširačių stabdžių diskų pratekinimas ,mato vnt.- aširatis</t>
  </si>
  <si>
    <t>Dyzelinio traukinio PESA 730ML reduktoriniių ir laisvųjų  aširačių stabdžių diskų pratekinimas ,mato vnt.- aširatis</t>
  </si>
  <si>
    <t>Automotrisės PESA 620M  reduktoriniių ir laisvųjų  aširačių stabdžių diskų pratekinimas, mato vnt.- aširatis</t>
  </si>
  <si>
    <t xml:space="preserve"> 620M palaikančiojo aširačio brėž. Nr. 8AS090250-1-00 paprastoji patikra</t>
  </si>
  <si>
    <t>Automotrisės 620M palaikančiojo aširačio (brėž. Nr. 8AS090250-1-00) išsamioji patikra su  vientisų valcuotų ratų performavimu ir stabdžių diskų pakeitimu (nebandažinius ratus Ø 842 mm brėž. Nr. Tw-Bg-090010-1-00 ir stabdžių diskus  perka rangovas)</t>
  </si>
  <si>
    <t>620M reduD10:D203MSb090240-1-00 paprastoji patikra</t>
  </si>
  <si>
    <t>Pasiūlymo formos priedas Nr. 1</t>
  </si>
  <si>
    <t>Preliminarus paslaugų kiekis*/ vnt. 2020 metai</t>
  </si>
  <si>
    <t>Preliminarus paslaugų kiekis*/ vnt. 2021 metai</t>
  </si>
  <si>
    <t>Preliminarus paslaugų  kiekis*/ vnt. 2022 metai</t>
  </si>
  <si>
    <t>1 (vieno) vnt. įkainis Eur be PVM</t>
  </si>
  <si>
    <r>
      <rPr>
        <b/>
        <sz val="12"/>
        <rFont val="Times New Roman"/>
        <family val="1"/>
      </rPr>
      <t>2 P.O.D</t>
    </r>
    <r>
      <rPr>
        <sz val="12"/>
        <rFont val="Times New Roman"/>
        <family val="1"/>
        <charset val="186"/>
      </rPr>
      <t>. Dyz. traukinių PESA aširačių  stabdžių diskų pratekinimas</t>
    </r>
  </si>
  <si>
    <r>
      <rPr>
        <b/>
        <sz val="12"/>
        <rFont val="Times New Roman"/>
        <family val="1"/>
      </rPr>
      <t>2 P.O.D.</t>
    </r>
    <r>
      <rPr>
        <sz val="12"/>
        <rFont val="Times New Roman"/>
        <family val="1"/>
        <charset val="186"/>
      </rPr>
      <t xml:space="preserve"> Dyz. traukinių PESA aširačių  stabdžių diskų pratekinimas</t>
    </r>
  </si>
  <si>
    <r>
      <rPr>
        <b/>
        <sz val="12"/>
        <rFont val="Times New Roman"/>
        <family val="1"/>
      </rPr>
      <t>1 P.O.D</t>
    </r>
    <r>
      <rPr>
        <sz val="12"/>
        <rFont val="Times New Roman"/>
        <family val="1"/>
        <charset val="186"/>
      </rPr>
      <t>. Dyz. traukinių PESA aširačių  patikra ir remontas</t>
    </r>
  </si>
  <si>
    <r>
      <rPr>
        <b/>
        <sz val="12"/>
        <rFont val="Times New Roman"/>
        <family val="1"/>
      </rPr>
      <t>1 P.O.D.</t>
    </r>
    <r>
      <rPr>
        <sz val="12"/>
        <rFont val="Times New Roman"/>
        <family val="1"/>
        <charset val="186"/>
      </rPr>
      <t xml:space="preserve"> Dyz. traukinių PESA aširačių  patikra ir remontas</t>
    </r>
  </si>
  <si>
    <t xml:space="preserve">P.O.D. Eil. Nr. </t>
  </si>
  <si>
    <t>Dyzelinių traukinių PESA 620M, 630MiL ir 730ML aširačių remonto ir patikros paslaugų sąrašas</t>
  </si>
  <si>
    <t>Bendra pasiūlymo kaina Eur be PVM</t>
  </si>
  <si>
    <t>PVM 21 proc.</t>
  </si>
  <si>
    <t>Bendra pasiūlymo kaina Eur su PVM</t>
  </si>
  <si>
    <t>2 P.O.D. - Dyzelinių traukinių PESA aširačių stabdžių diskų pratekinimas</t>
  </si>
  <si>
    <t>1 P.O.D. - Dyzelinių traukinių PESA aširačių patikra ir remontas</t>
  </si>
  <si>
    <t>Bendra kaina Eur be PVM 
(7+8+9)x10</t>
  </si>
  <si>
    <t>* Nurodyti preliminarūs kiekiai yra naudojami tik pasiūlymų palyginimui. LG Pirkimo objektą įsigys pagal poreikį iki Pirkimo sutartyje nustatytos maksimalios sumos.</t>
  </si>
  <si>
    <r>
      <t>Dyzelinio traukinio PESA 630MiL reduktoriniių ir laisvųjų aširačių</t>
    </r>
    <r>
      <rPr>
        <sz val="12"/>
        <color rgb="FFFF0000"/>
        <rFont val="Times New Roman"/>
        <family val="1"/>
        <charset val="186"/>
      </rPr>
      <t xml:space="preserve"> stabžių diskų  pakeitimas (</t>
    </r>
    <r>
      <rPr>
        <sz val="12"/>
        <color theme="1"/>
        <rFont val="Times New Roman"/>
        <family val="1"/>
        <charset val="186"/>
      </rPr>
      <t>stabdžių diskus perka rangovas), mato vnt.- aširatis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</si>
</sst>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_-;\-* #,##0.00\ _€_-;_-* &quot;-&quot;??\ _€_-;_-@_-"/>
    <numFmt numFmtId="165" formatCode="#,##0.00\ _€"/>
    <numFmt numFmtId="166" formatCode="#,##0\ _€"/>
    <numFmt numFmtId="167" formatCode="_-* #,##0.00\ [$€-427]_-;\-* #,##0.00\ [$€-427]_-;_-* &quot;-&quot;??\ [$€-427]_-;_-@_-"/>
    <numFmt numFmtId="168" formatCode="_-* #,##0\ _€_-;\-* #,##0\ _€_-;_-* &quot;-&quot;\ _€_-;_-@_-"/>
  </numFmts>
  <fonts count="11" x14ac:knownFonts="1">
    <font>
      <sz val="11"/>
      <color theme="1"/>
      <name val="Calibri"/>
      <family val="2"/>
      <charset val="186"/>
      <scheme val="minor"/>
    </font>
    <font>
      <sz val="12"/>
      <name val="Times New Roman"/>
      <family val="1"/>
      <charset val="186"/>
    </font>
    <font>
      <b/>
      <sz val="12"/>
      <name val="Times New Roman"/>
      <family val="1"/>
      <charset val="186"/>
    </font>
    <font>
      <sz val="12"/>
      <color theme="1"/>
      <name val="Times New Roman"/>
      <family val="1"/>
      <charset val="186"/>
    </font>
    <font>
      <sz val="11"/>
      <color theme="1"/>
      <name val="Calibri"/>
      <family val="2"/>
      <charset val="186"/>
      <scheme val="minor"/>
    </font>
    <font>
      <b/>
      <sz val="12"/>
      <name val="Times New Roman"/>
      <family val="1"/>
    </font>
    <font>
      <sz val="8"/>
      <name val="Calibri"/>
      <family val="2"/>
      <charset val="186"/>
      <scheme val="minor"/>
    </font>
    <font>
      <sz val="12"/>
      <name val="Times New Roman"/>
      <family val="1"/>
    </font>
    <font>
      <sz val="12"/>
      <color theme="1"/>
      <name val="Times New Roman"/>
      <family val="1"/>
    </font>
    <font>
      <b/>
      <sz val="14"/>
      <color theme="1"/>
      <name val="Times New Roman"/>
      <family val="1"/>
    </font>
    <font>
      <sz val="12"/>
      <color rgb="FFFF0000"/>
      <name val="Times New Roman"/>
      <family val="1"/>
      <charset val="186"/>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top/>
      <bottom style="thin">
        <color indexed="64"/>
      </bottom>
      <diagonal/>
    </border>
  </borders>
  <cellStyleXfs count="2">
    <xf numFmtId="0" fontId="0" fillId="0" borderId="0"/>
    <xf numFmtId="164" fontId="4" fillId="0" borderId="0" applyFont="0" applyFill="0" applyBorder="0" applyAlignment="0" applyProtection="0"/>
  </cellStyleXfs>
  <cellXfs count="65">
    <xf numFmtId="0" fontId="0" fillId="0" borderId="0" xfId="0"/>
    <xf numFmtId="0" fontId="2" fillId="0" borderId="2" xfId="0" applyFont="1" applyFill="1" applyBorder="1" applyAlignment="1">
      <alignment horizontal="center" vertical="top" wrapText="1"/>
    </xf>
    <xf numFmtId="0" fontId="2" fillId="0" borderId="2" xfId="0" applyFont="1" applyFill="1" applyBorder="1" applyAlignment="1">
      <alignment horizontal="left" vertical="top" wrapText="1"/>
    </xf>
    <xf numFmtId="0" fontId="1" fillId="0" borderId="0" xfId="0" applyFont="1" applyFill="1" applyAlignment="1">
      <alignment horizontal="center" vertical="top"/>
    </xf>
    <xf numFmtId="0" fontId="1" fillId="0" borderId="0" xfId="0" applyFont="1" applyFill="1" applyAlignment="1">
      <alignment horizontal="center" vertical="top" wrapText="1"/>
    </xf>
    <xf numFmtId="0" fontId="1" fillId="0" borderId="0" xfId="0" applyFont="1" applyFill="1" applyAlignment="1">
      <alignment vertical="top" wrapText="1"/>
    </xf>
    <xf numFmtId="0" fontId="1" fillId="0" borderId="0" xfId="0" applyFont="1" applyFill="1"/>
    <xf numFmtId="0" fontId="1" fillId="0" borderId="0" xfId="0" applyFont="1" applyFill="1" applyAlignment="1">
      <alignment horizontal="left"/>
    </xf>
    <xf numFmtId="0" fontId="2" fillId="0" borderId="3" xfId="0" applyFont="1" applyFill="1" applyBorder="1" applyAlignment="1">
      <alignment horizontal="center" vertical="top" wrapText="1"/>
    </xf>
    <xf numFmtId="0" fontId="2" fillId="0" borderId="0" xfId="0" applyFont="1" applyFill="1" applyAlignment="1">
      <alignment vertical="top" wrapText="1"/>
    </xf>
    <xf numFmtId="0" fontId="1" fillId="0" borderId="0" xfId="0" applyFont="1" applyFill="1" applyAlignment="1">
      <alignment horizontal="center" vertical="center"/>
    </xf>
    <xf numFmtId="0" fontId="1" fillId="0" borderId="0" xfId="0" applyFont="1" applyFill="1" applyAlignment="1">
      <alignment horizontal="left" vertical="top" wrapText="1"/>
    </xf>
    <xf numFmtId="0" fontId="1" fillId="2" borderId="0" xfId="0" applyFont="1" applyFill="1" applyAlignment="1">
      <alignment horizontal="center" vertical="center"/>
    </xf>
    <xf numFmtId="167" fontId="2" fillId="0" borderId="3" xfId="1" applyNumberFormat="1" applyFont="1" applyFill="1" applyBorder="1" applyAlignment="1">
      <alignment horizontal="center" vertical="top" wrapText="1"/>
    </xf>
    <xf numFmtId="167" fontId="1" fillId="0" borderId="0" xfId="1" applyNumberFormat="1" applyFont="1" applyFill="1" applyAlignment="1">
      <alignment horizontal="right" wrapText="1"/>
    </xf>
    <xf numFmtId="167" fontId="1" fillId="0" borderId="0" xfId="1" applyNumberFormat="1" applyFont="1" applyFill="1" applyAlignment="1">
      <alignment horizontal="right" vertical="center" wrapText="1"/>
    </xf>
    <xf numFmtId="167" fontId="1" fillId="0" borderId="3" xfId="1" applyNumberFormat="1" applyFont="1" applyFill="1" applyBorder="1" applyAlignment="1">
      <alignment horizontal="right" vertical="top" wrapText="1"/>
    </xf>
    <xf numFmtId="0" fontId="1" fillId="0" borderId="0" xfId="0" applyFont="1" applyFill="1" applyAlignment="1">
      <alignment horizontal="left" vertical="top"/>
    </xf>
    <xf numFmtId="166" fontId="1" fillId="0" borderId="3" xfId="0" applyNumberFormat="1" applyFont="1" applyFill="1" applyBorder="1" applyAlignment="1">
      <alignment horizontal="center" vertical="top" wrapText="1"/>
    </xf>
    <xf numFmtId="165" fontId="1" fillId="0" borderId="3" xfId="0" applyNumberFormat="1" applyFont="1" applyFill="1" applyBorder="1" applyAlignment="1">
      <alignment horizontal="center" vertical="top" wrapText="1"/>
    </xf>
    <xf numFmtId="0" fontId="1" fillId="0" borderId="3" xfId="0" applyFont="1" applyFill="1" applyBorder="1" applyAlignment="1">
      <alignment horizontal="center" vertical="top" wrapText="1"/>
    </xf>
    <xf numFmtId="165" fontId="3" fillId="0" borderId="3" xfId="0" applyNumberFormat="1" applyFont="1" applyFill="1" applyBorder="1" applyAlignment="1">
      <alignment horizontal="center" vertical="top" wrapText="1"/>
    </xf>
    <xf numFmtId="0" fontId="3" fillId="0" borderId="3" xfId="0" applyFont="1" applyFill="1" applyBorder="1" applyAlignment="1">
      <alignment horizontal="left" vertical="top" wrapText="1"/>
    </xf>
    <xf numFmtId="167" fontId="1" fillId="0" borderId="3" xfId="0" applyNumberFormat="1" applyFont="1" applyFill="1" applyBorder="1" applyAlignment="1">
      <alignment horizontal="right" vertical="top" wrapText="1"/>
    </xf>
    <xf numFmtId="0" fontId="5" fillId="0" borderId="0" xfId="0" applyFont="1" applyFill="1" applyAlignment="1">
      <alignment horizontal="left" vertical="top" wrapText="1"/>
    </xf>
    <xf numFmtId="164" fontId="2" fillId="0" borderId="0" xfId="1" applyFont="1" applyFill="1" applyBorder="1" applyAlignment="1">
      <alignment horizontal="right" wrapText="1"/>
    </xf>
    <xf numFmtId="167" fontId="2" fillId="0" borderId="0" xfId="1" applyNumberFormat="1" applyFont="1" applyFill="1" applyBorder="1" applyAlignment="1">
      <alignment horizontal="right" vertical="top" wrapText="1"/>
    </xf>
    <xf numFmtId="167" fontId="2" fillId="0" borderId="0" xfId="0" applyNumberFormat="1" applyFont="1" applyFill="1" applyBorder="1"/>
    <xf numFmtId="168" fontId="2" fillId="0" borderId="3" xfId="1" applyNumberFormat="1" applyFont="1" applyFill="1" applyBorder="1" applyAlignment="1">
      <alignment horizontal="left" wrapText="1"/>
    </xf>
    <xf numFmtId="0" fontId="5" fillId="0" borderId="3" xfId="0" applyFont="1" applyFill="1" applyBorder="1" applyAlignment="1">
      <alignment horizontal="center" vertical="center"/>
    </xf>
    <xf numFmtId="0" fontId="5" fillId="0" borderId="3" xfId="0" applyFont="1" applyFill="1" applyBorder="1" applyAlignment="1">
      <alignment horizontal="center" vertical="top" wrapText="1"/>
    </xf>
    <xf numFmtId="0" fontId="5" fillId="0" borderId="3" xfId="0" applyFont="1" applyFill="1" applyBorder="1" applyAlignment="1">
      <alignment horizontal="center" vertical="top"/>
    </xf>
    <xf numFmtId="165" fontId="7" fillId="0" borderId="2" xfId="0" applyNumberFormat="1" applyFont="1" applyFill="1" applyBorder="1" applyAlignment="1">
      <alignment vertical="top" wrapText="1"/>
    </xf>
    <xf numFmtId="165" fontId="7" fillId="0" borderId="3" xfId="0" applyNumberFormat="1" applyFont="1" applyFill="1" applyBorder="1" applyAlignment="1">
      <alignment vertical="top" wrapText="1"/>
    </xf>
    <xf numFmtId="166" fontId="1" fillId="0" borderId="0" xfId="0" applyNumberFormat="1" applyFont="1" applyFill="1" applyBorder="1" applyAlignment="1">
      <alignment horizontal="center" vertical="top" wrapText="1"/>
    </xf>
    <xf numFmtId="165" fontId="7" fillId="0" borderId="0" xfId="0" applyNumberFormat="1" applyFont="1" applyFill="1" applyBorder="1" applyAlignment="1">
      <alignment vertical="top" wrapText="1"/>
    </xf>
    <xf numFmtId="0" fontId="3" fillId="0" borderId="0" xfId="0" applyFont="1" applyFill="1" applyBorder="1" applyAlignment="1">
      <alignment horizontal="left" vertical="top" wrapText="1"/>
    </xf>
    <xf numFmtId="0" fontId="1" fillId="0" borderId="0" xfId="0" applyFont="1" applyFill="1" applyBorder="1" applyAlignment="1">
      <alignment horizontal="center" vertical="top" wrapText="1"/>
    </xf>
    <xf numFmtId="167" fontId="1" fillId="0" borderId="0" xfId="1" applyNumberFormat="1" applyFont="1" applyFill="1" applyBorder="1" applyAlignment="1">
      <alignment horizontal="right" vertical="top" wrapText="1"/>
    </xf>
    <xf numFmtId="167" fontId="1" fillId="0" borderId="7" xfId="1" applyNumberFormat="1" applyFont="1" applyFill="1" applyBorder="1" applyAlignment="1">
      <alignment horizontal="right" vertical="top" wrapText="1"/>
    </xf>
    <xf numFmtId="0" fontId="1" fillId="0" borderId="2" xfId="0" applyFont="1" applyFill="1" applyBorder="1" applyAlignment="1">
      <alignment horizontal="center" vertical="top" wrapText="1"/>
    </xf>
    <xf numFmtId="166" fontId="1" fillId="0" borderId="0" xfId="0" applyNumberFormat="1" applyFont="1" applyFill="1" applyBorder="1" applyAlignment="1">
      <alignment horizontal="left" vertical="top" wrapText="1"/>
    </xf>
    <xf numFmtId="165" fontId="1" fillId="0" borderId="3" xfId="0" applyNumberFormat="1" applyFont="1" applyFill="1" applyBorder="1" applyAlignment="1">
      <alignment horizontal="left" vertical="top" wrapText="1"/>
    </xf>
    <xf numFmtId="0" fontId="1" fillId="0" borderId="0" xfId="0" applyFont="1" applyFill="1" applyBorder="1" applyAlignment="1">
      <alignment vertical="top" wrapText="1"/>
    </xf>
    <xf numFmtId="167" fontId="1" fillId="0" borderId="4" xfId="0" applyNumberFormat="1" applyFont="1" applyFill="1" applyBorder="1" applyAlignment="1">
      <alignment horizontal="right" vertical="top" wrapText="1"/>
    </xf>
    <xf numFmtId="166" fontId="1" fillId="0" borderId="2" xfId="0" applyNumberFormat="1" applyFont="1" applyFill="1" applyBorder="1" applyAlignment="1">
      <alignment horizontal="center" vertical="top" wrapText="1"/>
    </xf>
    <xf numFmtId="165" fontId="1" fillId="0" borderId="0" xfId="0" applyNumberFormat="1" applyFont="1" applyFill="1" applyBorder="1" applyAlignment="1">
      <alignment horizontal="left" vertical="top" wrapText="1"/>
    </xf>
    <xf numFmtId="0" fontId="1" fillId="0" borderId="2" xfId="0" applyFont="1" applyFill="1" applyBorder="1" applyAlignment="1">
      <alignment horizontal="left" vertical="top" wrapText="1"/>
    </xf>
    <xf numFmtId="165" fontId="1" fillId="0" borderId="2" xfId="0" applyNumberFormat="1" applyFont="1" applyFill="1" applyBorder="1" applyAlignment="1">
      <alignment horizontal="center" vertical="top" wrapText="1"/>
    </xf>
    <xf numFmtId="167" fontId="1" fillId="0" borderId="8" xfId="0" applyNumberFormat="1" applyFont="1" applyFill="1" applyBorder="1" applyAlignment="1">
      <alignment horizontal="right" vertical="top" wrapText="1"/>
    </xf>
    <xf numFmtId="0" fontId="1" fillId="0" borderId="0" xfId="0" applyFont="1" applyFill="1" applyBorder="1"/>
    <xf numFmtId="0" fontId="1" fillId="3" borderId="0" xfId="0" applyFont="1" applyFill="1" applyAlignment="1">
      <alignment horizontal="center" vertical="center"/>
    </xf>
    <xf numFmtId="0" fontId="8" fillId="0" borderId="3" xfId="0" applyFont="1" applyFill="1" applyBorder="1" applyAlignment="1">
      <alignment horizontal="left" vertical="center" wrapText="1"/>
    </xf>
    <xf numFmtId="167" fontId="5" fillId="0" borderId="0" xfId="1" applyNumberFormat="1" applyFont="1" applyFill="1" applyAlignment="1">
      <alignment horizontal="center" vertical="center" wrapText="1"/>
    </xf>
    <xf numFmtId="0" fontId="1" fillId="0" borderId="0" xfId="0" applyFont="1" applyFill="1" applyAlignment="1">
      <alignment horizontal="left" vertical="top"/>
    </xf>
    <xf numFmtId="0" fontId="5" fillId="0" borderId="5" xfId="0" applyFont="1" applyFill="1" applyBorder="1" applyAlignment="1">
      <alignment horizontal="right" vertical="top" wrapText="1"/>
    </xf>
    <xf numFmtId="0" fontId="5" fillId="0" borderId="6" xfId="0" applyFont="1" applyFill="1" applyBorder="1" applyAlignment="1">
      <alignment horizontal="right" vertical="top" wrapText="1"/>
    </xf>
    <xf numFmtId="0" fontId="5" fillId="0" borderId="0" xfId="0" applyFont="1" applyFill="1" applyBorder="1" applyAlignment="1">
      <alignment horizontal="right" vertical="top" wrapText="1"/>
    </xf>
    <xf numFmtId="0" fontId="5" fillId="0" borderId="7" xfId="0" applyFont="1" applyFill="1" applyBorder="1" applyAlignment="1">
      <alignment horizontal="right" vertical="top" wrapText="1"/>
    </xf>
    <xf numFmtId="166" fontId="5" fillId="0" borderId="9" xfId="0" applyNumberFormat="1" applyFont="1" applyFill="1" applyBorder="1" applyAlignment="1">
      <alignment horizontal="center" vertical="top" wrapText="1"/>
    </xf>
    <xf numFmtId="0" fontId="5" fillId="0" borderId="9" xfId="0" applyFont="1" applyFill="1" applyBorder="1" applyAlignment="1">
      <alignment horizontal="center" vertical="top"/>
    </xf>
    <xf numFmtId="0" fontId="9" fillId="0" borderId="0" xfId="0" applyFont="1" applyAlignment="1">
      <alignment horizontal="center" wrapText="1"/>
    </xf>
    <xf numFmtId="166" fontId="1" fillId="0" borderId="3" xfId="0" applyNumberFormat="1" applyFont="1" applyFill="1" applyBorder="1" applyAlignment="1">
      <alignment horizontal="left" vertical="top" wrapText="1"/>
    </xf>
    <xf numFmtId="167" fontId="1" fillId="0" borderId="1" xfId="0" applyNumberFormat="1" applyFont="1" applyFill="1" applyBorder="1"/>
    <xf numFmtId="167" fontId="1" fillId="0" borderId="3" xfId="0" applyNumberFormat="1" applyFont="1" applyFill="1" applyBorder="1"/>
  </cellXfs>
  <cellStyles count="2">
    <cellStyle name="Comma" xfId="1" builtinId="3"/>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78"/>
  <sheetViews>
    <sheetView showZeros="0" tabSelected="1" topLeftCell="C17" zoomScale="75" zoomScaleNormal="75" zoomScaleSheetLayoutView="65" workbookViewId="0">
      <selection activeCell="H28" sqref="H28:J28"/>
    </sheetView>
  </sheetViews>
  <sheetFormatPr defaultColWidth="9.1796875" defaultRowHeight="15.5" x14ac:dyDescent="0.35"/>
  <cols>
    <col min="1" max="1" width="6.453125" style="3" customWidth="1"/>
    <col min="2" max="2" width="38.26953125" style="11" customWidth="1" collapsed="1"/>
    <col min="3" max="3" width="8.54296875" style="3" customWidth="1"/>
    <col min="4" max="4" width="55.81640625" style="11" customWidth="1"/>
    <col min="5" max="5" width="40.453125" style="4" customWidth="1"/>
    <col min="6" max="6" width="12.54296875" style="10" customWidth="1" collapsed="1"/>
    <col min="7" max="8" width="15.453125" style="12" customWidth="1"/>
    <col min="9" max="9" width="17.26953125" style="12" customWidth="1"/>
    <col min="10" max="10" width="15.54296875" style="7" customWidth="1"/>
    <col min="11" max="11" width="17.81640625" style="6" customWidth="1"/>
    <col min="12" max="16384" width="9.1796875" style="6"/>
  </cols>
  <sheetData>
    <row r="1" spans="1:12" ht="55" customHeight="1" x14ac:dyDescent="0.35">
      <c r="B1" s="24"/>
      <c r="E1" s="24"/>
      <c r="G1" s="10"/>
      <c r="H1" s="14"/>
      <c r="I1" s="53" t="s">
        <v>24</v>
      </c>
      <c r="J1" s="53"/>
      <c r="K1" s="53"/>
      <c r="L1" s="50"/>
    </row>
    <row r="2" spans="1:12" ht="59.5" customHeight="1" x14ac:dyDescent="0.35">
      <c r="E2" s="61" t="s">
        <v>34</v>
      </c>
      <c r="F2" s="61"/>
      <c r="G2" s="10"/>
      <c r="H2" s="14"/>
      <c r="I2" s="15"/>
      <c r="J2" s="10"/>
      <c r="K2" s="25"/>
      <c r="L2" s="50"/>
    </row>
    <row r="3" spans="1:12" x14ac:dyDescent="0.35">
      <c r="G3" s="10"/>
      <c r="H3" s="14"/>
      <c r="I3" s="15"/>
      <c r="J3" s="10"/>
      <c r="K3" s="50"/>
      <c r="L3" s="50"/>
    </row>
    <row r="4" spans="1:12" x14ac:dyDescent="0.35">
      <c r="E4" s="6"/>
      <c r="G4" s="10"/>
      <c r="H4" s="10"/>
      <c r="I4" s="25"/>
      <c r="J4" s="26"/>
      <c r="K4" s="27"/>
      <c r="L4" s="50"/>
    </row>
    <row r="5" spans="1:12" x14ac:dyDescent="0.35">
      <c r="A5" s="60" t="s">
        <v>39</v>
      </c>
      <c r="B5" s="60"/>
      <c r="C5" s="60"/>
      <c r="D5" s="60"/>
      <c r="E5" s="6"/>
      <c r="G5" s="10"/>
      <c r="H5" s="10"/>
      <c r="I5" s="25"/>
      <c r="J5" s="26"/>
      <c r="K5" s="27"/>
      <c r="L5" s="50"/>
    </row>
    <row r="6" spans="1:12" x14ac:dyDescent="0.35">
      <c r="A6" s="31">
        <v>1</v>
      </c>
      <c r="B6" s="30">
        <v>2</v>
      </c>
      <c r="C6" s="31">
        <v>3</v>
      </c>
      <c r="D6" s="30">
        <v>4</v>
      </c>
      <c r="E6" s="30">
        <v>5</v>
      </c>
      <c r="F6" s="29">
        <v>6</v>
      </c>
      <c r="G6" s="29">
        <v>7</v>
      </c>
      <c r="H6" s="29">
        <v>8</v>
      </c>
      <c r="I6" s="29">
        <v>9</v>
      </c>
      <c r="J6" s="29">
        <v>10</v>
      </c>
      <c r="K6" s="28">
        <v>11</v>
      </c>
    </row>
    <row r="7" spans="1:12" s="9" customFormat="1" ht="60" x14ac:dyDescent="0.35">
      <c r="A7" s="1" t="s">
        <v>0</v>
      </c>
      <c r="B7" s="2" t="s">
        <v>5</v>
      </c>
      <c r="C7" s="1" t="s">
        <v>33</v>
      </c>
      <c r="D7" s="2" t="s">
        <v>1</v>
      </c>
      <c r="E7" s="1" t="s">
        <v>7</v>
      </c>
      <c r="F7" s="1" t="s">
        <v>6</v>
      </c>
      <c r="G7" s="8" t="s">
        <v>25</v>
      </c>
      <c r="H7" s="8" t="s">
        <v>26</v>
      </c>
      <c r="I7" s="8" t="s">
        <v>27</v>
      </c>
      <c r="J7" s="13" t="s">
        <v>28</v>
      </c>
      <c r="K7" s="13" t="s">
        <v>40</v>
      </c>
    </row>
    <row r="8" spans="1:12" s="5" customFormat="1" ht="31" x14ac:dyDescent="0.35">
      <c r="A8" s="18">
        <v>1</v>
      </c>
      <c r="B8" s="32" t="s">
        <v>31</v>
      </c>
      <c r="C8" s="18">
        <v>1</v>
      </c>
      <c r="D8" s="52" t="s">
        <v>23</v>
      </c>
      <c r="E8" s="62" t="s">
        <v>17</v>
      </c>
      <c r="F8" s="19" t="s">
        <v>4</v>
      </c>
      <c r="G8" s="20">
        <v>4</v>
      </c>
      <c r="H8" s="20">
        <v>6</v>
      </c>
      <c r="I8" s="20">
        <v>6</v>
      </c>
      <c r="J8" s="16">
        <v>667.67</v>
      </c>
      <c r="K8" s="16">
        <f>(+G8+H8+I8)*J8</f>
        <v>10682.72</v>
      </c>
    </row>
    <row r="9" spans="1:12" s="5" customFormat="1" ht="44.15" customHeight="1" x14ac:dyDescent="0.35">
      <c r="A9" s="18">
        <v>2</v>
      </c>
      <c r="B9" s="32" t="s">
        <v>32</v>
      </c>
      <c r="C9" s="18">
        <v>2</v>
      </c>
      <c r="D9" s="52" t="s">
        <v>21</v>
      </c>
      <c r="E9" s="62"/>
      <c r="F9" s="21" t="s">
        <v>4</v>
      </c>
      <c r="G9" s="20">
        <v>4</v>
      </c>
      <c r="H9" s="20">
        <v>6</v>
      </c>
      <c r="I9" s="20">
        <v>6</v>
      </c>
      <c r="J9" s="16">
        <v>599.79</v>
      </c>
      <c r="K9" s="16">
        <f t="shared" ref="K9:K18" si="0">(+G9+H9+I9)*J9</f>
        <v>9596.64</v>
      </c>
    </row>
    <row r="10" spans="1:12" s="5" customFormat="1" ht="90.65" customHeight="1" x14ac:dyDescent="0.35">
      <c r="A10" s="18">
        <v>3</v>
      </c>
      <c r="B10" s="32" t="s">
        <v>32</v>
      </c>
      <c r="C10" s="18">
        <v>3</v>
      </c>
      <c r="D10" s="22" t="s">
        <v>9</v>
      </c>
      <c r="E10" s="62"/>
      <c r="F10" s="19" t="s">
        <v>10</v>
      </c>
      <c r="G10" s="20"/>
      <c r="H10" s="20"/>
      <c r="I10" s="20">
        <v>6</v>
      </c>
      <c r="J10" s="23">
        <v>17937.62</v>
      </c>
      <c r="K10" s="16">
        <f t="shared" si="0"/>
        <v>107625.72</v>
      </c>
    </row>
    <row r="11" spans="1:12" s="5" customFormat="1" ht="86.15" customHeight="1" x14ac:dyDescent="0.35">
      <c r="A11" s="18">
        <v>4</v>
      </c>
      <c r="B11" s="32" t="s">
        <v>31</v>
      </c>
      <c r="C11" s="18">
        <v>4</v>
      </c>
      <c r="D11" s="22" t="s">
        <v>8</v>
      </c>
      <c r="E11" s="62"/>
      <c r="F11" s="19" t="s">
        <v>10</v>
      </c>
      <c r="G11" s="20"/>
      <c r="H11" s="20"/>
      <c r="I11" s="20">
        <v>6</v>
      </c>
      <c r="J11" s="23">
        <v>17762.54</v>
      </c>
      <c r="K11" s="16">
        <f t="shared" si="0"/>
        <v>106575.24</v>
      </c>
    </row>
    <row r="12" spans="1:12" s="5" customFormat="1" ht="92.5" customHeight="1" x14ac:dyDescent="0.35">
      <c r="A12" s="18">
        <v>5</v>
      </c>
      <c r="B12" s="32" t="s">
        <v>31</v>
      </c>
      <c r="C12" s="18">
        <v>5</v>
      </c>
      <c r="D12" s="22" t="s">
        <v>11</v>
      </c>
      <c r="E12" s="62"/>
      <c r="F12" s="21" t="s">
        <v>3</v>
      </c>
      <c r="G12" s="20"/>
      <c r="H12" s="20"/>
      <c r="I12" s="20">
        <v>16</v>
      </c>
      <c r="J12" s="23">
        <v>10065.35</v>
      </c>
      <c r="K12" s="16">
        <f t="shared" si="0"/>
        <v>161045.6</v>
      </c>
    </row>
    <row r="13" spans="1:12" s="5" customFormat="1" ht="67.5" customHeight="1" x14ac:dyDescent="0.35">
      <c r="A13" s="18">
        <v>6</v>
      </c>
      <c r="B13" s="32" t="s">
        <v>31</v>
      </c>
      <c r="C13" s="18">
        <v>6</v>
      </c>
      <c r="D13" s="22" t="s">
        <v>42</v>
      </c>
      <c r="E13" s="62"/>
      <c r="F13" s="21" t="s">
        <v>4</v>
      </c>
      <c r="G13" s="20">
        <v>12</v>
      </c>
      <c r="H13" s="20">
        <v>12</v>
      </c>
      <c r="I13" s="20"/>
      <c r="J13" s="23">
        <v>5142.74</v>
      </c>
      <c r="K13" s="16">
        <f t="shared" si="0"/>
        <v>123425.76</v>
      </c>
    </row>
    <row r="14" spans="1:12" s="5" customFormat="1" ht="96" customHeight="1" x14ac:dyDescent="0.35">
      <c r="A14" s="18">
        <v>7</v>
      </c>
      <c r="B14" s="32" t="s">
        <v>32</v>
      </c>
      <c r="C14" s="18">
        <v>7</v>
      </c>
      <c r="D14" s="22" t="s">
        <v>12</v>
      </c>
      <c r="E14" s="62"/>
      <c r="F14" s="19" t="s">
        <v>3</v>
      </c>
      <c r="G14" s="20">
        <v>2</v>
      </c>
      <c r="H14" s="20">
        <v>12</v>
      </c>
      <c r="I14" s="20"/>
      <c r="J14" s="23">
        <v>18119.54</v>
      </c>
      <c r="K14" s="16">
        <f t="shared" si="0"/>
        <v>253673.56</v>
      </c>
    </row>
    <row r="15" spans="1:12" s="5" customFormat="1" ht="90.75" customHeight="1" x14ac:dyDescent="0.35">
      <c r="A15" s="18">
        <v>8</v>
      </c>
      <c r="B15" s="32" t="s">
        <v>32</v>
      </c>
      <c r="C15" s="18">
        <v>8</v>
      </c>
      <c r="D15" s="22" t="s">
        <v>13</v>
      </c>
      <c r="E15" s="62"/>
      <c r="F15" s="19" t="s">
        <v>3</v>
      </c>
      <c r="G15" s="20">
        <v>2</v>
      </c>
      <c r="H15" s="20">
        <v>12</v>
      </c>
      <c r="I15" s="20"/>
      <c r="J15" s="23">
        <v>18453.580000000002</v>
      </c>
      <c r="K15" s="16">
        <f t="shared" si="0"/>
        <v>258350.12000000002</v>
      </c>
    </row>
    <row r="16" spans="1:12" s="5" customFormat="1" ht="91" customHeight="1" x14ac:dyDescent="0.35">
      <c r="A16" s="18">
        <v>9</v>
      </c>
      <c r="B16" s="32" t="s">
        <v>31</v>
      </c>
      <c r="C16" s="18">
        <v>9</v>
      </c>
      <c r="D16" s="22" t="s">
        <v>14</v>
      </c>
      <c r="E16" s="62"/>
      <c r="F16" s="21" t="s">
        <v>3</v>
      </c>
      <c r="G16" s="20">
        <v>8</v>
      </c>
      <c r="H16" s="20">
        <v>48</v>
      </c>
      <c r="I16" s="20"/>
      <c r="J16" s="23">
        <v>10482.41</v>
      </c>
      <c r="K16" s="16">
        <f t="shared" si="0"/>
        <v>587014.96</v>
      </c>
    </row>
    <row r="17" spans="1:11" s="5" customFormat="1" ht="65.5" customHeight="1" x14ac:dyDescent="0.35">
      <c r="A17" s="18">
        <v>10</v>
      </c>
      <c r="B17" s="32" t="s">
        <v>32</v>
      </c>
      <c r="C17" s="18">
        <v>10</v>
      </c>
      <c r="D17" s="22" t="s">
        <v>15</v>
      </c>
      <c r="E17" s="62"/>
      <c r="F17" s="21" t="s">
        <v>4</v>
      </c>
      <c r="G17" s="20">
        <v>12</v>
      </c>
      <c r="H17" s="20">
        <v>72</v>
      </c>
      <c r="I17" s="20"/>
      <c r="J17" s="23">
        <v>2832.74</v>
      </c>
      <c r="K17" s="16">
        <f t="shared" si="0"/>
        <v>237950.15999999997</v>
      </c>
    </row>
    <row r="18" spans="1:11" s="5" customFormat="1" ht="80.5" customHeight="1" x14ac:dyDescent="0.35">
      <c r="A18" s="18">
        <v>11</v>
      </c>
      <c r="B18" s="33" t="s">
        <v>31</v>
      </c>
      <c r="C18" s="18">
        <v>11</v>
      </c>
      <c r="D18" s="42" t="s">
        <v>22</v>
      </c>
      <c r="E18" s="62"/>
      <c r="F18" s="20" t="s">
        <v>3</v>
      </c>
      <c r="G18" s="20">
        <v>10</v>
      </c>
      <c r="H18" s="20">
        <v>4</v>
      </c>
      <c r="I18" s="20">
        <v>8</v>
      </c>
      <c r="J18" s="16">
        <v>7462.03</v>
      </c>
      <c r="K18" s="16">
        <f t="shared" si="0"/>
        <v>164164.66</v>
      </c>
    </row>
    <row r="19" spans="1:11" s="5" customFormat="1" x14ac:dyDescent="0.35">
      <c r="A19" s="34"/>
      <c r="B19" s="35"/>
      <c r="C19" s="34"/>
      <c r="D19" s="46"/>
      <c r="E19" s="41"/>
      <c r="F19" s="37"/>
      <c r="G19" s="37"/>
      <c r="H19" s="55" t="s">
        <v>35</v>
      </c>
      <c r="I19" s="55"/>
      <c r="J19" s="56"/>
      <c r="K19" s="16">
        <f>SUM(K8:K18)</f>
        <v>2020105.1399999997</v>
      </c>
    </row>
    <row r="20" spans="1:11" s="5" customFormat="1" x14ac:dyDescent="0.35">
      <c r="A20" s="34"/>
      <c r="B20" s="35"/>
      <c r="C20" s="34"/>
      <c r="D20" s="46"/>
      <c r="E20" s="41"/>
      <c r="F20" s="37"/>
      <c r="G20" s="37"/>
      <c r="H20" s="57" t="s">
        <v>36</v>
      </c>
      <c r="I20" s="57"/>
      <c r="J20" s="58"/>
      <c r="K20" s="16">
        <f>K21-K19</f>
        <v>424222.0793999997</v>
      </c>
    </row>
    <row r="21" spans="1:11" s="5" customFormat="1" x14ac:dyDescent="0.35">
      <c r="A21" s="34"/>
      <c r="B21" s="35"/>
      <c r="C21" s="34"/>
      <c r="D21" s="46"/>
      <c r="E21" s="41"/>
      <c r="F21" s="37"/>
      <c r="G21" s="37"/>
      <c r="H21" s="57" t="s">
        <v>37</v>
      </c>
      <c r="I21" s="57"/>
      <c r="J21" s="58"/>
      <c r="K21" s="16">
        <f>K19*1.21</f>
        <v>2444327.2193999994</v>
      </c>
    </row>
    <row r="22" spans="1:11" s="5" customFormat="1" x14ac:dyDescent="0.35">
      <c r="A22" s="34"/>
      <c r="B22" s="35"/>
      <c r="C22" s="34"/>
      <c r="D22" s="46"/>
      <c r="E22" s="41"/>
      <c r="F22" s="37"/>
      <c r="G22" s="37"/>
      <c r="H22" s="37"/>
      <c r="I22" s="37"/>
      <c r="J22" s="38"/>
      <c r="K22" s="39"/>
    </row>
    <row r="23" spans="1:11" s="5" customFormat="1" x14ac:dyDescent="0.35">
      <c r="A23" s="59" t="s">
        <v>38</v>
      </c>
      <c r="B23" s="59"/>
      <c r="C23" s="59"/>
      <c r="D23" s="59"/>
      <c r="E23" s="41"/>
      <c r="F23" s="37"/>
      <c r="G23" s="37"/>
      <c r="H23" s="37"/>
      <c r="I23" s="37"/>
      <c r="J23" s="38"/>
      <c r="K23" s="39"/>
    </row>
    <row r="24" spans="1:11" s="5" customFormat="1" ht="46.5" customHeight="1" x14ac:dyDescent="0.35">
      <c r="A24" s="18">
        <v>12</v>
      </c>
      <c r="B24" s="33" t="s">
        <v>29</v>
      </c>
      <c r="C24" s="18">
        <v>1</v>
      </c>
      <c r="D24" s="22" t="s">
        <v>18</v>
      </c>
      <c r="E24" s="18" t="s">
        <v>16</v>
      </c>
      <c r="F24" s="21" t="s">
        <v>2</v>
      </c>
      <c r="G24" s="20">
        <v>24</v>
      </c>
      <c r="H24" s="20">
        <v>24</v>
      </c>
      <c r="I24" s="20"/>
      <c r="J24" s="44">
        <v>253.06</v>
      </c>
      <c r="K24" s="16">
        <f t="shared" ref="K24:K26" si="1">(+G24+H24+I24)*J24</f>
        <v>12146.880000000001</v>
      </c>
    </row>
    <row r="25" spans="1:11" s="5" customFormat="1" ht="48" customHeight="1" x14ac:dyDescent="0.35">
      <c r="A25" s="45">
        <v>13</v>
      </c>
      <c r="B25" s="32" t="s">
        <v>29</v>
      </c>
      <c r="C25" s="45">
        <v>2</v>
      </c>
      <c r="D25" s="47" t="s">
        <v>19</v>
      </c>
      <c r="E25" s="45" t="s">
        <v>16</v>
      </c>
      <c r="F25" s="48" t="s">
        <v>2</v>
      </c>
      <c r="G25" s="40">
        <v>72</v>
      </c>
      <c r="H25" s="40">
        <v>12</v>
      </c>
      <c r="I25" s="40">
        <v>84</v>
      </c>
      <c r="J25" s="49">
        <v>253.06</v>
      </c>
      <c r="K25" s="16">
        <f t="shared" si="1"/>
        <v>42514.080000000002</v>
      </c>
    </row>
    <row r="26" spans="1:11" s="43" customFormat="1" ht="43.5" customHeight="1" x14ac:dyDescent="0.35">
      <c r="A26" s="18">
        <v>14</v>
      </c>
      <c r="B26" s="33" t="s">
        <v>30</v>
      </c>
      <c r="C26" s="18">
        <v>3</v>
      </c>
      <c r="D26" s="22" t="s">
        <v>20</v>
      </c>
      <c r="E26" s="18"/>
      <c r="F26" s="20" t="s">
        <v>2</v>
      </c>
      <c r="G26" s="20">
        <v>24</v>
      </c>
      <c r="H26" s="20">
        <v>32</v>
      </c>
      <c r="I26" s="20">
        <v>24</v>
      </c>
      <c r="J26" s="23">
        <v>253.06</v>
      </c>
      <c r="K26" s="16">
        <f t="shared" si="1"/>
        <v>20244.8</v>
      </c>
    </row>
    <row r="27" spans="1:11" ht="15.65" customHeight="1" x14ac:dyDescent="0.35">
      <c r="G27" s="10"/>
      <c r="H27" s="57" t="s">
        <v>35</v>
      </c>
      <c r="I27" s="57"/>
      <c r="J27" s="58"/>
      <c r="K27" s="63">
        <f>SUM(K24:K26)</f>
        <v>74905.760000000009</v>
      </c>
    </row>
    <row r="28" spans="1:11" s="5" customFormat="1" x14ac:dyDescent="0.35">
      <c r="A28" s="34"/>
      <c r="B28" s="35"/>
      <c r="C28" s="34"/>
      <c r="D28" s="36"/>
      <c r="E28" s="34"/>
      <c r="F28" s="37"/>
      <c r="G28" s="37"/>
      <c r="H28" s="57" t="s">
        <v>36</v>
      </c>
      <c r="I28" s="57"/>
      <c r="J28" s="57"/>
      <c r="K28" s="16">
        <f>K29-K27</f>
        <v>15730.209600000002</v>
      </c>
    </row>
    <row r="29" spans="1:11" x14ac:dyDescent="0.35">
      <c r="D29" s="17"/>
      <c r="E29" s="3"/>
      <c r="F29" s="3"/>
      <c r="G29" s="3"/>
      <c r="H29" s="57" t="s">
        <v>37</v>
      </c>
      <c r="I29" s="57"/>
      <c r="J29" s="57"/>
      <c r="K29" s="64">
        <f>K27*1.21</f>
        <v>90635.969600000011</v>
      </c>
    </row>
    <row r="30" spans="1:11" x14ac:dyDescent="0.35">
      <c r="A30" s="54" t="s">
        <v>41</v>
      </c>
      <c r="B30" s="54"/>
      <c r="C30" s="54"/>
      <c r="D30" s="54"/>
      <c r="E30" s="54"/>
      <c r="F30" s="54"/>
      <c r="G30" s="54"/>
      <c r="H30" s="3"/>
      <c r="I30" s="3"/>
    </row>
    <row r="31" spans="1:11" x14ac:dyDescent="0.35">
      <c r="D31" s="17"/>
      <c r="E31" s="3"/>
      <c r="F31" s="3"/>
      <c r="G31" s="3"/>
      <c r="H31" s="3"/>
      <c r="I31" s="3"/>
    </row>
    <row r="32" spans="1:11" x14ac:dyDescent="0.35">
      <c r="D32" s="17"/>
      <c r="E32" s="3"/>
      <c r="F32" s="3"/>
      <c r="G32" s="3"/>
      <c r="H32" s="3"/>
      <c r="I32" s="3"/>
    </row>
    <row r="33" spans="4:9" x14ac:dyDescent="0.35">
      <c r="D33" s="17"/>
      <c r="E33" s="3"/>
      <c r="F33" s="3"/>
      <c r="G33" s="3"/>
      <c r="H33" s="3"/>
      <c r="I33" s="3"/>
    </row>
    <row r="34" spans="4:9" x14ac:dyDescent="0.35">
      <c r="D34" s="17"/>
      <c r="E34" s="3"/>
      <c r="F34" s="3"/>
      <c r="G34" s="3"/>
      <c r="H34" s="3"/>
      <c r="I34" s="3"/>
    </row>
    <row r="35" spans="4:9" x14ac:dyDescent="0.35">
      <c r="D35" s="17"/>
      <c r="E35" s="3"/>
      <c r="F35" s="3"/>
      <c r="G35" s="3"/>
      <c r="H35" s="3"/>
      <c r="I35" s="3"/>
    </row>
    <row r="36" spans="4:9" x14ac:dyDescent="0.35">
      <c r="D36" s="17"/>
      <c r="E36" s="3"/>
      <c r="F36" s="3"/>
      <c r="G36" s="3"/>
      <c r="H36" s="3"/>
      <c r="I36" s="3"/>
    </row>
    <row r="37" spans="4:9" x14ac:dyDescent="0.35">
      <c r="D37" s="17"/>
      <c r="E37" s="3"/>
      <c r="F37" s="3"/>
      <c r="G37" s="3"/>
      <c r="H37" s="3"/>
      <c r="I37" s="3"/>
    </row>
    <row r="38" spans="4:9" x14ac:dyDescent="0.35">
      <c r="D38" s="17"/>
      <c r="E38" s="3"/>
      <c r="F38" s="3"/>
      <c r="G38" s="3"/>
      <c r="H38" s="3"/>
      <c r="I38" s="3"/>
    </row>
    <row r="39" spans="4:9" x14ac:dyDescent="0.35">
      <c r="D39" s="17"/>
      <c r="E39" s="3"/>
      <c r="F39" s="3"/>
      <c r="G39" s="3"/>
      <c r="H39" s="3"/>
      <c r="I39" s="3"/>
    </row>
    <row r="40" spans="4:9" x14ac:dyDescent="0.35">
      <c r="D40" s="17"/>
      <c r="E40" s="3"/>
      <c r="F40" s="3"/>
      <c r="G40" s="3"/>
      <c r="H40" s="3"/>
      <c r="I40" s="3"/>
    </row>
    <row r="41" spans="4:9" x14ac:dyDescent="0.35">
      <c r="D41" s="17"/>
      <c r="E41" s="3"/>
      <c r="F41" s="3"/>
      <c r="G41" s="3"/>
      <c r="H41" s="3"/>
      <c r="I41" s="3"/>
    </row>
    <row r="42" spans="4:9" x14ac:dyDescent="0.35">
      <c r="D42" s="17"/>
      <c r="E42" s="3"/>
      <c r="F42" s="3"/>
      <c r="G42" s="3"/>
      <c r="H42" s="3"/>
      <c r="I42" s="3"/>
    </row>
    <row r="43" spans="4:9" x14ac:dyDescent="0.35">
      <c r="D43" s="17"/>
      <c r="E43" s="3"/>
      <c r="F43" s="3"/>
      <c r="G43" s="3"/>
      <c r="H43" s="3"/>
      <c r="I43" s="3"/>
    </row>
    <row r="44" spans="4:9" x14ac:dyDescent="0.35">
      <c r="D44" s="17"/>
      <c r="E44" s="3"/>
      <c r="F44" s="3"/>
      <c r="G44" s="3"/>
      <c r="H44" s="3"/>
      <c r="I44" s="3"/>
    </row>
    <row r="45" spans="4:9" x14ac:dyDescent="0.35">
      <c r="D45" s="17"/>
      <c r="E45" s="3"/>
      <c r="F45" s="3"/>
      <c r="G45" s="3"/>
      <c r="H45" s="3"/>
      <c r="I45" s="3"/>
    </row>
    <row r="46" spans="4:9" x14ac:dyDescent="0.35">
      <c r="D46" s="17"/>
      <c r="E46" s="3"/>
      <c r="F46" s="3"/>
      <c r="G46" s="3"/>
      <c r="H46" s="3"/>
      <c r="I46" s="3"/>
    </row>
    <row r="47" spans="4:9" x14ac:dyDescent="0.35">
      <c r="D47" s="17"/>
      <c r="E47" s="3"/>
      <c r="F47" s="3"/>
      <c r="G47" s="3"/>
      <c r="H47" s="3"/>
      <c r="I47" s="3"/>
    </row>
    <row r="48" spans="4:9" x14ac:dyDescent="0.35">
      <c r="D48" s="17"/>
      <c r="E48" s="3"/>
      <c r="F48" s="3"/>
      <c r="G48" s="3"/>
      <c r="H48" s="3"/>
      <c r="I48" s="3"/>
    </row>
    <row r="49" spans="4:9" x14ac:dyDescent="0.35">
      <c r="D49" s="17"/>
      <c r="E49" s="3"/>
      <c r="F49" s="3"/>
      <c r="G49" s="3"/>
      <c r="H49" s="3"/>
      <c r="I49" s="3"/>
    </row>
    <row r="50" spans="4:9" x14ac:dyDescent="0.35">
      <c r="D50" s="17"/>
      <c r="E50" s="3"/>
      <c r="F50" s="3"/>
      <c r="G50" s="3"/>
      <c r="H50" s="3"/>
      <c r="I50" s="3"/>
    </row>
    <row r="51" spans="4:9" x14ac:dyDescent="0.35">
      <c r="D51" s="17"/>
      <c r="E51" s="3"/>
      <c r="F51" s="3"/>
      <c r="G51" s="3"/>
      <c r="H51" s="3"/>
      <c r="I51" s="3"/>
    </row>
    <row r="52" spans="4:9" x14ac:dyDescent="0.35">
      <c r="D52" s="17"/>
      <c r="E52" s="3"/>
      <c r="F52" s="3"/>
      <c r="G52" s="3"/>
      <c r="H52" s="3"/>
      <c r="I52" s="3"/>
    </row>
    <row r="53" spans="4:9" x14ac:dyDescent="0.35">
      <c r="D53" s="17"/>
      <c r="E53" s="3"/>
      <c r="F53" s="3"/>
      <c r="G53" s="3"/>
      <c r="H53" s="3"/>
      <c r="I53" s="3"/>
    </row>
    <row r="54" spans="4:9" x14ac:dyDescent="0.35">
      <c r="D54" s="17"/>
      <c r="E54" s="3"/>
      <c r="F54" s="3"/>
      <c r="G54" s="3"/>
      <c r="H54" s="3"/>
      <c r="I54" s="3"/>
    </row>
    <row r="55" spans="4:9" x14ac:dyDescent="0.35">
      <c r="D55" s="17"/>
      <c r="E55" s="3"/>
      <c r="F55" s="3"/>
      <c r="G55" s="3"/>
      <c r="H55" s="3"/>
      <c r="I55" s="3"/>
    </row>
    <row r="56" spans="4:9" x14ac:dyDescent="0.35">
      <c r="D56" s="17"/>
      <c r="E56" s="3"/>
      <c r="F56" s="3"/>
      <c r="G56" s="3"/>
      <c r="H56" s="3"/>
      <c r="I56" s="3"/>
    </row>
    <row r="57" spans="4:9" x14ac:dyDescent="0.35">
      <c r="D57" s="17"/>
      <c r="E57" s="3"/>
      <c r="F57" s="3"/>
      <c r="G57" s="3"/>
      <c r="H57" s="3"/>
      <c r="I57" s="3"/>
    </row>
    <row r="58" spans="4:9" x14ac:dyDescent="0.35">
      <c r="D58" s="17"/>
      <c r="E58" s="3"/>
      <c r="F58" s="3"/>
      <c r="G58" s="3"/>
      <c r="H58" s="3"/>
      <c r="I58" s="3"/>
    </row>
    <row r="59" spans="4:9" x14ac:dyDescent="0.35">
      <c r="D59" s="17"/>
      <c r="E59" s="3"/>
      <c r="F59" s="3"/>
      <c r="G59" s="3"/>
      <c r="H59" s="3"/>
      <c r="I59" s="3"/>
    </row>
    <row r="60" spans="4:9" x14ac:dyDescent="0.35">
      <c r="D60" s="17"/>
      <c r="E60" s="3"/>
      <c r="F60" s="3"/>
      <c r="G60" s="3"/>
      <c r="H60" s="3"/>
      <c r="I60" s="3"/>
    </row>
    <row r="61" spans="4:9" x14ac:dyDescent="0.35">
      <c r="G61" s="51"/>
      <c r="H61" s="51"/>
      <c r="I61" s="51"/>
    </row>
    <row r="62" spans="4:9" x14ac:dyDescent="0.35">
      <c r="G62" s="51"/>
      <c r="H62" s="51"/>
      <c r="I62" s="51"/>
    </row>
    <row r="63" spans="4:9" x14ac:dyDescent="0.35">
      <c r="G63" s="51"/>
      <c r="H63" s="51"/>
      <c r="I63" s="51"/>
    </row>
    <row r="64" spans="4:9" x14ac:dyDescent="0.35">
      <c r="G64" s="51"/>
      <c r="H64" s="51"/>
      <c r="I64" s="51"/>
    </row>
    <row r="65" spans="7:9" x14ac:dyDescent="0.35">
      <c r="G65" s="51"/>
      <c r="H65" s="51"/>
      <c r="I65" s="51"/>
    </row>
    <row r="66" spans="7:9" x14ac:dyDescent="0.35">
      <c r="G66" s="51"/>
      <c r="H66" s="51"/>
      <c r="I66" s="51"/>
    </row>
    <row r="67" spans="7:9" x14ac:dyDescent="0.35">
      <c r="G67" s="51"/>
      <c r="H67" s="51"/>
      <c r="I67" s="51"/>
    </row>
    <row r="68" spans="7:9" x14ac:dyDescent="0.35">
      <c r="G68" s="51"/>
      <c r="H68" s="51"/>
      <c r="I68" s="51"/>
    </row>
    <row r="69" spans="7:9" x14ac:dyDescent="0.35">
      <c r="G69" s="51"/>
      <c r="H69" s="51"/>
      <c r="I69" s="51"/>
    </row>
    <row r="70" spans="7:9" x14ac:dyDescent="0.35">
      <c r="G70" s="51"/>
      <c r="H70" s="51"/>
      <c r="I70" s="51"/>
    </row>
    <row r="71" spans="7:9" x14ac:dyDescent="0.35">
      <c r="G71" s="51"/>
      <c r="H71" s="51"/>
      <c r="I71" s="51"/>
    </row>
    <row r="72" spans="7:9" x14ac:dyDescent="0.35">
      <c r="G72" s="51"/>
      <c r="H72" s="51"/>
      <c r="I72" s="51"/>
    </row>
    <row r="73" spans="7:9" x14ac:dyDescent="0.35">
      <c r="G73" s="51"/>
      <c r="H73" s="51"/>
      <c r="I73" s="51"/>
    </row>
    <row r="74" spans="7:9" x14ac:dyDescent="0.35">
      <c r="G74" s="51"/>
      <c r="H74" s="51"/>
      <c r="I74" s="51"/>
    </row>
    <row r="75" spans="7:9" x14ac:dyDescent="0.35">
      <c r="G75" s="51"/>
      <c r="H75" s="51"/>
      <c r="I75" s="51"/>
    </row>
    <row r="76" spans="7:9" x14ac:dyDescent="0.35">
      <c r="G76" s="51"/>
      <c r="H76" s="51"/>
      <c r="I76" s="51"/>
    </row>
    <row r="77" spans="7:9" x14ac:dyDescent="0.35">
      <c r="G77" s="51"/>
      <c r="H77" s="51"/>
      <c r="I77" s="51"/>
    </row>
    <row r="78" spans="7:9" x14ac:dyDescent="0.35">
      <c r="G78" s="51"/>
      <c r="H78" s="51"/>
      <c r="I78" s="51"/>
    </row>
    <row r="79" spans="7:9" x14ac:dyDescent="0.35">
      <c r="G79" s="51"/>
      <c r="H79" s="51"/>
      <c r="I79" s="51"/>
    </row>
    <row r="80" spans="7:9" x14ac:dyDescent="0.35">
      <c r="G80" s="51"/>
      <c r="H80" s="51"/>
      <c r="I80" s="51"/>
    </row>
    <row r="81" spans="7:9" x14ac:dyDescent="0.35">
      <c r="G81" s="51"/>
      <c r="H81" s="51"/>
      <c r="I81" s="51"/>
    </row>
    <row r="82" spans="7:9" x14ac:dyDescent="0.35">
      <c r="G82" s="51"/>
      <c r="H82" s="51"/>
      <c r="I82" s="51"/>
    </row>
    <row r="83" spans="7:9" x14ac:dyDescent="0.35">
      <c r="G83" s="51"/>
      <c r="H83" s="51"/>
      <c r="I83" s="51"/>
    </row>
    <row r="84" spans="7:9" x14ac:dyDescent="0.35">
      <c r="G84" s="51"/>
      <c r="H84" s="51"/>
      <c r="I84" s="51"/>
    </row>
    <row r="85" spans="7:9" x14ac:dyDescent="0.35">
      <c r="G85" s="51"/>
      <c r="H85" s="51"/>
      <c r="I85" s="51"/>
    </row>
    <row r="86" spans="7:9" x14ac:dyDescent="0.35">
      <c r="G86" s="51"/>
      <c r="H86" s="51"/>
      <c r="I86" s="51"/>
    </row>
    <row r="87" spans="7:9" x14ac:dyDescent="0.35">
      <c r="G87" s="51"/>
      <c r="H87" s="51"/>
      <c r="I87" s="51"/>
    </row>
    <row r="88" spans="7:9" x14ac:dyDescent="0.35">
      <c r="G88" s="51"/>
      <c r="H88" s="51"/>
      <c r="I88" s="51"/>
    </row>
    <row r="89" spans="7:9" x14ac:dyDescent="0.35">
      <c r="G89" s="51"/>
      <c r="H89" s="51"/>
      <c r="I89" s="51"/>
    </row>
    <row r="90" spans="7:9" x14ac:dyDescent="0.35">
      <c r="G90" s="51"/>
      <c r="H90" s="51"/>
      <c r="I90" s="51"/>
    </row>
    <row r="91" spans="7:9" x14ac:dyDescent="0.35">
      <c r="G91" s="51"/>
      <c r="H91" s="51"/>
      <c r="I91" s="51"/>
    </row>
    <row r="92" spans="7:9" x14ac:dyDescent="0.35">
      <c r="G92" s="51"/>
      <c r="H92" s="51"/>
      <c r="I92" s="51"/>
    </row>
    <row r="93" spans="7:9" x14ac:dyDescent="0.35">
      <c r="G93" s="51"/>
      <c r="H93" s="51"/>
      <c r="I93" s="51"/>
    </row>
    <row r="94" spans="7:9" x14ac:dyDescent="0.35">
      <c r="G94" s="51"/>
      <c r="H94" s="51"/>
      <c r="I94" s="51"/>
    </row>
    <row r="95" spans="7:9" x14ac:dyDescent="0.35">
      <c r="G95" s="51"/>
      <c r="H95" s="51"/>
      <c r="I95" s="51"/>
    </row>
    <row r="96" spans="7:9" x14ac:dyDescent="0.35">
      <c r="G96" s="51"/>
      <c r="H96" s="51"/>
      <c r="I96" s="51"/>
    </row>
    <row r="97" spans="7:9" x14ac:dyDescent="0.35">
      <c r="G97" s="51"/>
      <c r="H97" s="51"/>
      <c r="I97" s="51"/>
    </row>
    <row r="98" spans="7:9" x14ac:dyDescent="0.35">
      <c r="G98" s="51"/>
      <c r="H98" s="51"/>
      <c r="I98" s="51"/>
    </row>
    <row r="99" spans="7:9" x14ac:dyDescent="0.35">
      <c r="G99" s="51"/>
      <c r="H99" s="51"/>
      <c r="I99" s="51"/>
    </row>
    <row r="100" spans="7:9" x14ac:dyDescent="0.35">
      <c r="G100" s="51"/>
      <c r="H100" s="51"/>
      <c r="I100" s="51"/>
    </row>
    <row r="101" spans="7:9" x14ac:dyDescent="0.35">
      <c r="G101" s="51"/>
      <c r="H101" s="51"/>
      <c r="I101" s="51"/>
    </row>
    <row r="102" spans="7:9" x14ac:dyDescent="0.35">
      <c r="G102" s="51"/>
      <c r="H102" s="51"/>
      <c r="I102" s="51"/>
    </row>
    <row r="103" spans="7:9" x14ac:dyDescent="0.35">
      <c r="G103" s="51"/>
      <c r="H103" s="51"/>
      <c r="I103" s="51"/>
    </row>
    <row r="104" spans="7:9" x14ac:dyDescent="0.35">
      <c r="G104" s="51"/>
      <c r="H104" s="51"/>
      <c r="I104" s="51"/>
    </row>
    <row r="105" spans="7:9" x14ac:dyDescent="0.35">
      <c r="G105" s="51"/>
      <c r="H105" s="51"/>
      <c r="I105" s="51"/>
    </row>
    <row r="106" spans="7:9" x14ac:dyDescent="0.35">
      <c r="G106" s="51"/>
      <c r="H106" s="51"/>
      <c r="I106" s="51"/>
    </row>
    <row r="107" spans="7:9" x14ac:dyDescent="0.35">
      <c r="G107" s="51"/>
      <c r="H107" s="51"/>
      <c r="I107" s="51"/>
    </row>
    <row r="108" spans="7:9" x14ac:dyDescent="0.35">
      <c r="G108" s="51"/>
      <c r="H108" s="51"/>
      <c r="I108" s="51"/>
    </row>
    <row r="109" spans="7:9" x14ac:dyDescent="0.35">
      <c r="G109" s="51"/>
      <c r="H109" s="51"/>
      <c r="I109" s="51"/>
    </row>
    <row r="110" spans="7:9" x14ac:dyDescent="0.35">
      <c r="G110" s="51"/>
      <c r="H110" s="51"/>
      <c r="I110" s="51"/>
    </row>
    <row r="111" spans="7:9" x14ac:dyDescent="0.35">
      <c r="G111" s="51"/>
      <c r="H111" s="51"/>
      <c r="I111" s="51"/>
    </row>
    <row r="112" spans="7:9" x14ac:dyDescent="0.35">
      <c r="G112" s="51"/>
      <c r="H112" s="51"/>
      <c r="I112" s="51"/>
    </row>
    <row r="113" spans="7:9" x14ac:dyDescent="0.35">
      <c r="G113" s="51"/>
      <c r="H113" s="51"/>
      <c r="I113" s="51"/>
    </row>
    <row r="114" spans="7:9" x14ac:dyDescent="0.35">
      <c r="G114" s="51"/>
      <c r="H114" s="51"/>
      <c r="I114" s="51"/>
    </row>
    <row r="115" spans="7:9" x14ac:dyDescent="0.35">
      <c r="G115" s="51"/>
      <c r="H115" s="51"/>
      <c r="I115" s="51"/>
    </row>
    <row r="116" spans="7:9" x14ac:dyDescent="0.35">
      <c r="G116" s="51"/>
      <c r="H116" s="51"/>
      <c r="I116" s="51"/>
    </row>
    <row r="117" spans="7:9" x14ac:dyDescent="0.35">
      <c r="G117" s="51"/>
      <c r="H117" s="51"/>
      <c r="I117" s="51"/>
    </row>
    <row r="118" spans="7:9" x14ac:dyDescent="0.35">
      <c r="G118" s="51"/>
      <c r="H118" s="51"/>
      <c r="I118" s="51"/>
    </row>
    <row r="119" spans="7:9" x14ac:dyDescent="0.35">
      <c r="G119" s="51"/>
      <c r="H119" s="51"/>
      <c r="I119" s="51"/>
    </row>
    <row r="120" spans="7:9" x14ac:dyDescent="0.35">
      <c r="G120" s="51"/>
      <c r="H120" s="51"/>
      <c r="I120" s="51"/>
    </row>
    <row r="121" spans="7:9" x14ac:dyDescent="0.35">
      <c r="G121" s="51"/>
      <c r="H121" s="51"/>
      <c r="I121" s="51"/>
    </row>
    <row r="122" spans="7:9" x14ac:dyDescent="0.35">
      <c r="G122" s="51"/>
      <c r="H122" s="51"/>
      <c r="I122" s="51"/>
    </row>
    <row r="123" spans="7:9" x14ac:dyDescent="0.35">
      <c r="G123" s="51"/>
      <c r="H123" s="51"/>
      <c r="I123" s="51"/>
    </row>
    <row r="124" spans="7:9" x14ac:dyDescent="0.35">
      <c r="G124" s="51"/>
      <c r="H124" s="51"/>
      <c r="I124" s="51"/>
    </row>
    <row r="125" spans="7:9" x14ac:dyDescent="0.35">
      <c r="G125" s="51"/>
      <c r="H125" s="51"/>
      <c r="I125" s="51"/>
    </row>
    <row r="126" spans="7:9" x14ac:dyDescent="0.35">
      <c r="G126" s="51"/>
      <c r="H126" s="51"/>
      <c r="I126" s="51"/>
    </row>
    <row r="127" spans="7:9" x14ac:dyDescent="0.35">
      <c r="G127" s="51"/>
      <c r="H127" s="51"/>
      <c r="I127" s="51"/>
    </row>
    <row r="128" spans="7:9" x14ac:dyDescent="0.35">
      <c r="G128" s="51"/>
      <c r="H128" s="51"/>
      <c r="I128" s="51"/>
    </row>
    <row r="129" spans="7:9" x14ac:dyDescent="0.35">
      <c r="G129" s="51"/>
      <c r="H129" s="51"/>
      <c r="I129" s="51"/>
    </row>
    <row r="130" spans="7:9" x14ac:dyDescent="0.35">
      <c r="G130" s="51"/>
      <c r="H130" s="51"/>
      <c r="I130" s="51"/>
    </row>
    <row r="131" spans="7:9" x14ac:dyDescent="0.35">
      <c r="G131" s="51"/>
      <c r="H131" s="51"/>
      <c r="I131" s="51"/>
    </row>
    <row r="132" spans="7:9" x14ac:dyDescent="0.35">
      <c r="G132" s="51"/>
      <c r="H132" s="51"/>
      <c r="I132" s="51"/>
    </row>
    <row r="133" spans="7:9" x14ac:dyDescent="0.35">
      <c r="G133" s="51"/>
      <c r="H133" s="51"/>
      <c r="I133" s="51"/>
    </row>
    <row r="134" spans="7:9" x14ac:dyDescent="0.35">
      <c r="G134" s="51"/>
      <c r="H134" s="51"/>
      <c r="I134" s="51"/>
    </row>
    <row r="135" spans="7:9" x14ac:dyDescent="0.35">
      <c r="G135" s="51"/>
      <c r="H135" s="51"/>
      <c r="I135" s="51"/>
    </row>
    <row r="136" spans="7:9" x14ac:dyDescent="0.35">
      <c r="G136" s="51"/>
      <c r="H136" s="51"/>
      <c r="I136" s="51"/>
    </row>
    <row r="137" spans="7:9" x14ac:dyDescent="0.35">
      <c r="G137" s="51"/>
      <c r="H137" s="51"/>
      <c r="I137" s="51"/>
    </row>
    <row r="138" spans="7:9" x14ac:dyDescent="0.35">
      <c r="G138" s="51"/>
      <c r="H138" s="51"/>
      <c r="I138" s="51"/>
    </row>
    <row r="139" spans="7:9" x14ac:dyDescent="0.35">
      <c r="G139" s="51"/>
      <c r="H139" s="51"/>
      <c r="I139" s="51"/>
    </row>
    <row r="140" spans="7:9" x14ac:dyDescent="0.35">
      <c r="G140" s="51"/>
      <c r="H140" s="51"/>
      <c r="I140" s="51"/>
    </row>
    <row r="141" spans="7:9" x14ac:dyDescent="0.35">
      <c r="G141" s="51"/>
      <c r="H141" s="51"/>
      <c r="I141" s="51"/>
    </row>
    <row r="142" spans="7:9" x14ac:dyDescent="0.35">
      <c r="G142" s="51"/>
      <c r="H142" s="51"/>
      <c r="I142" s="51"/>
    </row>
    <row r="143" spans="7:9" x14ac:dyDescent="0.35">
      <c r="G143" s="51"/>
      <c r="H143" s="51"/>
      <c r="I143" s="51"/>
    </row>
    <row r="144" spans="7:9" x14ac:dyDescent="0.35">
      <c r="G144" s="51"/>
      <c r="H144" s="51"/>
      <c r="I144" s="51"/>
    </row>
    <row r="145" spans="7:9" x14ac:dyDescent="0.35">
      <c r="G145" s="51"/>
      <c r="H145" s="51"/>
      <c r="I145" s="51"/>
    </row>
    <row r="146" spans="7:9" x14ac:dyDescent="0.35">
      <c r="G146" s="51"/>
      <c r="H146" s="51"/>
      <c r="I146" s="51"/>
    </row>
    <row r="147" spans="7:9" x14ac:dyDescent="0.35">
      <c r="G147" s="51"/>
      <c r="H147" s="51"/>
      <c r="I147" s="51"/>
    </row>
    <row r="148" spans="7:9" x14ac:dyDescent="0.35">
      <c r="G148" s="51"/>
      <c r="H148" s="51"/>
      <c r="I148" s="51"/>
    </row>
    <row r="149" spans="7:9" x14ac:dyDescent="0.35">
      <c r="G149" s="51"/>
      <c r="H149" s="51"/>
      <c r="I149" s="51"/>
    </row>
    <row r="150" spans="7:9" x14ac:dyDescent="0.35">
      <c r="G150" s="51"/>
      <c r="H150" s="51"/>
      <c r="I150" s="51"/>
    </row>
    <row r="151" spans="7:9" x14ac:dyDescent="0.35">
      <c r="G151" s="51"/>
      <c r="H151" s="51"/>
      <c r="I151" s="51"/>
    </row>
    <row r="152" spans="7:9" x14ac:dyDescent="0.35">
      <c r="G152" s="51"/>
      <c r="H152" s="51"/>
      <c r="I152" s="51"/>
    </row>
    <row r="153" spans="7:9" x14ac:dyDescent="0.35">
      <c r="G153" s="51"/>
      <c r="H153" s="51"/>
      <c r="I153" s="51"/>
    </row>
    <row r="154" spans="7:9" x14ac:dyDescent="0.35">
      <c r="G154" s="51"/>
      <c r="H154" s="51"/>
      <c r="I154" s="51"/>
    </row>
    <row r="155" spans="7:9" x14ac:dyDescent="0.35">
      <c r="G155" s="51"/>
      <c r="H155" s="51"/>
      <c r="I155" s="51"/>
    </row>
    <row r="156" spans="7:9" x14ac:dyDescent="0.35">
      <c r="G156" s="51"/>
      <c r="H156" s="51"/>
      <c r="I156" s="51"/>
    </row>
    <row r="157" spans="7:9" x14ac:dyDescent="0.35">
      <c r="G157" s="51"/>
      <c r="H157" s="51"/>
      <c r="I157" s="51"/>
    </row>
    <row r="158" spans="7:9" x14ac:dyDescent="0.35">
      <c r="G158" s="51"/>
      <c r="H158" s="51"/>
      <c r="I158" s="51"/>
    </row>
    <row r="159" spans="7:9" x14ac:dyDescent="0.35">
      <c r="G159" s="51"/>
      <c r="H159" s="51"/>
      <c r="I159" s="51"/>
    </row>
    <row r="160" spans="7:9" x14ac:dyDescent="0.35">
      <c r="G160" s="51"/>
      <c r="H160" s="51"/>
      <c r="I160" s="51"/>
    </row>
    <row r="161" spans="7:9" x14ac:dyDescent="0.35">
      <c r="G161" s="51"/>
      <c r="H161" s="51"/>
      <c r="I161" s="51"/>
    </row>
    <row r="162" spans="7:9" x14ac:dyDescent="0.35">
      <c r="G162" s="51"/>
      <c r="H162" s="51"/>
      <c r="I162" s="51"/>
    </row>
    <row r="163" spans="7:9" x14ac:dyDescent="0.35">
      <c r="G163" s="51"/>
      <c r="H163" s="51"/>
      <c r="I163" s="51"/>
    </row>
    <row r="164" spans="7:9" x14ac:dyDescent="0.35">
      <c r="G164" s="51"/>
      <c r="H164" s="51"/>
      <c r="I164" s="51"/>
    </row>
    <row r="165" spans="7:9" x14ac:dyDescent="0.35">
      <c r="G165" s="51"/>
      <c r="H165" s="51"/>
      <c r="I165" s="51"/>
    </row>
    <row r="166" spans="7:9" x14ac:dyDescent="0.35">
      <c r="G166" s="51"/>
      <c r="H166" s="51"/>
      <c r="I166" s="51"/>
    </row>
    <row r="167" spans="7:9" x14ac:dyDescent="0.35">
      <c r="G167" s="51"/>
      <c r="H167" s="51"/>
      <c r="I167" s="51"/>
    </row>
    <row r="168" spans="7:9" x14ac:dyDescent="0.35">
      <c r="G168" s="51"/>
      <c r="H168" s="51"/>
      <c r="I168" s="51"/>
    </row>
    <row r="169" spans="7:9" x14ac:dyDescent="0.35">
      <c r="G169" s="51"/>
      <c r="H169" s="51"/>
      <c r="I169" s="51"/>
    </row>
    <row r="170" spans="7:9" x14ac:dyDescent="0.35">
      <c r="G170" s="51"/>
      <c r="H170" s="51"/>
      <c r="I170" s="51"/>
    </row>
    <row r="171" spans="7:9" x14ac:dyDescent="0.35">
      <c r="G171" s="51"/>
      <c r="H171" s="51"/>
      <c r="I171" s="51"/>
    </row>
    <row r="172" spans="7:9" x14ac:dyDescent="0.35">
      <c r="G172" s="51"/>
      <c r="H172" s="51"/>
      <c r="I172" s="51"/>
    </row>
    <row r="173" spans="7:9" x14ac:dyDescent="0.35">
      <c r="G173" s="51"/>
      <c r="H173" s="51"/>
      <c r="I173" s="51"/>
    </row>
    <row r="174" spans="7:9" x14ac:dyDescent="0.35">
      <c r="G174" s="51"/>
      <c r="H174" s="51"/>
      <c r="I174" s="51"/>
    </row>
    <row r="175" spans="7:9" x14ac:dyDescent="0.35">
      <c r="G175" s="51"/>
      <c r="H175" s="51"/>
      <c r="I175" s="51"/>
    </row>
    <row r="176" spans="7:9" x14ac:dyDescent="0.35">
      <c r="G176" s="51"/>
      <c r="H176" s="51"/>
      <c r="I176" s="51"/>
    </row>
    <row r="177" spans="7:9" x14ac:dyDescent="0.35">
      <c r="G177" s="51"/>
      <c r="H177" s="51"/>
      <c r="I177" s="51"/>
    </row>
    <row r="178" spans="7:9" x14ac:dyDescent="0.35">
      <c r="G178" s="51"/>
      <c r="H178" s="51"/>
      <c r="I178" s="51"/>
    </row>
  </sheetData>
  <mergeCells count="12">
    <mergeCell ref="I1:K1"/>
    <mergeCell ref="A30:G30"/>
    <mergeCell ref="H19:J19"/>
    <mergeCell ref="H20:J20"/>
    <mergeCell ref="H21:J21"/>
    <mergeCell ref="A23:D23"/>
    <mergeCell ref="A5:D5"/>
    <mergeCell ref="H28:J28"/>
    <mergeCell ref="H29:J29"/>
    <mergeCell ref="H27:J27"/>
    <mergeCell ref="E2:F2"/>
    <mergeCell ref="E8:E18"/>
  </mergeCells>
  <phoneticPr fontId="6" type="noConversion"/>
  <conditionalFormatting sqref="D18:D22">
    <cfRule type="duplicateValues" dxfId="2" priority="220"/>
  </conditionalFormatting>
  <conditionalFormatting sqref="D26">
    <cfRule type="duplicateValues" dxfId="1" priority="1"/>
  </conditionalFormatting>
  <conditionalFormatting sqref="D28">
    <cfRule type="duplicateValues" dxfId="0" priority="222"/>
  </conditionalFormatting>
  <pageMargins left="0.7" right="0.7" top="0.75" bottom="0.75" header="0.3" footer="0.3"/>
  <pageSetup scale="2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EC14E9655ED7D645B4E4630510C2B451" ma:contentTypeVersion="5" ma:contentTypeDescription="Kurkite naują dokumentą." ma:contentTypeScope="" ma:versionID="b30a58451c59bf7d3fb6fc11f93caa82">
  <xsd:schema xmlns:xsd="http://www.w3.org/2001/XMLSchema" xmlns:xs="http://www.w3.org/2001/XMLSchema" xmlns:p="http://schemas.microsoft.com/office/2006/metadata/properties" xmlns:ns3="78d41135-156a-4660-a0e9-c36a06b34715" xmlns:ns4="3c3cbafa-0578-4955-944e-00fcc2a2b708" targetNamespace="http://schemas.microsoft.com/office/2006/metadata/properties" ma:root="true" ma:fieldsID="d4c57eb3f9dc8f6af4081039e0f40a41" ns3:_="" ns4:_="">
    <xsd:import namespace="78d41135-156a-4660-a0e9-c36a06b34715"/>
    <xsd:import namespace="3c3cbafa-0578-4955-944e-00fcc2a2b708"/>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d41135-156a-4660-a0e9-c36a06b34715"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SharingHintHash" ma:index="10" nillable="true" ma:displayName="Bendrinimo užuominos maiša"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c3cbafa-0578-4955-944e-00fcc2a2b70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843853-1E4A-4DF3-979B-B2CD2E65926F}">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48431120-D0FF-4BD3-B918-52B3F7F648A5}">
  <ds:schemaRefs>
    <ds:schemaRef ds:uri="http://schemas.microsoft.com/sharepoint/v3/contenttype/forms"/>
  </ds:schemaRefs>
</ds:datastoreItem>
</file>

<file path=customXml/itemProps3.xml><?xml version="1.0" encoding="utf-8"?>
<ds:datastoreItem xmlns:ds="http://schemas.openxmlformats.org/officeDocument/2006/customXml" ds:itemID="{623345B4-FB6D-4E48-AF72-F1B78C1560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d41135-156a-4660-a0e9-c36a06b34715"/>
    <ds:schemaRef ds:uri="3c3cbafa-0578-4955-944e-00fcc2a2b7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Papildytas</vt:lpstr>
      <vt:lpstr>Papildytas!Print_Area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Tatjana Lavrentjeva</dc:creator>
  <cp:lastModifiedBy>Arūnas Petkevičius</cp:lastModifiedBy>
  <cp:lastPrinted>2019-01-30T12:41:11Z</cp:lastPrinted>
  <dcterms:created xsi:type="dcterms:W3CDTF">2018-08-23T05:01:58Z</dcterms:created>
  <dcterms:modified xsi:type="dcterms:W3CDTF">2020-07-17T08:54:51Z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fcb905c-755b-4fd4-bd20-0d682d4f1d27_Enabled">
    <vt:lpwstr>True</vt:lpwstr>
  </property>
  <property fmtid="{D5CDD505-2E9C-101B-9397-08002B2CF9AE}" pid="3" name="MSIP_Label_cfcb905c-755b-4fd4-bd20-0d682d4f1d27_SiteId">
    <vt:lpwstr>d91d5b65-9d38-4908-9bd1-ebc28a01cade</vt:lpwstr>
  </property>
  <property fmtid="{D5CDD505-2E9C-101B-9397-08002B2CF9AE}" pid="4" name="MSIP_Label_cfcb905c-755b-4fd4-bd20-0d682d4f1d27_SetDate">
    <vt:lpwstr>2020-01-22T15:27:46.8779052Z</vt:lpwstr>
  </property>
  <property fmtid="{D5CDD505-2E9C-101B-9397-08002B2CF9AE}" pid="5" name="MSIP_Label_cfcb905c-755b-4fd4-bd20-0d682d4f1d27_Name">
    <vt:lpwstr>General</vt:lpwstr>
  </property>
  <property fmtid="{D5CDD505-2E9C-101B-9397-08002B2CF9AE}" pid="6" name="MSIP_Label_cfcb905c-755b-4fd4-bd20-0d682d4f1d27_ActionId">
    <vt:lpwstr>4da081d0-ccb4-4c26-ae89-e1663ecd48ab</vt:lpwstr>
  </property>
  <property fmtid="{D5CDD505-2E9C-101B-9397-08002B2CF9AE}" pid="7" name="MSIP_Label_cfcb905c-755b-4fd4-bd20-0d682d4f1d27_Extended_MSFT_Method">
    <vt:lpwstr>Automatic</vt:lpwstr>
  </property>
  <property fmtid="{D5CDD505-2E9C-101B-9397-08002B2CF9AE}" pid="8" name="Sensitivity">
    <vt:lpwstr>General</vt:lpwstr>
  </property>
  <property fmtid="{D5CDD505-2E9C-101B-9397-08002B2CF9AE}" pid="9" name="ContentTypeId">
    <vt:lpwstr>0x010100EC14E9655ED7D645B4E4630510C2B451</vt:lpwstr>
  </property>
</Properties>
</file>