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60" yWindow="30" windowWidth="29040" windowHeight="13710"/>
  </bookViews>
  <sheets>
    <sheet name="Lapas1" sheetId="1" r:id="rId1"/>
  </sheets>
  <definedNames>
    <definedName name="_xlnm.Print_Area" localSheetId="0">Lapas1!$A$1:$F$36</definedName>
    <definedName name="_xlnm.Print_Titles" localSheetId="0">Lapas1!$7:$8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1" l="1"/>
  <c r="F28" i="1"/>
  <c r="F27" i="1"/>
  <c r="F23" i="1"/>
  <c r="F22" i="1"/>
  <c r="F21" i="1"/>
  <c r="F20" i="1"/>
  <c r="F19" i="1"/>
  <c r="F18" i="1"/>
  <c r="F10" i="1"/>
  <c r="F13" i="1"/>
  <c r="F12" i="1"/>
  <c r="F33" i="1" l="1"/>
  <c r="F29" i="1"/>
  <c r="F24" i="1"/>
  <c r="F14" i="1" l="1"/>
  <c r="F34" i="1" s="1"/>
  <c r="F35" i="1" l="1"/>
  <c r="F36" i="1" s="1"/>
</calcChain>
</file>

<file path=xl/sharedStrings.xml><?xml version="1.0" encoding="utf-8"?>
<sst xmlns="http://schemas.openxmlformats.org/spreadsheetml/2006/main" count="67" uniqueCount="53">
  <si>
    <t>Sutarties Nr.:</t>
  </si>
  <si>
    <t>Užsakovas:</t>
  </si>
  <si>
    <t>Eil. Nr.</t>
  </si>
  <si>
    <t>Pozicijos</t>
  </si>
  <si>
    <t>Mato vnt.</t>
  </si>
  <si>
    <t>Kiekis</t>
  </si>
  <si>
    <t>Vnt. kaina be PVM, Eur</t>
  </si>
  <si>
    <t>Suma, Eur</t>
  </si>
  <si>
    <t>Bendroji dalis</t>
  </si>
  <si>
    <t>1.1.</t>
  </si>
  <si>
    <t>kompl.</t>
  </si>
  <si>
    <t>PVM:</t>
  </si>
  <si>
    <t>VISO su PVM:</t>
  </si>
  <si>
    <t>Statinio darbo projekto parengimas</t>
  </si>
  <si>
    <t>Išpildomieji brėžiniai</t>
  </si>
  <si>
    <t>Darbų kainų žiniaraštis</t>
  </si>
  <si>
    <t>Viso: Bendroji dalis</t>
  </si>
  <si>
    <t>4.1</t>
  </si>
  <si>
    <t>Savitakinių   nuotekų tinklų įrengimas atviru ir/ar uždaru būdu įskaitant tai technologijai tinkančius nuotekų vamzdžius su sujungimo detalėmis, kritimo stovų įrengimą,  gerbūvio, dangų išardymo ir atstatymo darbus, visus žemės darbus, grunto sutankinimą, tranšėjų išramstymą,g/b šulinių įrengimą su ketiniais liukais "plaukiojančio " tipo, plastikinių šulinių su "plaukiojančio "tipo ketiniais dangčiais įrengimą,  esamų komunikacijų pakabinimą, gruntinio vandens pažeminimą, smėlio pagrindo po vamzdžiais įrengimą  bei pirminį užpylimą smėliu , apsauginių dėklų sankirtose su kitais tinklais įrengimą,prisijungimą prie esamų nuotekų tinklų, atšakų iki sklypų ribų su pasijungimo šuliniais įrengimą, vamzdynų bandymą, vamzdynų patikrinimą TV diagnostika, komunikacijų ženklų įrengimą ir kt.</t>
  </si>
  <si>
    <t>3.2</t>
  </si>
  <si>
    <t>4</t>
  </si>
  <si>
    <t>VISO DARBAMS</t>
  </si>
  <si>
    <t>PRIEDAS Nr. 4</t>
  </si>
  <si>
    <t>Kvartalinių nuotekų šalinimo tinklų plėtros SB “Veteranas“ teritorijoje Vilniaus mieste projektas</t>
  </si>
  <si>
    <t>Statybos dalis: Kvartalinių nuotekų šalinimo tinklų plėtros SB"Veteranas" teritorijoje Vilniaus mieste projektas</t>
  </si>
  <si>
    <t>Savitakiniai buitinių nuotekų tinklai  SB"Veteranas" teritorijoje</t>
  </si>
  <si>
    <t>Tolimoji g.</t>
  </si>
  <si>
    <t>Tolimosios sodų g.</t>
  </si>
  <si>
    <t>Tolimosios sodų 1-oji g.</t>
  </si>
  <si>
    <t>Tolimosios sodų 2-oji g.</t>
  </si>
  <si>
    <t>Tolimosios sodų 3-oji g.</t>
  </si>
  <si>
    <t>Tolimosios sodų 4-oji g.</t>
  </si>
  <si>
    <t>Viso : Savitakiniai buitinių nuotekų tinklai SB"Veteranas" teritorijoje</t>
  </si>
  <si>
    <t>Slėginių buitinių nuotekų tinklų statyba Tolimosios sodų 3-oji g., Tolimoji g.</t>
  </si>
  <si>
    <t>Slėginių   nuotekų tinklų įrengimas atviru ir/ar uždaru būdu, įskaitant tai technologijai tinkančius  slėginius nuotekų vamzdžius su sujungimo detalėmis, g/b šulinių įrengimą su "plaukiojančio" tipo ketiniais dangčiais , g/b slėgio slopinimo šulinių įrengimą su "plaukiojančio " tipo ketiniais dangčiais ,fasoninių dalių ir armatūros įrengimą , atramų įrengimą, aplinkos, dangų išardymo ir atstatymo, visus žemės darbus, grunto sutankinimą, tranšėjų išramstymą, esamų komunikacijų pakabinimą, gruntinio vandens pažeminimą, apsauginių dėklų sankirtose su kitais tinklais įrengimą,komunikacijų žymėjimo ženklų įrengimą, vamzdynų išbandymą  ir kt.</t>
  </si>
  <si>
    <t>Tolimosioa sodų 3-oji g.</t>
  </si>
  <si>
    <t>Viso : Slėginių buitinių nuotekų tinklų statyba Tolimoji sodų 3-oji g., Tolimoji g.</t>
  </si>
  <si>
    <t>Nuotekų siurblinės statyba NS-1 Tolimoji g.</t>
  </si>
  <si>
    <t>Komplektinė požeminė buitinių nuotekų siurblinė  su pilnai sukomplektuota vidaus ir automatine valdymo  įranga. Komplektą sudaro minimaliai šie komponentai: cilindrinė siurblinė su panardinamais nuotekų siurbliais (ne mažiau 2 vnt.), su reikiama armatūra, debitomačiu,   automatinėmis smulkinančiomis grotomis, apšiltintu dangčiu ir turėti šiluminę izoliaciją apsaugai nuo užšalimo iš išorės ne mažiau kaip 1,50 m gylio, nerūdijančių medžiagų sklendžių aptarnavimo aikštele, nerūdijančio plieno lipynėmis, su ventiliacijos (su biofiltrais ant oro ventiliacijos vamzdžių) ir apsauginės signalizacijos sistemomis, uždaromąja armatūra šulinyje ant savitakinės ir slėginės linijų, įskaitant bendrastatybinius žemės ir montavimo darbus,duobių/tranšėjų išramstymą,siurblinės  pagrindo įrengimą, gruntinio vandens lygio pažeminimą, aplinkos atstatymą, siurblinės aikštelės aptvėrimą 1,8 m aukščio segmentine  tvora su rakinamais  dvivėriais vartais, medžių kirtimą ir atsodinimą,  gervės pamato įrengimą, trinkelių danga ir kita.               Elektros darbai II patikimumo kategorijos nuotekų siurblynei,įvertinant visus pajungimo ir montavimo darbus ir medžiagas.Automatikos darbai (valdymo, kontrolės, duomenų perdavimo ir apsaugos sistemos skyde), įvertinant montavimo darbus ir medžiagas ir kita.</t>
  </si>
  <si>
    <t>2.2</t>
  </si>
  <si>
    <t>2.3</t>
  </si>
  <si>
    <t>2.4</t>
  </si>
  <si>
    <t>2.5</t>
  </si>
  <si>
    <t>2.6</t>
  </si>
  <si>
    <t>3</t>
  </si>
  <si>
    <t>3.1</t>
  </si>
  <si>
    <t>Viso: Nuotekų siurblinės statyba NS-1  Tolimoji g.</t>
  </si>
  <si>
    <t>1.4.</t>
  </si>
  <si>
    <t xml:space="preserve">Kadastriniai matavimai </t>
  </si>
  <si>
    <t>Elektros įrenginių prijungimo (skirstomojo tinklo operatoriaus AB ESO tinklo statybos dalies projekto parengimas</t>
  </si>
  <si>
    <t>1.2</t>
  </si>
  <si>
    <t>1.3</t>
  </si>
  <si>
    <t>Rangovas: UAB "AVADI"</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</si>
</sst>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1"/>
      <color theme="1"/>
      <name val="Calibri"/>
      <family val="2"/>
      <scheme val="minor"/>
    </font>
    <font>
      <b/>
      <sz val="11"/>
      <color rgb="FF00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sz val="8"/>
      <name val="Calibri"/>
      <family val="2"/>
      <charset val="186"/>
      <scheme val="minor"/>
    </font>
    <font>
      <b/>
      <sz val="11"/>
      <color theme="1"/>
      <name val="Calibri"/>
      <family val="2"/>
      <charset val="186"/>
      <scheme val="minor"/>
    </font>
  </fonts>
  <fills count="5">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60">
    <xf numFmtId="0" fontId="0" fillId="0" borderId="0" xfId="0"/>
    <xf numFmtId="0" fontId="9" fillId="0" borderId="0" xfId="0" applyFont="1"/>
    <xf numFmtId="0" fontId="9" fillId="0" borderId="0" xfId="0" applyFont="1" applyAlignment="1">
      <alignment vertical="center"/>
    </xf>
    <xf numFmtId="0" fontId="12" fillId="0" borderId="0" xfId="0" applyFont="1"/>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3" fillId="0" borderId="1" xfId="0" applyFont="1" applyBorder="1" applyAlignment="1">
      <alignment vertical="center" wrapText="1"/>
    </xf>
    <xf numFmtId="49" fontId="11" fillId="0" borderId="1" xfId="0" applyNumberFormat="1" applyFont="1" applyFill="1" applyBorder="1" applyAlignment="1">
      <alignment horizontal="center" vertical="center"/>
    </xf>
    <xf numFmtId="0" fontId="13" fillId="0" borderId="1" xfId="0" applyFont="1" applyFill="1" applyBorder="1" applyAlignment="1">
      <alignment horizontal="justify" vertical="center" wrapText="1"/>
    </xf>
    <xf numFmtId="0" fontId="11"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11" fillId="2" borderId="1" xfId="0" applyFont="1" applyFill="1" applyBorder="1" applyAlignment="1">
      <alignment vertical="center" wrapText="1"/>
    </xf>
    <xf numFmtId="0" fontId="9"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top" wrapText="1"/>
    </xf>
    <xf numFmtId="0" fontId="7" fillId="0" borderId="1" xfId="0" applyFont="1" applyBorder="1" applyAlignment="1">
      <alignment horizontal="center" vertical="center"/>
    </xf>
    <xf numFmtId="0" fontId="11" fillId="0" borderId="1" xfId="0" applyFont="1" applyFill="1" applyBorder="1" applyAlignment="1">
      <alignment horizontal="justify"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15" fillId="0" borderId="1" xfId="0" applyFont="1" applyBorder="1" applyAlignment="1">
      <alignment wrapText="1"/>
    </xf>
    <xf numFmtId="0" fontId="15" fillId="3" borderId="1" xfId="0" applyFont="1" applyFill="1" applyBorder="1" applyAlignment="1">
      <alignment horizontal="right" vertical="center" wrapText="1"/>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5" fillId="0" borderId="0" xfId="0" applyFont="1" applyAlignment="1">
      <alignment horizontal="center" vertical="center"/>
    </xf>
    <xf numFmtId="49" fontId="5" fillId="0" borderId="1" xfId="0" applyNumberFormat="1" applyFont="1" applyFill="1" applyBorder="1" applyAlignment="1">
      <alignment horizontal="center" vertical="center"/>
    </xf>
    <xf numFmtId="2" fontId="9" fillId="0" borderId="1" xfId="0" applyNumberFormat="1" applyFont="1" applyBorder="1" applyAlignment="1">
      <alignment horizontal="center" vertical="center" wrapText="1"/>
    </xf>
    <xf numFmtId="2" fontId="1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1" fillId="3" borderId="1" xfId="0" applyFont="1" applyFill="1" applyBorder="1" applyAlignment="1">
      <alignment horizontal="right" vertical="center" wrapText="1"/>
    </xf>
    <xf numFmtId="2" fontId="15" fillId="0" borderId="1" xfId="0" applyNumberFormat="1" applyFont="1" applyBorder="1" applyAlignment="1">
      <alignment horizontal="center" vertical="center" wrapText="1"/>
    </xf>
    <xf numFmtId="2" fontId="15" fillId="3" borderId="1" xfId="0" applyNumberFormat="1" applyFont="1" applyFill="1" applyBorder="1" applyAlignment="1">
      <alignment horizontal="center" vertical="center" wrapText="1"/>
    </xf>
    <xf numFmtId="0" fontId="11" fillId="4" borderId="1" xfId="0" applyFont="1" applyFill="1" applyBorder="1" applyAlignment="1">
      <alignment vertical="center" wrapText="1"/>
    </xf>
    <xf numFmtId="49" fontId="3"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vertical="center"/>
    </xf>
    <xf numFmtId="0" fontId="13"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9" fillId="0" borderId="0" xfId="0" applyFont="1" applyAlignment="1">
      <alignment horizontal="center" vertical="center"/>
    </xf>
    <xf numFmtId="0" fontId="15"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Alignment="1">
      <alignment vertical="center" wrapText="1"/>
    </xf>
  </cellXfs>
  <cellStyles count="2">
    <cellStyle name="Excel Built-in Normal" xfId="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abSelected="1" zoomScale="80" zoomScaleNormal="80" workbookViewId="0">
      <selection activeCell="O6" sqref="O6"/>
    </sheetView>
  </sheetViews>
  <sheetFormatPr defaultColWidth="9.140625" defaultRowHeight="15" x14ac:dyDescent="0.25"/>
  <cols>
    <col min="1" max="1" width="8.85546875" style="1" customWidth="1"/>
    <col min="2" max="2" width="56.42578125" style="1" customWidth="1"/>
    <col min="3" max="3" width="9.42578125" style="1" customWidth="1"/>
    <col min="4" max="4" width="9.140625" style="1" customWidth="1"/>
    <col min="5" max="5" width="14.7109375" style="52" customWidth="1"/>
    <col min="6" max="6" width="14.42578125" style="52" customWidth="1"/>
    <col min="7" max="16384" width="9.140625" style="1"/>
  </cols>
  <sheetData>
    <row r="1" spans="1:6" x14ac:dyDescent="0.25">
      <c r="D1" s="3"/>
      <c r="F1" s="53" t="s">
        <v>22</v>
      </c>
    </row>
    <row r="2" spans="1:6" ht="16.5" customHeight="1" x14ac:dyDescent="0.25">
      <c r="A2" s="57" t="s">
        <v>23</v>
      </c>
      <c r="B2" s="57"/>
      <c r="C2" s="57"/>
      <c r="D2" s="57"/>
      <c r="E2" s="57"/>
      <c r="F2" s="57"/>
    </row>
    <row r="3" spans="1:6" x14ac:dyDescent="0.25">
      <c r="A3" s="58" t="s">
        <v>0</v>
      </c>
      <c r="B3" s="58"/>
      <c r="C3" s="2"/>
    </row>
    <row r="4" spans="1:6" x14ac:dyDescent="0.25">
      <c r="A4" s="58" t="s">
        <v>1</v>
      </c>
      <c r="B4" s="58"/>
      <c r="C4" s="59"/>
      <c r="D4" s="59"/>
    </row>
    <row r="5" spans="1:6" x14ac:dyDescent="0.25">
      <c r="A5" s="58" t="s">
        <v>52</v>
      </c>
      <c r="B5" s="58"/>
      <c r="C5" s="59"/>
      <c r="D5" s="59"/>
    </row>
    <row r="6" spans="1:6" x14ac:dyDescent="0.25">
      <c r="A6" s="56" t="s">
        <v>15</v>
      </c>
      <c r="B6" s="56"/>
      <c r="C6" s="56"/>
      <c r="D6" s="56"/>
      <c r="E6" s="56"/>
      <c r="F6" s="56"/>
    </row>
    <row r="7" spans="1:6" x14ac:dyDescent="0.25">
      <c r="A7" s="54" t="s">
        <v>2</v>
      </c>
      <c r="B7" s="54" t="s">
        <v>3</v>
      </c>
      <c r="C7" s="55" t="s">
        <v>4</v>
      </c>
      <c r="D7" s="54"/>
      <c r="E7" s="54"/>
      <c r="F7" s="54"/>
    </row>
    <row r="8" spans="1:6" ht="30" x14ac:dyDescent="0.25">
      <c r="A8" s="54"/>
      <c r="B8" s="54"/>
      <c r="C8" s="55"/>
      <c r="D8" s="19" t="s">
        <v>5</v>
      </c>
      <c r="E8" s="50" t="s">
        <v>6</v>
      </c>
      <c r="F8" s="50" t="s">
        <v>7</v>
      </c>
    </row>
    <row r="9" spans="1:6" x14ac:dyDescent="0.25">
      <c r="A9" s="4">
        <v>1</v>
      </c>
      <c r="B9" s="5" t="s">
        <v>8</v>
      </c>
      <c r="C9" s="5"/>
      <c r="D9" s="20"/>
      <c r="E9" s="4"/>
      <c r="F9" s="4"/>
    </row>
    <row r="10" spans="1:6" ht="12.95" customHeight="1" x14ac:dyDescent="0.25">
      <c r="A10" s="24" t="s">
        <v>9</v>
      </c>
      <c r="B10" s="6" t="s">
        <v>13</v>
      </c>
      <c r="C10" s="7" t="s">
        <v>10</v>
      </c>
      <c r="D10" s="23">
        <v>1</v>
      </c>
      <c r="E10" s="47">
        <v>9680</v>
      </c>
      <c r="F10" s="36">
        <f>E10</f>
        <v>9680</v>
      </c>
    </row>
    <row r="11" spans="1:6" ht="48" customHeight="1" x14ac:dyDescent="0.25">
      <c r="A11" s="47" t="s">
        <v>50</v>
      </c>
      <c r="B11" s="11" t="s">
        <v>49</v>
      </c>
      <c r="C11" s="48" t="s">
        <v>10</v>
      </c>
      <c r="D11" s="48">
        <v>1</v>
      </c>
      <c r="E11" s="47">
        <v>0</v>
      </c>
      <c r="F11" s="49">
        <v>0</v>
      </c>
    </row>
    <row r="12" spans="1:6" x14ac:dyDescent="0.25">
      <c r="A12" s="47" t="s">
        <v>51</v>
      </c>
      <c r="B12" s="16" t="s">
        <v>14</v>
      </c>
      <c r="C12" s="22" t="s">
        <v>10</v>
      </c>
      <c r="D12" s="23">
        <v>1</v>
      </c>
      <c r="E12" s="47">
        <v>4881.25</v>
      </c>
      <c r="F12" s="36">
        <f>E12</f>
        <v>4881.25</v>
      </c>
    </row>
    <row r="13" spans="1:6" x14ac:dyDescent="0.25">
      <c r="A13" s="45" t="s">
        <v>47</v>
      </c>
      <c r="B13" s="46" t="s">
        <v>48</v>
      </c>
      <c r="C13" s="7" t="s">
        <v>10</v>
      </c>
      <c r="D13" s="23">
        <v>1</v>
      </c>
      <c r="E13" s="47">
        <v>1366.75</v>
      </c>
      <c r="F13" s="36">
        <f>E13</f>
        <v>1366.75</v>
      </c>
    </row>
    <row r="14" spans="1:6" x14ac:dyDescent="0.25">
      <c r="A14" s="24"/>
      <c r="B14" s="30" t="s">
        <v>16</v>
      </c>
      <c r="C14" s="15"/>
      <c r="D14" s="23"/>
      <c r="E14" s="15"/>
      <c r="F14" s="40">
        <f>SUM(F10:F13)</f>
        <v>15928</v>
      </c>
    </row>
    <row r="15" spans="1:6" ht="55.5" customHeight="1" x14ac:dyDescent="0.25">
      <c r="A15" s="18"/>
      <c r="B15" s="26" t="s">
        <v>24</v>
      </c>
      <c r="C15" s="27"/>
      <c r="D15" s="27"/>
      <c r="E15" s="27"/>
      <c r="F15" s="21"/>
    </row>
    <row r="16" spans="1:6" ht="31.5" customHeight="1" x14ac:dyDescent="0.25">
      <c r="A16" s="8">
        <v>2</v>
      </c>
      <c r="B16" s="25" t="s">
        <v>25</v>
      </c>
      <c r="C16" s="17"/>
      <c r="D16" s="17"/>
      <c r="E16" s="17"/>
      <c r="F16" s="17"/>
    </row>
    <row r="17" spans="1:6" ht="248.25" customHeight="1" x14ac:dyDescent="0.25">
      <c r="A17" s="32"/>
      <c r="B17" s="11" t="s">
        <v>18</v>
      </c>
      <c r="C17" s="10"/>
      <c r="D17" s="17"/>
      <c r="E17" s="17"/>
      <c r="F17" s="17"/>
    </row>
    <row r="18" spans="1:6" x14ac:dyDescent="0.25">
      <c r="A18" s="34">
        <v>2.1</v>
      </c>
      <c r="B18" s="11" t="s">
        <v>26</v>
      </c>
      <c r="C18" s="10" t="s">
        <v>10</v>
      </c>
      <c r="D18" s="17">
        <v>1</v>
      </c>
      <c r="E18" s="17">
        <v>13944.203333333335</v>
      </c>
      <c r="F18" s="36">
        <f t="shared" ref="F18:F23" si="0">E18</f>
        <v>13944.203333333335</v>
      </c>
    </row>
    <row r="19" spans="1:6" x14ac:dyDescent="0.25">
      <c r="A19" s="43" t="s">
        <v>39</v>
      </c>
      <c r="B19" s="11" t="s">
        <v>27</v>
      </c>
      <c r="C19" s="10" t="s">
        <v>10</v>
      </c>
      <c r="D19" s="17">
        <v>1</v>
      </c>
      <c r="E19" s="17">
        <v>92086.098133333333</v>
      </c>
      <c r="F19" s="36">
        <f t="shared" si="0"/>
        <v>92086.098133333333</v>
      </c>
    </row>
    <row r="20" spans="1:6" x14ac:dyDescent="0.25">
      <c r="A20" s="43" t="s">
        <v>40</v>
      </c>
      <c r="B20" s="11" t="s">
        <v>28</v>
      </c>
      <c r="C20" s="10" t="s">
        <v>10</v>
      </c>
      <c r="D20" s="17">
        <v>1</v>
      </c>
      <c r="E20" s="17">
        <v>75913.893733333331</v>
      </c>
      <c r="F20" s="36">
        <f t="shared" si="0"/>
        <v>75913.893733333331</v>
      </c>
    </row>
    <row r="21" spans="1:6" x14ac:dyDescent="0.25">
      <c r="A21" s="43" t="s">
        <v>41</v>
      </c>
      <c r="B21" s="11" t="s">
        <v>29</v>
      </c>
      <c r="C21" s="10" t="s">
        <v>10</v>
      </c>
      <c r="D21" s="17">
        <v>1</v>
      </c>
      <c r="E21" s="17">
        <v>64571.167200000004</v>
      </c>
      <c r="F21" s="36">
        <f t="shared" si="0"/>
        <v>64571.167200000004</v>
      </c>
    </row>
    <row r="22" spans="1:6" x14ac:dyDescent="0.25">
      <c r="A22" s="43" t="s">
        <v>42</v>
      </c>
      <c r="B22" s="11" t="s">
        <v>30</v>
      </c>
      <c r="C22" s="10" t="s">
        <v>10</v>
      </c>
      <c r="D22" s="17">
        <v>1</v>
      </c>
      <c r="E22" s="17">
        <v>92452.282533333346</v>
      </c>
      <c r="F22" s="36">
        <f t="shared" si="0"/>
        <v>92452.282533333346</v>
      </c>
    </row>
    <row r="23" spans="1:6" x14ac:dyDescent="0.25">
      <c r="A23" s="43" t="s">
        <v>43</v>
      </c>
      <c r="B23" s="11" t="s">
        <v>31</v>
      </c>
      <c r="C23" s="10" t="s">
        <v>10</v>
      </c>
      <c r="D23" s="17">
        <v>1</v>
      </c>
      <c r="E23" s="17">
        <v>62445.360399999998</v>
      </c>
      <c r="F23" s="36">
        <f t="shared" si="0"/>
        <v>62445.360399999998</v>
      </c>
    </row>
    <row r="24" spans="1:6" ht="41.25" customHeight="1" x14ac:dyDescent="0.25">
      <c r="A24" s="33"/>
      <c r="B24" s="25" t="s">
        <v>32</v>
      </c>
      <c r="C24" s="17"/>
      <c r="D24" s="17"/>
      <c r="E24" s="17"/>
      <c r="F24" s="37">
        <f>SUM(F18:F23)</f>
        <v>401413.00533333339</v>
      </c>
    </row>
    <row r="25" spans="1:6" ht="30" x14ac:dyDescent="0.25">
      <c r="A25" s="12" t="s">
        <v>44</v>
      </c>
      <c r="B25" s="9" t="s">
        <v>33</v>
      </c>
      <c r="C25" s="10"/>
      <c r="D25" s="17"/>
      <c r="E25" s="17"/>
      <c r="F25" s="17"/>
    </row>
    <row r="26" spans="1:6" ht="222" customHeight="1" x14ac:dyDescent="0.25">
      <c r="A26" s="35"/>
      <c r="B26" s="13" t="s">
        <v>34</v>
      </c>
      <c r="C26" s="10"/>
      <c r="D26" s="17"/>
      <c r="E26" s="17"/>
      <c r="F26" s="17"/>
    </row>
    <row r="27" spans="1:6" ht="15.95" customHeight="1" x14ac:dyDescent="0.25">
      <c r="A27" s="44" t="s">
        <v>45</v>
      </c>
      <c r="B27" s="13" t="s">
        <v>35</v>
      </c>
      <c r="C27" s="17" t="s">
        <v>10</v>
      </c>
      <c r="D27" s="17">
        <v>1</v>
      </c>
      <c r="E27" s="17">
        <v>15765.6384</v>
      </c>
      <c r="F27" s="36">
        <f t="shared" ref="F27:F28" si="1">E27</f>
        <v>15765.6384</v>
      </c>
    </row>
    <row r="28" spans="1:6" ht="15.95" customHeight="1" x14ac:dyDescent="0.25">
      <c r="A28" s="44" t="s">
        <v>19</v>
      </c>
      <c r="B28" s="11" t="s">
        <v>26</v>
      </c>
      <c r="C28" s="17" t="s">
        <v>10</v>
      </c>
      <c r="D28" s="17">
        <v>1</v>
      </c>
      <c r="E28" s="17">
        <v>15416.112799999999</v>
      </c>
      <c r="F28" s="36">
        <f t="shared" si="1"/>
        <v>15416.112799999999</v>
      </c>
    </row>
    <row r="29" spans="1:6" ht="30" x14ac:dyDescent="0.25">
      <c r="A29" s="35"/>
      <c r="B29" s="9" t="s">
        <v>36</v>
      </c>
      <c r="C29" s="10"/>
      <c r="D29" s="17"/>
      <c r="E29" s="17"/>
      <c r="F29" s="37">
        <f>SUM(F27:F28)</f>
        <v>31181.751199999999</v>
      </c>
    </row>
    <row r="30" spans="1:6" x14ac:dyDescent="0.25">
      <c r="A30" s="12" t="s">
        <v>20</v>
      </c>
      <c r="B30" s="9" t="s">
        <v>37</v>
      </c>
      <c r="C30" s="17"/>
      <c r="D30" s="17"/>
      <c r="E30" s="17"/>
      <c r="F30" s="17"/>
    </row>
    <row r="31" spans="1:6" ht="369.75" customHeight="1" x14ac:dyDescent="0.25">
      <c r="A31" s="35"/>
      <c r="B31" s="28" t="s">
        <v>38</v>
      </c>
      <c r="C31" s="10"/>
      <c r="D31" s="17"/>
      <c r="E31" s="17"/>
      <c r="F31" s="17"/>
    </row>
    <row r="32" spans="1:6" ht="23.25" customHeight="1" x14ac:dyDescent="0.25">
      <c r="A32" s="44" t="s">
        <v>17</v>
      </c>
      <c r="B32" s="28" t="s">
        <v>37</v>
      </c>
      <c r="C32" s="29" t="s">
        <v>10</v>
      </c>
      <c r="D32" s="17">
        <v>1</v>
      </c>
      <c r="E32" s="17">
        <v>51750</v>
      </c>
      <c r="F32" s="36">
        <f>E32</f>
        <v>51750</v>
      </c>
    </row>
    <row r="33" spans="1:6" x14ac:dyDescent="0.25">
      <c r="A33" s="38"/>
      <c r="B33" s="9" t="s">
        <v>46</v>
      </c>
      <c r="C33" s="29"/>
      <c r="D33" s="17"/>
      <c r="E33" s="17"/>
      <c r="F33" s="37">
        <f>SUM(F32:F32)</f>
        <v>51750</v>
      </c>
    </row>
    <row r="34" spans="1:6" x14ac:dyDescent="0.25">
      <c r="A34" s="35"/>
      <c r="B34" s="31" t="s">
        <v>21</v>
      </c>
      <c r="C34" s="21"/>
      <c r="D34" s="21"/>
      <c r="E34" s="51"/>
      <c r="F34" s="41">
        <f>F33+F29+F24+F14</f>
        <v>500272.75653333339</v>
      </c>
    </row>
    <row r="35" spans="1:6" ht="15" customHeight="1" x14ac:dyDescent="0.25">
      <c r="A35" s="42"/>
      <c r="B35" s="39" t="s">
        <v>11</v>
      </c>
      <c r="C35" s="14"/>
      <c r="D35" s="14"/>
      <c r="E35" s="27"/>
      <c r="F35" s="41">
        <f>F34*0.21</f>
        <v>105057.27887200001</v>
      </c>
    </row>
    <row r="36" spans="1:6" ht="15" customHeight="1" x14ac:dyDescent="0.25">
      <c r="A36" s="42"/>
      <c r="B36" s="39" t="s">
        <v>12</v>
      </c>
      <c r="C36" s="39"/>
      <c r="D36" s="39"/>
      <c r="E36" s="27"/>
      <c r="F36" s="41">
        <f>F34+F35</f>
        <v>605330.03540533339</v>
      </c>
    </row>
  </sheetData>
  <mergeCells count="11">
    <mergeCell ref="A2:F2"/>
    <mergeCell ref="A3:B3"/>
    <mergeCell ref="A4:B4"/>
    <mergeCell ref="C4:D4"/>
    <mergeCell ref="A5:B5"/>
    <mergeCell ref="C5:D5"/>
    <mergeCell ref="A7:A8"/>
    <mergeCell ref="B7:B8"/>
    <mergeCell ref="C7:C8"/>
    <mergeCell ref="D7:F7"/>
    <mergeCell ref="A6:F6"/>
  </mergeCells>
  <phoneticPr fontId="14" type="noConversion"/>
  <pageMargins left="0.70866141732283472" right="0.70866141732283472" top="0.74803149606299213" bottom="0.74803149606299213" header="0.31496062992125984" footer="0.31496062992125984"/>
  <pageSetup paperSize="9" scale="77"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Lapas1</vt:lpstr>
      <vt:lpstr>Lapas1!Print_Area</vt:lpstr>
      <vt:lpstr>Lapas1!Print_Titles</vt:lpstr>
    </vt:vector>
  </TitlesOfParts>
  <Company>Vilniaus vandenys UAB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User</cp:lastModifiedBy>
  <cp:lastPrinted>2020-08-04T13:02:08Z</cp:lastPrinted>
  <dcterms:created xsi:type="dcterms:W3CDTF">2017-03-09T06:26:55Z</dcterms:created>
  <dcterms:modified xsi:type="dcterms:W3CDTF">2020-08-05T09:55:08Z</dcterms:modified>
</cp:coreProperties>
</file>