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F:\Mokymas\spektras\Konkursas_2020-neigalieji-01men\"/>
    </mc:Choice>
  </mc:AlternateContent>
  <xr:revisionPtr revIDLastSave="0" documentId="13_ncr:1_{C5BA3746-8277-495D-8375-339AE32868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alios" sheetId="1" r:id="rId1"/>
    <sheet name="Neformalios" sheetId="4" r:id="rId2"/>
  </sheets>
  <definedNames>
    <definedName name="_xlnm._FilterDatabase" localSheetId="1" hidden="1">Neformalios!$A$1:$P$23</definedName>
    <definedName name="part_6ac027675e4a4082845a5509578d4bee" localSheetId="0">Formalios!#REF!</definedName>
    <definedName name="part_9fe3238c85ab47978a47fe12a50d44bc" localSheetId="0">Formalios!#REF!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5" i="1" l="1"/>
  <c r="P55" i="1" s="1"/>
  <c r="M55" i="1"/>
  <c r="N55" i="1" s="1"/>
  <c r="L55" i="1"/>
  <c r="K55" i="1"/>
  <c r="O54" i="1"/>
  <c r="P54" i="1" s="1"/>
  <c r="M54" i="1"/>
  <c r="N54" i="1" s="1"/>
  <c r="L54" i="1"/>
  <c r="K54" i="1"/>
  <c r="O53" i="1"/>
  <c r="P53" i="1" s="1"/>
  <c r="M53" i="1"/>
  <c r="N53" i="1" s="1"/>
  <c r="L53" i="1"/>
  <c r="K53" i="1"/>
  <c r="O52" i="1"/>
  <c r="P52" i="1" s="1"/>
  <c r="M52" i="1"/>
  <c r="N52" i="1" s="1"/>
  <c r="L52" i="1"/>
  <c r="K52" i="1"/>
  <c r="O51" i="1"/>
  <c r="P51" i="1" s="1"/>
  <c r="M51" i="1"/>
  <c r="N51" i="1" s="1"/>
  <c r="L51" i="1"/>
  <c r="K51" i="1"/>
  <c r="O50" i="1"/>
  <c r="P50" i="1" s="1"/>
  <c r="M50" i="1"/>
  <c r="N50" i="1" s="1"/>
  <c r="L50" i="1"/>
  <c r="K50" i="1"/>
  <c r="O49" i="1"/>
  <c r="P49" i="1" s="1"/>
  <c r="M49" i="1"/>
  <c r="N49" i="1" s="1"/>
  <c r="L49" i="1"/>
  <c r="K49" i="1"/>
  <c r="O48" i="1"/>
  <c r="P48" i="1" s="1"/>
  <c r="M48" i="1"/>
  <c r="N48" i="1" s="1"/>
  <c r="L48" i="1"/>
  <c r="K48" i="1"/>
  <c r="O47" i="1"/>
  <c r="P47" i="1" s="1"/>
  <c r="M47" i="1"/>
  <c r="N47" i="1" s="1"/>
  <c r="L47" i="1"/>
  <c r="K47" i="1"/>
  <c r="O46" i="1"/>
  <c r="P46" i="1" s="1"/>
  <c r="M46" i="1"/>
  <c r="N46" i="1" s="1"/>
  <c r="L46" i="1"/>
  <c r="K46" i="1"/>
  <c r="O45" i="1"/>
  <c r="P45" i="1" s="1"/>
  <c r="M45" i="1"/>
  <c r="N45" i="1" s="1"/>
  <c r="L45" i="1"/>
  <c r="K45" i="1"/>
  <c r="O44" i="1"/>
  <c r="P44" i="1" s="1"/>
  <c r="M44" i="1"/>
  <c r="N44" i="1" s="1"/>
  <c r="L44" i="1"/>
  <c r="K44" i="1"/>
  <c r="O43" i="1"/>
  <c r="P43" i="1" s="1"/>
  <c r="M43" i="1"/>
  <c r="N43" i="1" s="1"/>
  <c r="L43" i="1"/>
  <c r="K43" i="1"/>
  <c r="O42" i="1"/>
  <c r="P42" i="1" s="1"/>
  <c r="M42" i="1"/>
  <c r="N42" i="1" s="1"/>
  <c r="L42" i="1"/>
  <c r="K42" i="1"/>
  <c r="O41" i="1"/>
  <c r="P41" i="1" s="1"/>
  <c r="M41" i="1"/>
  <c r="N41" i="1" s="1"/>
  <c r="L41" i="1"/>
  <c r="K41" i="1"/>
  <c r="O40" i="1"/>
  <c r="P40" i="1" s="1"/>
  <c r="M40" i="1"/>
  <c r="N40" i="1" s="1"/>
  <c r="L40" i="1"/>
  <c r="K40" i="1"/>
  <c r="O39" i="1"/>
  <c r="P39" i="1" s="1"/>
  <c r="M39" i="1"/>
  <c r="N39" i="1" s="1"/>
  <c r="L39" i="1"/>
  <c r="K39" i="1"/>
  <c r="O38" i="1"/>
  <c r="P38" i="1" s="1"/>
  <c r="M38" i="1"/>
  <c r="N38" i="1" s="1"/>
  <c r="L38" i="1"/>
  <c r="K38" i="1"/>
  <c r="O37" i="1"/>
  <c r="P37" i="1" s="1"/>
  <c r="M37" i="1"/>
  <c r="N37" i="1" s="1"/>
  <c r="L37" i="1"/>
  <c r="K37" i="1"/>
  <c r="O36" i="1"/>
  <c r="P36" i="1" s="1"/>
  <c r="M36" i="1"/>
  <c r="N36" i="1" s="1"/>
  <c r="L36" i="1"/>
  <c r="K36" i="1"/>
  <c r="O35" i="1"/>
  <c r="P35" i="1" s="1"/>
  <c r="M35" i="1"/>
  <c r="N35" i="1" s="1"/>
  <c r="L35" i="1"/>
  <c r="K35" i="1"/>
  <c r="O34" i="1"/>
  <c r="P34" i="1" s="1"/>
  <c r="M34" i="1"/>
  <c r="N34" i="1" s="1"/>
  <c r="L34" i="1"/>
  <c r="K34" i="1"/>
  <c r="O33" i="1"/>
  <c r="P33" i="1" s="1"/>
  <c r="M33" i="1"/>
  <c r="N33" i="1" s="1"/>
  <c r="L33" i="1"/>
  <c r="K33" i="1"/>
  <c r="O32" i="1"/>
  <c r="P32" i="1" s="1"/>
  <c r="M32" i="1"/>
  <c r="N32" i="1" s="1"/>
  <c r="L32" i="1"/>
  <c r="K32" i="1"/>
  <c r="O31" i="1"/>
  <c r="P31" i="1" s="1"/>
  <c r="M31" i="1"/>
  <c r="N31" i="1" s="1"/>
  <c r="L31" i="1"/>
  <c r="K31" i="1"/>
  <c r="O30" i="1"/>
  <c r="P30" i="1" s="1"/>
  <c r="M30" i="1"/>
  <c r="N30" i="1" s="1"/>
  <c r="L30" i="1"/>
  <c r="K30" i="1"/>
  <c r="O29" i="1"/>
  <c r="P29" i="1" s="1"/>
  <c r="M29" i="1"/>
  <c r="N29" i="1" s="1"/>
  <c r="L29" i="1"/>
  <c r="K29" i="1"/>
  <c r="O28" i="1"/>
  <c r="P28" i="1" s="1"/>
  <c r="M28" i="1"/>
  <c r="N28" i="1" s="1"/>
  <c r="L28" i="1"/>
  <c r="K28" i="1"/>
  <c r="O27" i="1"/>
  <c r="P27" i="1" s="1"/>
  <c r="M27" i="1"/>
  <c r="N27" i="1" s="1"/>
  <c r="L27" i="1"/>
  <c r="K27" i="1"/>
  <c r="O26" i="1"/>
  <c r="P26" i="1" s="1"/>
  <c r="M26" i="1"/>
  <c r="N26" i="1" s="1"/>
  <c r="L26" i="1"/>
  <c r="K26" i="1"/>
  <c r="O25" i="1"/>
  <c r="P25" i="1" s="1"/>
  <c r="M25" i="1"/>
  <c r="N25" i="1" s="1"/>
  <c r="L25" i="1"/>
  <c r="K25" i="1"/>
  <c r="O24" i="1"/>
  <c r="P24" i="1" s="1"/>
  <c r="M24" i="1"/>
  <c r="N24" i="1" s="1"/>
  <c r="L24" i="1"/>
  <c r="K24" i="1"/>
  <c r="O23" i="1"/>
  <c r="P23" i="1" s="1"/>
  <c r="M23" i="1"/>
  <c r="N23" i="1" s="1"/>
  <c r="L23" i="1"/>
  <c r="K23" i="1"/>
  <c r="O22" i="1"/>
  <c r="P22" i="1" s="1"/>
  <c r="M22" i="1"/>
  <c r="N22" i="1" s="1"/>
  <c r="L22" i="1"/>
  <c r="K22" i="1"/>
  <c r="O21" i="1"/>
  <c r="P21" i="1" s="1"/>
  <c r="M21" i="1"/>
  <c r="N21" i="1" s="1"/>
  <c r="L21" i="1"/>
  <c r="K21" i="1"/>
  <c r="O20" i="1"/>
  <c r="P20" i="1" s="1"/>
  <c r="M20" i="1"/>
  <c r="N20" i="1" s="1"/>
  <c r="L20" i="1"/>
  <c r="K20" i="1"/>
  <c r="O19" i="1"/>
  <c r="P19" i="1" s="1"/>
  <c r="M19" i="1"/>
  <c r="N19" i="1" s="1"/>
  <c r="L19" i="1"/>
  <c r="K19" i="1"/>
  <c r="O18" i="1"/>
  <c r="P18" i="1" s="1"/>
  <c r="M18" i="1"/>
  <c r="N18" i="1" s="1"/>
  <c r="L18" i="1"/>
  <c r="K18" i="1"/>
  <c r="O17" i="1"/>
  <c r="P17" i="1" s="1"/>
  <c r="M17" i="1"/>
  <c r="N17" i="1" s="1"/>
  <c r="L17" i="1"/>
  <c r="K17" i="1"/>
  <c r="O16" i="1"/>
  <c r="P16" i="1" s="1"/>
  <c r="M16" i="1"/>
  <c r="N16" i="1" s="1"/>
  <c r="L16" i="1"/>
  <c r="K16" i="1"/>
  <c r="O15" i="1"/>
  <c r="P15" i="1" s="1"/>
  <c r="M15" i="1"/>
  <c r="N15" i="1" s="1"/>
  <c r="L15" i="1"/>
  <c r="K15" i="1"/>
  <c r="O14" i="1"/>
  <c r="P14" i="1" s="1"/>
  <c r="M14" i="1"/>
  <c r="N14" i="1" s="1"/>
  <c r="L14" i="1"/>
  <c r="K14" i="1"/>
  <c r="O13" i="1"/>
  <c r="P13" i="1" s="1"/>
  <c r="L13" i="1"/>
  <c r="M13" i="1" s="1"/>
  <c r="N13" i="1" s="1"/>
  <c r="K13" i="1"/>
  <c r="P12" i="1"/>
  <c r="O12" i="1"/>
  <c r="L12" i="1"/>
  <c r="M12" i="1" s="1"/>
  <c r="N12" i="1" s="1"/>
  <c r="K12" i="1"/>
  <c r="P11" i="1"/>
  <c r="O11" i="1"/>
  <c r="L11" i="1"/>
  <c r="M11" i="1" s="1"/>
  <c r="N11" i="1" s="1"/>
  <c r="K11" i="1"/>
  <c r="P10" i="1"/>
  <c r="O10" i="1"/>
  <c r="L10" i="1"/>
  <c r="M10" i="1" s="1"/>
  <c r="N10" i="1" s="1"/>
  <c r="K10" i="1"/>
  <c r="P9" i="1"/>
  <c r="O9" i="1"/>
  <c r="L9" i="1"/>
  <c r="M9" i="1" s="1"/>
  <c r="N9" i="1" s="1"/>
  <c r="K9" i="1"/>
  <c r="P8" i="1"/>
  <c r="O8" i="1"/>
  <c r="L8" i="1"/>
  <c r="M8" i="1" s="1"/>
  <c r="N8" i="1" s="1"/>
  <c r="K8" i="1"/>
  <c r="P7" i="1"/>
  <c r="O7" i="1"/>
  <c r="L7" i="1"/>
  <c r="M7" i="1" s="1"/>
  <c r="N7" i="1" s="1"/>
  <c r="K7" i="1"/>
  <c r="L6" i="1" l="1"/>
  <c r="P23" i="4"/>
  <c r="O23" i="4"/>
  <c r="L23" i="4"/>
  <c r="M23" i="4" s="1"/>
  <c r="N23" i="4" s="1"/>
  <c r="K23" i="4"/>
  <c r="P22" i="4"/>
  <c r="O22" i="4"/>
  <c r="L22" i="4"/>
  <c r="M22" i="4" s="1"/>
  <c r="N22" i="4" s="1"/>
  <c r="K22" i="4"/>
  <c r="P21" i="4"/>
  <c r="O21" i="4"/>
  <c r="L21" i="4"/>
  <c r="M21" i="4" s="1"/>
  <c r="N21" i="4" s="1"/>
  <c r="K21" i="4"/>
  <c r="P20" i="4"/>
  <c r="O20" i="4"/>
  <c r="L20" i="4"/>
  <c r="M20" i="4" s="1"/>
  <c r="N20" i="4" s="1"/>
  <c r="K20" i="4"/>
  <c r="P19" i="4"/>
  <c r="O19" i="4"/>
  <c r="L19" i="4"/>
  <c r="M19" i="4" s="1"/>
  <c r="N19" i="4" s="1"/>
  <c r="K19" i="4"/>
  <c r="P18" i="4"/>
  <c r="O18" i="4"/>
  <c r="L18" i="4"/>
  <c r="M18" i="4" s="1"/>
  <c r="N18" i="4" s="1"/>
  <c r="K18" i="4"/>
  <c r="P17" i="4"/>
  <c r="O17" i="4"/>
  <c r="L17" i="4"/>
  <c r="M17" i="4" s="1"/>
  <c r="N17" i="4" s="1"/>
  <c r="K17" i="4"/>
  <c r="O16" i="4"/>
  <c r="P16" i="4" s="1"/>
  <c r="L16" i="4"/>
  <c r="M16" i="4" s="1"/>
  <c r="N16" i="4" s="1"/>
  <c r="K16" i="4"/>
  <c r="P15" i="4"/>
  <c r="O15" i="4"/>
  <c r="L15" i="4"/>
  <c r="M15" i="4" s="1"/>
  <c r="N15" i="4" s="1"/>
  <c r="K15" i="4"/>
  <c r="O14" i="4"/>
  <c r="P14" i="4" s="1"/>
  <c r="L14" i="4"/>
  <c r="M14" i="4" s="1"/>
  <c r="N14" i="4" s="1"/>
  <c r="K14" i="4"/>
  <c r="O13" i="4"/>
  <c r="P13" i="4" s="1"/>
  <c r="L13" i="4"/>
  <c r="M13" i="4" s="1"/>
  <c r="N13" i="4" s="1"/>
  <c r="K13" i="4"/>
  <c r="O12" i="4"/>
  <c r="P12" i="4" s="1"/>
  <c r="L12" i="4"/>
  <c r="M12" i="4" s="1"/>
  <c r="N12" i="4" s="1"/>
  <c r="K12" i="4"/>
  <c r="O11" i="4"/>
  <c r="P11" i="4" s="1"/>
  <c r="L11" i="4"/>
  <c r="M11" i="4" s="1"/>
  <c r="N11" i="4" s="1"/>
  <c r="K11" i="4"/>
  <c r="O10" i="4"/>
  <c r="P10" i="4" s="1"/>
  <c r="L10" i="4"/>
  <c r="M10" i="4" s="1"/>
  <c r="N10" i="4" s="1"/>
  <c r="K10" i="4"/>
  <c r="O9" i="4"/>
  <c r="P9" i="4" s="1"/>
  <c r="L9" i="4"/>
  <c r="M9" i="4" s="1"/>
  <c r="N9" i="4" s="1"/>
  <c r="K9" i="4"/>
  <c r="O8" i="4"/>
  <c r="P8" i="4" s="1"/>
  <c r="L8" i="4"/>
  <c r="M8" i="4" s="1"/>
  <c r="N8" i="4" s="1"/>
  <c r="K8" i="4"/>
  <c r="O7" i="4"/>
  <c r="P7" i="4" s="1"/>
  <c r="L7" i="4"/>
  <c r="M7" i="4" s="1"/>
  <c r="N7" i="4" s="1"/>
  <c r="K7" i="4"/>
  <c r="O6" i="4" l="1"/>
  <c r="P6" i="4" s="1"/>
  <c r="K6" i="4"/>
  <c r="M6" i="1" l="1"/>
  <c r="N6" i="1" s="1"/>
  <c r="K6" i="1"/>
  <c r="O6" i="1" l="1"/>
  <c r="P6" i="1" s="1"/>
  <c r="P56" i="1"/>
  <c r="O56" i="1" l="1"/>
  <c r="L6" i="4"/>
  <c r="M6" i="4" s="1"/>
  <c r="N6" i="4" s="1"/>
  <c r="P24" i="4" l="1"/>
  <c r="O24" i="4"/>
</calcChain>
</file>

<file path=xl/sharedStrings.xml><?xml version="1.0" encoding="utf-8"?>
<sst xmlns="http://schemas.openxmlformats.org/spreadsheetml/2006/main" count="314" uniqueCount="121">
  <si>
    <t>Formaliojo profesinio mokymo programos pavadinimas</t>
  </si>
  <si>
    <t>Mokymo programos kodas</t>
  </si>
  <si>
    <t>Kreditų skaičius</t>
  </si>
  <si>
    <t>Akademinių kontaktinių valandų skaičius</t>
  </si>
  <si>
    <t>Paslaugos teikimo vieta</t>
  </si>
  <si>
    <t>Pirkimo objekto dalies Nr.</t>
  </si>
  <si>
    <t>Druskininkai</t>
  </si>
  <si>
    <t>Marijampolė</t>
  </si>
  <si>
    <t>Apskaitininko ir kasininko modulinė profesinio mokymo programa</t>
  </si>
  <si>
    <t>T43041101</t>
  </si>
  <si>
    <t>Barmeno modulinė profesinio mokymo programa</t>
  </si>
  <si>
    <t>T32101304</t>
  </si>
  <si>
    <t>Dailidės modulinė profesinio mokymo programa</t>
  </si>
  <si>
    <t>T32073211</t>
  </si>
  <si>
    <t>Dažytojo modulinė profesinio mokymo programa</t>
  </si>
  <si>
    <t>T32073214</t>
  </si>
  <si>
    <t>Dažytojo padėjėjo modulinė profesinio mokymo programa</t>
  </si>
  <si>
    <t>Dažytojo-tinkuotojo padėjėjo modulinė profesinio mokymo programa</t>
  </si>
  <si>
    <t>Duonos ir pyrago gaminių kepėjo modulinė profesinio mokymo programa</t>
  </si>
  <si>
    <t>T21101301</t>
  </si>
  <si>
    <t>Fasadų šiltintojo modulinė profesinio mokymo programa</t>
  </si>
  <si>
    <t>T32073205</t>
  </si>
  <si>
    <t>Floristo modulinė profesinio mokymo programa</t>
  </si>
  <si>
    <t>T43021402</t>
  </si>
  <si>
    <t>Kambarių tvarkytojo modulinė profesinio mokymo programa</t>
  </si>
  <si>
    <t>T21101302</t>
  </si>
  <si>
    <t>Konditerio modulinė profesinio mokymo programa</t>
  </si>
  <si>
    <t>T43101302</t>
  </si>
  <si>
    <t>Masažuotojo modulinė profesinio mokymo programa</t>
  </si>
  <si>
    <t>T43091501</t>
  </si>
  <si>
    <t>Medienos apdirbėjo padėjėjo modulinė profesinio mokymo programa</t>
  </si>
  <si>
    <t>T21072201</t>
  </si>
  <si>
    <t>Medienos apdirbimo staklininko modulinė profesinio mokymo programa</t>
  </si>
  <si>
    <t>T32072202</t>
  </si>
  <si>
    <t>Mūrininko modulinė profesinio mokymo programa</t>
  </si>
  <si>
    <t>T32073202</t>
  </si>
  <si>
    <t>Mūrininko padėjėjo modulinė profesinio mokymo programa</t>
  </si>
  <si>
    <t>Padavėjo ir barmeno modulinė profesinio mokymo programa</t>
  </si>
  <si>
    <t>T32101305</t>
  </si>
  <si>
    <t>T43101303</t>
  </si>
  <si>
    <t>Padavėjo modulinė profesinio mokymo programa</t>
  </si>
  <si>
    <t>T32101303</t>
  </si>
  <si>
    <t>T43101306</t>
  </si>
  <si>
    <t>Pardavėjo modulinė profesinio mokymo programa</t>
  </si>
  <si>
    <t>T43041601</t>
  </si>
  <si>
    <t>Plytelių klojėjo modulinė profesinio mokymo programa</t>
  </si>
  <si>
    <t>T32073215</t>
  </si>
  <si>
    <t>Santechniko modulinė profesinio mokymo programa</t>
  </si>
  <si>
    <t>T43073206</t>
  </si>
  <si>
    <t>Sekretoriaus modulinė profesinio mokymo programa</t>
  </si>
  <si>
    <t>T43041501</t>
  </si>
  <si>
    <t>Siuvėjo modulinė profesinio mokymo programa</t>
  </si>
  <si>
    <t>T43072301</t>
  </si>
  <si>
    <t>Slaugytojo padėjėjo modulinė profesinio mokymo programa</t>
  </si>
  <si>
    <t>T43091301</t>
  </si>
  <si>
    <t>Socialinio darbuotojo padėjėjo modulinė profesinio mokymo programa</t>
  </si>
  <si>
    <t>T43092001</t>
  </si>
  <si>
    <t>Svečių aptarnavimo darbuotojo modulinė profesinio mokymo programa</t>
  </si>
  <si>
    <t>T43101305</t>
  </si>
  <si>
    <t>Tinkuotojo modulinė profesinio mokymo programa</t>
  </si>
  <si>
    <t>T32073216</t>
  </si>
  <si>
    <t>Tinkuotojo padėjėjo modulinė profesinio mokymo programa</t>
  </si>
  <si>
    <t>Viešbučio ekonomo modulinė profesinio mokymo programa</t>
  </si>
  <si>
    <t>T43101301</t>
  </si>
  <si>
    <t>Virėjo modulinė profesinio mokymo programa</t>
  </si>
  <si>
    <t>T21101303</t>
  </si>
  <si>
    <t>Vizažisto modulinė profesinio mokymo programa</t>
  </si>
  <si>
    <t>T32101201</t>
  </si>
  <si>
    <t>T22073203</t>
  </si>
  <si>
    <t>T22073204</t>
  </si>
  <si>
    <t>T22073206</t>
  </si>
  <si>
    <t>T22073210</t>
  </si>
  <si>
    <t>Drabužių sukirpimo ir siuvimo neformaliojo profesinio mokymo programa</t>
  </si>
  <si>
    <t>N32072301</t>
  </si>
  <si>
    <t>Moterų, vyrų ir vaikų plaukų kirpimo neformaliojo profesinio mokymo programa</t>
  </si>
  <si>
    <t>N32101202</t>
  </si>
  <si>
    <t>Pastatų renovacjos darbų neformaliojo profesinio mokymo programa</t>
  </si>
  <si>
    <t>N32073201</t>
  </si>
  <si>
    <t>Patalpų valymo darbų neformaliojo profesinio mokymo programa</t>
  </si>
  <si>
    <t>N21101101</t>
  </si>
  <si>
    <t>Sveiko maisto gaminimo pagrindų neformaliojo profesinio mokymo programa</t>
  </si>
  <si>
    <t>N43101301</t>
  </si>
  <si>
    <t>N21101301</t>
  </si>
  <si>
    <t>Virėjo padėjėjo neformaliojo profesinio mokymo programa</t>
  </si>
  <si>
    <t>N32073202</t>
  </si>
  <si>
    <t>N32101301</t>
  </si>
  <si>
    <t>N43101302</t>
  </si>
  <si>
    <t>Staliaus modulinė profesinio mokymo programa</t>
  </si>
  <si>
    <t>Kirpėjo modulinė profesinio mokymo programa</t>
  </si>
  <si>
    <t>Apdailininko modulinė profesinio mokymo programa</t>
  </si>
  <si>
    <t>T32072201</t>
  </si>
  <si>
    <t>T32072302</t>
  </si>
  <si>
    <t>T32073220</t>
  </si>
  <si>
    <t>T32101202</t>
  </si>
  <si>
    <t>T32101301</t>
  </si>
  <si>
    <t>T32101302</t>
  </si>
  <si>
    <t>T43072202</t>
  </si>
  <si>
    <t>T43073212</t>
  </si>
  <si>
    <t>T43101304</t>
  </si>
  <si>
    <t>T43101307</t>
  </si>
  <si>
    <t>Paviršiaus apdailos plytelėmis neformaliojo profesinio mokymo programai</t>
  </si>
  <si>
    <t>Pusgaminių ir karštųjų patiekalų gamintojo neformaliojo profesinio mokymo programa</t>
  </si>
  <si>
    <t>Konditerijos gaminių iš mielinės tešlos gamintojo neformaliojo profesinio mokymo programa</t>
  </si>
  <si>
    <t>Preliminarus asmenų skaičius</t>
  </si>
  <si>
    <t>PERKAMŲ PROFESINĖS REABILITACIJOS NEFORMALIOJO PROFESINIO MOKYMO PROGRAMŲ SĄRAŠAS</t>
  </si>
  <si>
    <t>Profesinės reabilitacijos paslaugų  pirkimo Pasiūlymo priedas Nr. 1</t>
  </si>
  <si>
    <t>1 kredito įkainis Eur be PVM</t>
  </si>
  <si>
    <t>1 kredito įkainis Eur su PVM</t>
  </si>
  <si>
    <t xml:space="preserve">Profesinio mokymo kaina Eur su PVM  1asm. </t>
  </si>
  <si>
    <t xml:space="preserve">Pasiūlymo kaina pirkimo objekto daliai  Eur su PVM </t>
  </si>
  <si>
    <t>Profesinio mokymo kaina Eur be PVM  1asm.  (4 x 10)</t>
  </si>
  <si>
    <t>Mokymo (darbo) dienų skaičius</t>
  </si>
  <si>
    <t>Pasiūlymo kaina pirkimo objekto daliai Eur be PVM (4 x 9 x 10)</t>
  </si>
  <si>
    <t>Profesinės mokymo dienos kaina Eur su PVM* (13 / 6)</t>
  </si>
  <si>
    <t>Fizinė/jutimo/psichikos/sutrikusio intelekto</t>
  </si>
  <si>
    <t>Viešoji įstaiga "Profesijų spektras"</t>
  </si>
  <si>
    <t>PERKAMŲ PROFESINĖS REABILITACIJOS FORMALIOJO PROFESINIO MOKYMO PROGRAMŲ SĄRAŠAS</t>
  </si>
  <si>
    <t>VISO:</t>
  </si>
  <si>
    <t>Neformaliojo profesinio mokymo programos pavadinimas</t>
  </si>
  <si>
    <t>Aktuali redakcija nuo 2020-02-03</t>
  </si>
  <si>
    <r>
      <t xml:space="preserve">Neįgalumo pobūdis: fizinė / jutimo / psichikos / sutrikusio intelekto </t>
    </r>
    <r>
      <rPr>
        <i/>
        <sz val="10"/>
        <rFont val="Times New Roman"/>
        <family val="1"/>
        <charset val="186"/>
      </rPr>
      <t>(nurodo tiekėjas)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</si>
</sst>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9"/>
      <name val="Times New Roman"/>
      <family val="1"/>
      <charset val="186"/>
    </font>
    <font>
      <sz val="10"/>
      <name val="Times New Roman"/>
      <family val="1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5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/>
    <xf numFmtId="2" fontId="5" fillId="0" borderId="0" xfId="0" applyNumberFormat="1" applyFont="1" applyFill="1"/>
    <xf numFmtId="2" fontId="2" fillId="0" borderId="3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/>
    <xf numFmtId="2" fontId="4" fillId="0" borderId="0" xfId="0" applyNumberFormat="1" applyFont="1" applyFill="1"/>
    <xf numFmtId="0" fontId="8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/>
    <xf numFmtId="0" fontId="9" fillId="0" borderId="0" xfId="0" applyFont="1" applyFill="1"/>
    <xf numFmtId="2" fontId="4" fillId="0" borderId="0" xfId="0" applyNumberFormat="1" applyFont="1" applyFill="1" applyAlignment="1">
      <alignment vertical="top" wrapText="1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top" wrapText="1"/>
    </xf>
    <xf numFmtId="2" fontId="11" fillId="0" borderId="0" xfId="0" applyNumberFormat="1" applyFont="1" applyFill="1"/>
    <xf numFmtId="0" fontId="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right"/>
    </xf>
    <xf numFmtId="0" fontId="5" fillId="0" borderId="0" xfId="0" applyFont="1"/>
    <xf numFmtId="2" fontId="12" fillId="0" borderId="1" xfId="0" applyNumberFormat="1" applyFont="1" applyFill="1" applyBorder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11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5" fillId="0" borderId="0" xfId="0" applyFont="1" applyFill="1" applyAlignment="1"/>
    <xf numFmtId="0" fontId="4" fillId="0" borderId="0" xfId="0" applyFont="1" applyFill="1" applyAlignment="1">
      <alignment horizontal="left"/>
    </xf>
    <xf numFmtId="0" fontId="14" fillId="0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tabSelected="1" zoomScaleNormal="100" workbookViewId="0">
      <pane ySplit="4" topLeftCell="A5" activePane="bottomLeft" state="frozen"/>
      <selection pane="bottomLeft" activeCell="B2" sqref="B2"/>
    </sheetView>
  </sheetViews>
  <sheetFormatPr defaultRowHeight="15" x14ac:dyDescent="0.25"/>
  <cols>
    <col min="1" max="1" width="9.140625" style="3"/>
    <col min="2" max="2" width="47" style="1" customWidth="1"/>
    <col min="3" max="3" width="10.42578125" style="1" customWidth="1"/>
    <col min="4" max="4" width="5.85546875" style="6" customWidth="1"/>
    <col min="5" max="5" width="10.5703125" style="6" customWidth="1"/>
    <col min="6" max="6" width="7.5703125" style="6" customWidth="1"/>
    <col min="7" max="7" width="12" style="1" customWidth="1"/>
    <col min="8" max="8" width="15.7109375" style="1" customWidth="1"/>
    <col min="9" max="9" width="8.140625" style="6" customWidth="1"/>
    <col min="10" max="10" width="9.85546875" style="13" customWidth="1"/>
    <col min="11" max="11" width="9.140625" style="10" customWidth="1"/>
    <col min="12" max="12" width="10.7109375" style="7" customWidth="1"/>
    <col min="13" max="13" width="10.7109375" style="1" customWidth="1"/>
    <col min="14" max="14" width="13.28515625" style="13" customWidth="1"/>
    <col min="15" max="15" width="15.140625" style="7" customWidth="1"/>
    <col min="16" max="16" width="15.28515625" style="7" customWidth="1"/>
    <col min="17" max="18" width="9.140625" style="1"/>
    <col min="19" max="19" width="10.5703125" style="1" bestFit="1" customWidth="1"/>
    <col min="20" max="16384" width="9.140625" style="1"/>
  </cols>
  <sheetData>
    <row r="1" spans="1:17" ht="21" customHeight="1" x14ac:dyDescent="0.25">
      <c r="A1" s="23"/>
      <c r="B1" s="24"/>
      <c r="C1" s="10"/>
      <c r="D1" s="25" t="s">
        <v>105</v>
      </c>
      <c r="E1" s="25"/>
      <c r="F1" s="25"/>
      <c r="G1" s="8"/>
      <c r="H1" s="8"/>
      <c r="I1" s="26"/>
      <c r="J1" s="21"/>
      <c r="K1" s="8"/>
      <c r="L1" s="21"/>
      <c r="M1" s="8"/>
      <c r="O1" s="27" t="s">
        <v>119</v>
      </c>
      <c r="P1" s="13"/>
      <c r="Q1" s="10"/>
    </row>
    <row r="2" spans="1:17" ht="14.25" customHeight="1" x14ac:dyDescent="0.25">
      <c r="A2" s="23"/>
      <c r="B2" s="28" t="s">
        <v>115</v>
      </c>
      <c r="C2" s="10"/>
      <c r="D2" s="29"/>
      <c r="E2" s="29"/>
      <c r="F2" s="29"/>
      <c r="G2" s="8"/>
      <c r="H2" s="8"/>
      <c r="I2" s="26"/>
      <c r="J2" s="21"/>
      <c r="K2" s="9"/>
      <c r="L2" s="21"/>
      <c r="M2" s="8"/>
      <c r="O2" s="27"/>
      <c r="P2" s="13"/>
      <c r="Q2" s="10"/>
    </row>
    <row r="3" spans="1:17" ht="22.5" customHeight="1" x14ac:dyDescent="0.25">
      <c r="A3" s="23"/>
      <c r="B3" s="30" t="s">
        <v>116</v>
      </c>
      <c r="C3" s="30"/>
      <c r="D3" s="30"/>
      <c r="E3" s="30"/>
      <c r="F3" s="31"/>
      <c r="G3" s="32"/>
      <c r="H3" s="32"/>
      <c r="I3" s="33"/>
      <c r="L3" s="13"/>
      <c r="M3" s="10"/>
      <c r="O3" s="13"/>
      <c r="P3" s="13"/>
      <c r="Q3" s="10"/>
    </row>
    <row r="4" spans="1:17" s="4" customFormat="1" ht="91.5" customHeight="1" x14ac:dyDescent="0.25">
      <c r="A4" s="34" t="s">
        <v>5</v>
      </c>
      <c r="B4" s="34" t="s">
        <v>0</v>
      </c>
      <c r="C4" s="34" t="s">
        <v>1</v>
      </c>
      <c r="D4" s="5" t="s">
        <v>2</v>
      </c>
      <c r="E4" s="5" t="s">
        <v>3</v>
      </c>
      <c r="F4" s="5" t="s">
        <v>111</v>
      </c>
      <c r="G4" s="34" t="s">
        <v>4</v>
      </c>
      <c r="H4" s="35" t="s">
        <v>120</v>
      </c>
      <c r="I4" s="5" t="s">
        <v>103</v>
      </c>
      <c r="J4" s="14" t="s">
        <v>106</v>
      </c>
      <c r="K4" s="5" t="s">
        <v>107</v>
      </c>
      <c r="L4" s="14" t="s">
        <v>110</v>
      </c>
      <c r="M4" s="5" t="s">
        <v>108</v>
      </c>
      <c r="N4" s="14" t="s">
        <v>113</v>
      </c>
      <c r="O4" s="14" t="s">
        <v>112</v>
      </c>
      <c r="P4" s="14" t="s">
        <v>109</v>
      </c>
      <c r="Q4" s="36"/>
    </row>
    <row r="5" spans="1:17" s="2" customFormat="1" ht="12.75" customHeight="1" x14ac:dyDescent="0.25">
      <c r="A5" s="37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5">
        <v>10</v>
      </c>
      <c r="K5" s="11">
        <v>11</v>
      </c>
      <c r="L5" s="15">
        <v>12</v>
      </c>
      <c r="M5" s="11">
        <v>13</v>
      </c>
      <c r="N5" s="15">
        <v>14</v>
      </c>
      <c r="O5" s="15">
        <v>15</v>
      </c>
      <c r="P5" s="15">
        <v>16</v>
      </c>
      <c r="Q5" s="31"/>
    </row>
    <row r="6" spans="1:17" ht="38.25" x14ac:dyDescent="0.25">
      <c r="A6" s="38">
        <v>1</v>
      </c>
      <c r="B6" s="39" t="s">
        <v>89</v>
      </c>
      <c r="C6" s="39" t="s">
        <v>97</v>
      </c>
      <c r="D6" s="40">
        <v>50</v>
      </c>
      <c r="E6" s="38">
        <v>900</v>
      </c>
      <c r="F6" s="38">
        <v>113</v>
      </c>
      <c r="G6" s="41" t="s">
        <v>6</v>
      </c>
      <c r="H6" s="39" t="s">
        <v>114</v>
      </c>
      <c r="I6" s="42">
        <v>10</v>
      </c>
      <c r="J6" s="12">
        <v>46.69</v>
      </c>
      <c r="K6" s="12">
        <f>J6*1.21</f>
        <v>56.494899999999994</v>
      </c>
      <c r="L6" s="43">
        <f>J6*D6</f>
        <v>2334.5</v>
      </c>
      <c r="M6" s="16">
        <f>L6*1.21</f>
        <v>2824.7449999999999</v>
      </c>
      <c r="N6" s="16">
        <f>M6/F6</f>
        <v>24.997743362831859</v>
      </c>
      <c r="O6" s="16">
        <f>D6*I6*J6</f>
        <v>23345</v>
      </c>
      <c r="P6" s="16">
        <f>O6*1.21</f>
        <v>28247.45</v>
      </c>
      <c r="Q6" s="44"/>
    </row>
    <row r="7" spans="1:17" ht="38.25" x14ac:dyDescent="0.25">
      <c r="A7" s="38">
        <v>4</v>
      </c>
      <c r="B7" s="39" t="s">
        <v>89</v>
      </c>
      <c r="C7" s="39" t="s">
        <v>97</v>
      </c>
      <c r="D7" s="40">
        <v>50</v>
      </c>
      <c r="E7" s="38">
        <v>900</v>
      </c>
      <c r="F7" s="38">
        <v>113</v>
      </c>
      <c r="G7" s="41" t="s">
        <v>7</v>
      </c>
      <c r="H7" s="39" t="s">
        <v>114</v>
      </c>
      <c r="I7" s="42">
        <v>8</v>
      </c>
      <c r="J7" s="12">
        <v>46.69</v>
      </c>
      <c r="K7" s="12">
        <f t="shared" ref="K7:K55" si="0">J7*1.21</f>
        <v>56.494899999999994</v>
      </c>
      <c r="L7" s="43">
        <f t="shared" ref="L7:L55" si="1">J7*D7</f>
        <v>2334.5</v>
      </c>
      <c r="M7" s="16">
        <f t="shared" ref="M7:M55" si="2">L7*1.21</f>
        <v>2824.7449999999999</v>
      </c>
      <c r="N7" s="16">
        <f t="shared" ref="N7:N55" si="3">M7/F7</f>
        <v>24.997743362831859</v>
      </c>
      <c r="O7" s="16">
        <f t="shared" ref="O7:O55" si="4">D7*I7*J7</f>
        <v>18676</v>
      </c>
      <c r="P7" s="16">
        <f t="shared" ref="P7:P55" si="5">O7*1.21</f>
        <v>22597.96</v>
      </c>
      <c r="Q7" s="44"/>
    </row>
    <row r="8" spans="1:17" ht="38.25" x14ac:dyDescent="0.25">
      <c r="A8" s="38">
        <v>11</v>
      </c>
      <c r="B8" s="39" t="s">
        <v>8</v>
      </c>
      <c r="C8" s="39" t="s">
        <v>9</v>
      </c>
      <c r="D8" s="40">
        <v>50</v>
      </c>
      <c r="E8" s="38">
        <v>900</v>
      </c>
      <c r="F8" s="38">
        <v>113</v>
      </c>
      <c r="G8" s="41" t="s">
        <v>6</v>
      </c>
      <c r="H8" s="39" t="s">
        <v>114</v>
      </c>
      <c r="I8" s="42">
        <v>12</v>
      </c>
      <c r="J8" s="12">
        <v>19.61</v>
      </c>
      <c r="K8" s="12">
        <f t="shared" si="0"/>
        <v>23.728099999999998</v>
      </c>
      <c r="L8" s="43">
        <f t="shared" si="1"/>
        <v>980.5</v>
      </c>
      <c r="M8" s="16">
        <f t="shared" si="2"/>
        <v>1186.405</v>
      </c>
      <c r="N8" s="16">
        <f t="shared" si="3"/>
        <v>10.499159292035397</v>
      </c>
      <c r="O8" s="16">
        <f t="shared" si="4"/>
        <v>11766</v>
      </c>
      <c r="P8" s="16">
        <f t="shared" si="5"/>
        <v>14236.859999999999</v>
      </c>
      <c r="Q8" s="44"/>
    </row>
    <row r="9" spans="1:17" ht="38.25" x14ac:dyDescent="0.25">
      <c r="A9" s="38">
        <v>15</v>
      </c>
      <c r="B9" s="39" t="s">
        <v>8</v>
      </c>
      <c r="C9" s="39" t="s">
        <v>9</v>
      </c>
      <c r="D9" s="40">
        <v>50</v>
      </c>
      <c r="E9" s="38">
        <v>900</v>
      </c>
      <c r="F9" s="38">
        <v>113</v>
      </c>
      <c r="G9" s="41" t="s">
        <v>7</v>
      </c>
      <c r="H9" s="39" t="s">
        <v>114</v>
      </c>
      <c r="I9" s="42">
        <v>12</v>
      </c>
      <c r="J9" s="12">
        <v>46.69</v>
      </c>
      <c r="K9" s="12">
        <f t="shared" si="0"/>
        <v>56.494899999999994</v>
      </c>
      <c r="L9" s="43">
        <f t="shared" si="1"/>
        <v>2334.5</v>
      </c>
      <c r="M9" s="16">
        <f t="shared" si="2"/>
        <v>2824.7449999999999</v>
      </c>
      <c r="N9" s="16">
        <f t="shared" si="3"/>
        <v>24.997743362831859</v>
      </c>
      <c r="O9" s="16">
        <f t="shared" si="4"/>
        <v>28014</v>
      </c>
      <c r="P9" s="16">
        <f t="shared" si="5"/>
        <v>33896.94</v>
      </c>
      <c r="Q9" s="44"/>
    </row>
    <row r="10" spans="1:17" ht="38.25" x14ac:dyDescent="0.25">
      <c r="A10" s="38">
        <v>58</v>
      </c>
      <c r="B10" s="39" t="s">
        <v>10</v>
      </c>
      <c r="C10" s="39" t="s">
        <v>11</v>
      </c>
      <c r="D10" s="40">
        <v>30</v>
      </c>
      <c r="E10" s="38">
        <v>540</v>
      </c>
      <c r="F10" s="38">
        <v>68</v>
      </c>
      <c r="G10" s="41" t="s">
        <v>6</v>
      </c>
      <c r="H10" s="39" t="s">
        <v>114</v>
      </c>
      <c r="I10" s="42">
        <v>8</v>
      </c>
      <c r="J10" s="12">
        <v>19.670000000000002</v>
      </c>
      <c r="K10" s="12">
        <f t="shared" si="0"/>
        <v>23.800700000000003</v>
      </c>
      <c r="L10" s="43">
        <f t="shared" si="1"/>
        <v>590.1</v>
      </c>
      <c r="M10" s="16">
        <f t="shared" si="2"/>
        <v>714.02099999999996</v>
      </c>
      <c r="N10" s="16">
        <f t="shared" si="3"/>
        <v>10.50030882352941</v>
      </c>
      <c r="O10" s="16">
        <f t="shared" si="4"/>
        <v>4720.8</v>
      </c>
      <c r="P10" s="16">
        <f t="shared" si="5"/>
        <v>5712.1679999999997</v>
      </c>
      <c r="Q10" s="44"/>
    </row>
    <row r="11" spans="1:17" ht="38.25" x14ac:dyDescent="0.25">
      <c r="A11" s="38">
        <v>61</v>
      </c>
      <c r="B11" s="39" t="s">
        <v>10</v>
      </c>
      <c r="C11" s="39" t="s">
        <v>11</v>
      </c>
      <c r="D11" s="40">
        <v>30</v>
      </c>
      <c r="E11" s="38">
        <v>540</v>
      </c>
      <c r="F11" s="38">
        <v>68</v>
      </c>
      <c r="G11" s="41" t="s">
        <v>7</v>
      </c>
      <c r="H11" s="39" t="s">
        <v>114</v>
      </c>
      <c r="I11" s="42">
        <v>4</v>
      </c>
      <c r="J11" s="12">
        <v>46.83</v>
      </c>
      <c r="K11" s="12">
        <f t="shared" si="0"/>
        <v>56.664299999999997</v>
      </c>
      <c r="L11" s="43">
        <f t="shared" si="1"/>
        <v>1404.8999999999999</v>
      </c>
      <c r="M11" s="16">
        <f t="shared" si="2"/>
        <v>1699.9289999999999</v>
      </c>
      <c r="N11" s="16">
        <f t="shared" si="3"/>
        <v>24.998955882352938</v>
      </c>
      <c r="O11" s="16">
        <f t="shared" si="4"/>
        <v>5619.5999999999995</v>
      </c>
      <c r="P11" s="16">
        <f t="shared" si="5"/>
        <v>6799.7159999999994</v>
      </c>
      <c r="Q11" s="44"/>
    </row>
    <row r="12" spans="1:17" ht="38.25" x14ac:dyDescent="0.25">
      <c r="A12" s="38">
        <v>64</v>
      </c>
      <c r="B12" s="39" t="s">
        <v>10</v>
      </c>
      <c r="C12" s="39" t="s">
        <v>99</v>
      </c>
      <c r="D12" s="40">
        <v>30</v>
      </c>
      <c r="E12" s="38">
        <v>540</v>
      </c>
      <c r="F12" s="38">
        <v>68</v>
      </c>
      <c r="G12" s="41" t="s">
        <v>6</v>
      </c>
      <c r="H12" s="39" t="s">
        <v>114</v>
      </c>
      <c r="I12" s="42">
        <v>8</v>
      </c>
      <c r="J12" s="12">
        <v>46.83</v>
      </c>
      <c r="K12" s="12">
        <f t="shared" si="0"/>
        <v>56.664299999999997</v>
      </c>
      <c r="L12" s="43">
        <f t="shared" si="1"/>
        <v>1404.8999999999999</v>
      </c>
      <c r="M12" s="16">
        <f t="shared" si="2"/>
        <v>1699.9289999999999</v>
      </c>
      <c r="N12" s="16">
        <f t="shared" si="3"/>
        <v>24.998955882352938</v>
      </c>
      <c r="O12" s="16">
        <f t="shared" si="4"/>
        <v>11239.199999999999</v>
      </c>
      <c r="P12" s="16">
        <f t="shared" si="5"/>
        <v>13599.431999999999</v>
      </c>
      <c r="Q12" s="44"/>
    </row>
    <row r="13" spans="1:17" ht="38.25" x14ac:dyDescent="0.25">
      <c r="A13" s="38">
        <v>67</v>
      </c>
      <c r="B13" s="39" t="s">
        <v>12</v>
      </c>
      <c r="C13" s="39" t="s">
        <v>13</v>
      </c>
      <c r="D13" s="40">
        <v>50</v>
      </c>
      <c r="E13" s="38">
        <v>900</v>
      </c>
      <c r="F13" s="38">
        <v>113</v>
      </c>
      <c r="G13" s="41" t="s">
        <v>6</v>
      </c>
      <c r="H13" s="39" t="s">
        <v>114</v>
      </c>
      <c r="I13" s="42">
        <v>6</v>
      </c>
      <c r="J13" s="12">
        <v>46.69</v>
      </c>
      <c r="K13" s="12">
        <f t="shared" si="0"/>
        <v>56.494899999999994</v>
      </c>
      <c r="L13" s="43">
        <f t="shared" si="1"/>
        <v>2334.5</v>
      </c>
      <c r="M13" s="16">
        <f t="shared" si="2"/>
        <v>2824.7449999999999</v>
      </c>
      <c r="N13" s="16">
        <f t="shared" si="3"/>
        <v>24.997743362831859</v>
      </c>
      <c r="O13" s="16">
        <f t="shared" si="4"/>
        <v>14007</v>
      </c>
      <c r="P13" s="16">
        <f t="shared" si="5"/>
        <v>16948.47</v>
      </c>
      <c r="Q13" s="44"/>
    </row>
    <row r="14" spans="1:17" ht="38.25" x14ac:dyDescent="0.25">
      <c r="A14" s="38">
        <v>79</v>
      </c>
      <c r="B14" s="39" t="s">
        <v>14</v>
      </c>
      <c r="C14" s="39" t="s">
        <v>15</v>
      </c>
      <c r="D14" s="40">
        <v>40</v>
      </c>
      <c r="E14" s="38">
        <v>720</v>
      </c>
      <c r="F14" s="38">
        <v>90</v>
      </c>
      <c r="G14" s="41" t="s">
        <v>7</v>
      </c>
      <c r="H14" s="39" t="s">
        <v>114</v>
      </c>
      <c r="I14" s="42">
        <v>6</v>
      </c>
      <c r="J14" s="12">
        <v>46.49</v>
      </c>
      <c r="K14" s="12">
        <f t="shared" si="0"/>
        <v>56.252900000000004</v>
      </c>
      <c r="L14" s="43">
        <f t="shared" si="1"/>
        <v>1859.6000000000001</v>
      </c>
      <c r="M14" s="16">
        <f t="shared" si="2"/>
        <v>2250.116</v>
      </c>
      <c r="N14" s="16">
        <f t="shared" si="3"/>
        <v>25.00128888888889</v>
      </c>
      <c r="O14" s="16">
        <f t="shared" si="4"/>
        <v>11157.6</v>
      </c>
      <c r="P14" s="16">
        <f t="shared" si="5"/>
        <v>13500.696</v>
      </c>
      <c r="Q14" s="44"/>
    </row>
    <row r="15" spans="1:17" ht="38.25" x14ac:dyDescent="0.25">
      <c r="A15" s="38">
        <v>85</v>
      </c>
      <c r="B15" s="39" t="s">
        <v>16</v>
      </c>
      <c r="C15" s="39" t="s">
        <v>68</v>
      </c>
      <c r="D15" s="40">
        <v>30</v>
      </c>
      <c r="E15" s="38">
        <v>540</v>
      </c>
      <c r="F15" s="38">
        <v>68</v>
      </c>
      <c r="G15" s="41" t="s">
        <v>7</v>
      </c>
      <c r="H15" s="39" t="s">
        <v>114</v>
      </c>
      <c r="I15" s="42">
        <v>8</v>
      </c>
      <c r="J15" s="12">
        <v>46.83</v>
      </c>
      <c r="K15" s="12">
        <f t="shared" si="0"/>
        <v>56.664299999999997</v>
      </c>
      <c r="L15" s="43">
        <f t="shared" si="1"/>
        <v>1404.8999999999999</v>
      </c>
      <c r="M15" s="16">
        <f t="shared" si="2"/>
        <v>1699.9289999999999</v>
      </c>
      <c r="N15" s="16">
        <f t="shared" si="3"/>
        <v>24.998955882352938</v>
      </c>
      <c r="O15" s="16">
        <f t="shared" si="4"/>
        <v>11239.199999999999</v>
      </c>
      <c r="P15" s="16">
        <f t="shared" si="5"/>
        <v>13599.431999999999</v>
      </c>
      <c r="Q15" s="44"/>
    </row>
    <row r="16" spans="1:17" ht="38.25" x14ac:dyDescent="0.25">
      <c r="A16" s="38">
        <v>90</v>
      </c>
      <c r="B16" s="39" t="s">
        <v>17</v>
      </c>
      <c r="C16" s="39" t="s">
        <v>69</v>
      </c>
      <c r="D16" s="40">
        <v>50</v>
      </c>
      <c r="E16" s="38">
        <v>900</v>
      </c>
      <c r="F16" s="38">
        <v>113</v>
      </c>
      <c r="G16" s="41" t="s">
        <v>7</v>
      </c>
      <c r="H16" s="39" t="s">
        <v>114</v>
      </c>
      <c r="I16" s="42">
        <v>6</v>
      </c>
      <c r="J16" s="12">
        <v>46.69</v>
      </c>
      <c r="K16" s="12">
        <f t="shared" si="0"/>
        <v>56.494899999999994</v>
      </c>
      <c r="L16" s="43">
        <f t="shared" si="1"/>
        <v>2334.5</v>
      </c>
      <c r="M16" s="16">
        <f t="shared" si="2"/>
        <v>2824.7449999999999</v>
      </c>
      <c r="N16" s="16">
        <f t="shared" si="3"/>
        <v>24.997743362831859</v>
      </c>
      <c r="O16" s="16">
        <f t="shared" si="4"/>
        <v>14007</v>
      </c>
      <c r="P16" s="16">
        <f t="shared" si="5"/>
        <v>16948.47</v>
      </c>
      <c r="Q16" s="44"/>
    </row>
    <row r="17" spans="1:17" ht="38.25" x14ac:dyDescent="0.25">
      <c r="A17" s="38">
        <v>92</v>
      </c>
      <c r="B17" s="39" t="s">
        <v>18</v>
      </c>
      <c r="C17" s="39" t="s">
        <v>19</v>
      </c>
      <c r="D17" s="40">
        <v>35</v>
      </c>
      <c r="E17" s="38">
        <v>630</v>
      </c>
      <c r="F17" s="38">
        <v>79</v>
      </c>
      <c r="G17" s="41" t="s">
        <v>6</v>
      </c>
      <c r="H17" s="39" t="s">
        <v>114</v>
      </c>
      <c r="I17" s="42">
        <v>8</v>
      </c>
      <c r="J17" s="12">
        <v>19.59</v>
      </c>
      <c r="K17" s="12">
        <f t="shared" si="0"/>
        <v>23.703900000000001</v>
      </c>
      <c r="L17" s="43">
        <f t="shared" si="1"/>
        <v>685.65</v>
      </c>
      <c r="M17" s="16">
        <f t="shared" si="2"/>
        <v>829.63649999999996</v>
      </c>
      <c r="N17" s="16">
        <f t="shared" si="3"/>
        <v>10.501727848101265</v>
      </c>
      <c r="O17" s="16">
        <f t="shared" si="4"/>
        <v>5485.2</v>
      </c>
      <c r="P17" s="16">
        <f t="shared" si="5"/>
        <v>6637.0919999999996</v>
      </c>
      <c r="Q17" s="44"/>
    </row>
    <row r="18" spans="1:17" ht="38.25" x14ac:dyDescent="0.25">
      <c r="A18" s="38">
        <v>100</v>
      </c>
      <c r="B18" s="39" t="s">
        <v>18</v>
      </c>
      <c r="C18" s="39" t="s">
        <v>94</v>
      </c>
      <c r="D18" s="40">
        <v>50</v>
      </c>
      <c r="E18" s="38">
        <v>900</v>
      </c>
      <c r="F18" s="38">
        <v>113</v>
      </c>
      <c r="G18" s="41" t="s">
        <v>6</v>
      </c>
      <c r="H18" s="39" t="s">
        <v>114</v>
      </c>
      <c r="I18" s="42">
        <v>8</v>
      </c>
      <c r="J18" s="12">
        <v>19.61</v>
      </c>
      <c r="K18" s="12">
        <f t="shared" si="0"/>
        <v>23.728099999999998</v>
      </c>
      <c r="L18" s="43">
        <f t="shared" si="1"/>
        <v>980.5</v>
      </c>
      <c r="M18" s="16">
        <f t="shared" si="2"/>
        <v>1186.405</v>
      </c>
      <c r="N18" s="16">
        <f t="shared" si="3"/>
        <v>10.499159292035397</v>
      </c>
      <c r="O18" s="16">
        <f t="shared" si="4"/>
        <v>7844</v>
      </c>
      <c r="P18" s="16">
        <f t="shared" si="5"/>
        <v>9491.24</v>
      </c>
      <c r="Q18" s="44"/>
    </row>
    <row r="19" spans="1:17" ht="38.25" x14ac:dyDescent="0.25">
      <c r="A19" s="38">
        <v>110</v>
      </c>
      <c r="B19" s="39" t="s">
        <v>20</v>
      </c>
      <c r="C19" s="39" t="s">
        <v>21</v>
      </c>
      <c r="D19" s="40">
        <v>35</v>
      </c>
      <c r="E19" s="38">
        <v>630</v>
      </c>
      <c r="F19" s="38">
        <v>79</v>
      </c>
      <c r="G19" s="41" t="s">
        <v>6</v>
      </c>
      <c r="H19" s="39" t="s">
        <v>114</v>
      </c>
      <c r="I19" s="42">
        <v>8</v>
      </c>
      <c r="J19" s="12">
        <v>19.54</v>
      </c>
      <c r="K19" s="12">
        <f t="shared" si="0"/>
        <v>23.6434</v>
      </c>
      <c r="L19" s="43">
        <f t="shared" si="1"/>
        <v>683.9</v>
      </c>
      <c r="M19" s="16">
        <f t="shared" si="2"/>
        <v>827.51899999999989</v>
      </c>
      <c r="N19" s="16">
        <f t="shared" si="3"/>
        <v>10.474924050632911</v>
      </c>
      <c r="O19" s="16">
        <f t="shared" si="4"/>
        <v>5471.2</v>
      </c>
      <c r="P19" s="16">
        <f t="shared" si="5"/>
        <v>6620.1519999999991</v>
      </c>
      <c r="Q19" s="44"/>
    </row>
    <row r="20" spans="1:17" ht="38.25" x14ac:dyDescent="0.25">
      <c r="A20" s="38">
        <v>129</v>
      </c>
      <c r="B20" s="39" t="s">
        <v>22</v>
      </c>
      <c r="C20" s="39" t="s">
        <v>23</v>
      </c>
      <c r="D20" s="40">
        <v>70</v>
      </c>
      <c r="E20" s="38">
        <v>1260</v>
      </c>
      <c r="F20" s="38">
        <v>158</v>
      </c>
      <c r="G20" s="41" t="s">
        <v>7</v>
      </c>
      <c r="H20" s="39" t="s">
        <v>114</v>
      </c>
      <c r="I20" s="42">
        <v>6</v>
      </c>
      <c r="J20" s="12">
        <v>46.64</v>
      </c>
      <c r="K20" s="12">
        <f t="shared" si="0"/>
        <v>56.434399999999997</v>
      </c>
      <c r="L20" s="43">
        <f t="shared" si="1"/>
        <v>3264.8</v>
      </c>
      <c r="M20" s="16">
        <f t="shared" si="2"/>
        <v>3950.4079999999999</v>
      </c>
      <c r="N20" s="16">
        <f t="shared" si="3"/>
        <v>25.002582278481011</v>
      </c>
      <c r="O20" s="16">
        <f t="shared" si="4"/>
        <v>19588.8</v>
      </c>
      <c r="P20" s="16">
        <f t="shared" si="5"/>
        <v>23702.447999999997</v>
      </c>
      <c r="Q20" s="22"/>
    </row>
    <row r="21" spans="1:17" ht="38.25" x14ac:dyDescent="0.25">
      <c r="A21" s="38">
        <v>156</v>
      </c>
      <c r="B21" s="39" t="s">
        <v>24</v>
      </c>
      <c r="C21" s="39" t="s">
        <v>25</v>
      </c>
      <c r="D21" s="40">
        <v>20</v>
      </c>
      <c r="E21" s="38">
        <v>360</v>
      </c>
      <c r="F21" s="38">
        <v>45</v>
      </c>
      <c r="G21" s="41" t="s">
        <v>6</v>
      </c>
      <c r="H21" s="39" t="s">
        <v>114</v>
      </c>
      <c r="I21" s="42">
        <v>8</v>
      </c>
      <c r="J21" s="12">
        <v>19.52</v>
      </c>
      <c r="K21" s="12">
        <f t="shared" si="0"/>
        <v>23.619199999999999</v>
      </c>
      <c r="L21" s="43">
        <f t="shared" si="1"/>
        <v>390.4</v>
      </c>
      <c r="M21" s="16">
        <f t="shared" si="2"/>
        <v>472.38399999999996</v>
      </c>
      <c r="N21" s="16">
        <f t="shared" si="3"/>
        <v>10.497422222222221</v>
      </c>
      <c r="O21" s="16">
        <f t="shared" si="4"/>
        <v>3123.2</v>
      </c>
      <c r="P21" s="16">
        <f t="shared" si="5"/>
        <v>3779.0719999999997</v>
      </c>
      <c r="Q21" s="44"/>
    </row>
    <row r="22" spans="1:17" ht="38.25" x14ac:dyDescent="0.25">
      <c r="A22" s="38">
        <v>159</v>
      </c>
      <c r="B22" s="39" t="s">
        <v>24</v>
      </c>
      <c r="C22" s="39" t="s">
        <v>25</v>
      </c>
      <c r="D22" s="40">
        <v>20</v>
      </c>
      <c r="E22" s="38">
        <v>360</v>
      </c>
      <c r="F22" s="38">
        <v>45</v>
      </c>
      <c r="G22" s="41" t="s">
        <v>7</v>
      </c>
      <c r="H22" s="39" t="s">
        <v>114</v>
      </c>
      <c r="I22" s="42">
        <v>6</v>
      </c>
      <c r="J22" s="12">
        <v>46.49</v>
      </c>
      <c r="K22" s="12">
        <f t="shared" si="0"/>
        <v>56.252900000000004</v>
      </c>
      <c r="L22" s="43">
        <f t="shared" si="1"/>
        <v>929.80000000000007</v>
      </c>
      <c r="M22" s="16">
        <f t="shared" si="2"/>
        <v>1125.058</v>
      </c>
      <c r="N22" s="16">
        <f t="shared" si="3"/>
        <v>25.00128888888889</v>
      </c>
      <c r="O22" s="16">
        <f t="shared" si="4"/>
        <v>5578.8</v>
      </c>
      <c r="P22" s="16">
        <f t="shared" si="5"/>
        <v>6750.348</v>
      </c>
      <c r="Q22" s="44"/>
    </row>
    <row r="23" spans="1:17" ht="38.25" x14ac:dyDescent="0.25">
      <c r="A23" s="38">
        <v>174</v>
      </c>
      <c r="B23" s="39" t="s">
        <v>88</v>
      </c>
      <c r="C23" s="39" t="s">
        <v>93</v>
      </c>
      <c r="D23" s="40">
        <v>35</v>
      </c>
      <c r="E23" s="38">
        <v>630</v>
      </c>
      <c r="F23" s="38">
        <v>79</v>
      </c>
      <c r="G23" s="41" t="s">
        <v>6</v>
      </c>
      <c r="H23" s="39" t="s">
        <v>114</v>
      </c>
      <c r="I23" s="42">
        <v>8</v>
      </c>
      <c r="J23" s="12">
        <v>19.59</v>
      </c>
      <c r="K23" s="12">
        <f t="shared" si="0"/>
        <v>23.703900000000001</v>
      </c>
      <c r="L23" s="43">
        <f t="shared" si="1"/>
        <v>685.65</v>
      </c>
      <c r="M23" s="16">
        <f t="shared" si="2"/>
        <v>829.63649999999996</v>
      </c>
      <c r="N23" s="16">
        <f t="shared" si="3"/>
        <v>10.501727848101265</v>
      </c>
      <c r="O23" s="16">
        <f t="shared" si="4"/>
        <v>5485.2</v>
      </c>
      <c r="P23" s="16">
        <f t="shared" si="5"/>
        <v>6637.0919999999996</v>
      </c>
      <c r="Q23" s="44"/>
    </row>
    <row r="24" spans="1:17" ht="38.25" x14ac:dyDescent="0.25">
      <c r="A24" s="38">
        <v>181</v>
      </c>
      <c r="B24" s="39" t="s">
        <v>26</v>
      </c>
      <c r="C24" s="39" t="s">
        <v>27</v>
      </c>
      <c r="D24" s="40">
        <v>70</v>
      </c>
      <c r="E24" s="38">
        <v>1260</v>
      </c>
      <c r="F24" s="38">
        <v>158</v>
      </c>
      <c r="G24" s="41" t="s">
        <v>6</v>
      </c>
      <c r="H24" s="39" t="s">
        <v>114</v>
      </c>
      <c r="I24" s="42">
        <v>6</v>
      </c>
      <c r="J24" s="12">
        <v>19.59</v>
      </c>
      <c r="K24" s="12">
        <f t="shared" si="0"/>
        <v>23.703900000000001</v>
      </c>
      <c r="L24" s="43">
        <f t="shared" si="1"/>
        <v>1371.3</v>
      </c>
      <c r="M24" s="16">
        <f t="shared" si="2"/>
        <v>1659.2729999999999</v>
      </c>
      <c r="N24" s="16">
        <f t="shared" si="3"/>
        <v>10.501727848101265</v>
      </c>
      <c r="O24" s="16">
        <f t="shared" si="4"/>
        <v>8227.7999999999993</v>
      </c>
      <c r="P24" s="16">
        <f t="shared" si="5"/>
        <v>9955.637999999999</v>
      </c>
      <c r="Q24" s="44"/>
    </row>
    <row r="25" spans="1:17" ht="38.25" x14ac:dyDescent="0.25">
      <c r="A25" s="38">
        <v>184</v>
      </c>
      <c r="B25" s="39" t="s">
        <v>26</v>
      </c>
      <c r="C25" s="39" t="s">
        <v>27</v>
      </c>
      <c r="D25" s="40">
        <v>70</v>
      </c>
      <c r="E25" s="38">
        <v>1260</v>
      </c>
      <c r="F25" s="38">
        <v>158</v>
      </c>
      <c r="G25" s="41" t="s">
        <v>7</v>
      </c>
      <c r="H25" s="39" t="s">
        <v>114</v>
      </c>
      <c r="I25" s="42">
        <v>6</v>
      </c>
      <c r="J25" s="12">
        <v>46.64</v>
      </c>
      <c r="K25" s="12">
        <f t="shared" si="0"/>
        <v>56.434399999999997</v>
      </c>
      <c r="L25" s="43">
        <f t="shared" si="1"/>
        <v>3264.8</v>
      </c>
      <c r="M25" s="16">
        <f t="shared" si="2"/>
        <v>3950.4079999999999</v>
      </c>
      <c r="N25" s="16">
        <f t="shared" si="3"/>
        <v>25.002582278481011</v>
      </c>
      <c r="O25" s="16">
        <f t="shared" si="4"/>
        <v>19588.8</v>
      </c>
      <c r="P25" s="16">
        <f t="shared" si="5"/>
        <v>23702.447999999997</v>
      </c>
      <c r="Q25" s="44"/>
    </row>
    <row r="26" spans="1:17" ht="38.25" x14ac:dyDescent="0.25">
      <c r="A26" s="38">
        <v>196</v>
      </c>
      <c r="B26" s="39" t="s">
        <v>28</v>
      </c>
      <c r="C26" s="39" t="s">
        <v>29</v>
      </c>
      <c r="D26" s="40">
        <v>90</v>
      </c>
      <c r="E26" s="38">
        <v>1620</v>
      </c>
      <c r="F26" s="38">
        <v>203</v>
      </c>
      <c r="G26" s="41" t="s">
        <v>6</v>
      </c>
      <c r="H26" s="39" t="s">
        <v>114</v>
      </c>
      <c r="I26" s="42">
        <v>10</v>
      </c>
      <c r="J26" s="12">
        <v>19.579999999999998</v>
      </c>
      <c r="K26" s="12">
        <f t="shared" si="0"/>
        <v>23.691799999999997</v>
      </c>
      <c r="L26" s="43">
        <f t="shared" si="1"/>
        <v>1762.1999999999998</v>
      </c>
      <c r="M26" s="16">
        <f t="shared" si="2"/>
        <v>2132.2619999999997</v>
      </c>
      <c r="N26" s="16">
        <f t="shared" si="3"/>
        <v>10.503753694581279</v>
      </c>
      <c r="O26" s="16">
        <f t="shared" si="4"/>
        <v>17622</v>
      </c>
      <c r="P26" s="16">
        <f t="shared" si="5"/>
        <v>21322.62</v>
      </c>
      <c r="Q26" s="44"/>
    </row>
    <row r="27" spans="1:17" ht="38.25" x14ac:dyDescent="0.25">
      <c r="A27" s="38">
        <v>199</v>
      </c>
      <c r="B27" s="39" t="s">
        <v>28</v>
      </c>
      <c r="C27" s="39" t="s">
        <v>29</v>
      </c>
      <c r="D27" s="40">
        <v>90</v>
      </c>
      <c r="E27" s="38">
        <v>1620</v>
      </c>
      <c r="F27" s="38">
        <v>203</v>
      </c>
      <c r="G27" s="41" t="s">
        <v>7</v>
      </c>
      <c r="H27" s="39" t="s">
        <v>114</v>
      </c>
      <c r="I27" s="42">
        <v>6</v>
      </c>
      <c r="J27" s="12">
        <v>46.6</v>
      </c>
      <c r="K27" s="12">
        <f t="shared" si="0"/>
        <v>56.386000000000003</v>
      </c>
      <c r="L27" s="43">
        <f t="shared" si="1"/>
        <v>4194</v>
      </c>
      <c r="M27" s="16">
        <f t="shared" si="2"/>
        <v>5074.74</v>
      </c>
      <c r="N27" s="16">
        <f t="shared" si="3"/>
        <v>24.99871921182266</v>
      </c>
      <c r="O27" s="16">
        <f t="shared" si="4"/>
        <v>25164</v>
      </c>
      <c r="P27" s="16">
        <f t="shared" si="5"/>
        <v>30448.44</v>
      </c>
      <c r="Q27" s="44"/>
    </row>
    <row r="28" spans="1:17" ht="38.25" x14ac:dyDescent="0.25">
      <c r="A28" s="38">
        <v>204</v>
      </c>
      <c r="B28" s="39" t="s">
        <v>30</v>
      </c>
      <c r="C28" s="39" t="s">
        <v>31</v>
      </c>
      <c r="D28" s="40">
        <v>25</v>
      </c>
      <c r="E28" s="38">
        <v>450</v>
      </c>
      <c r="F28" s="38">
        <v>57</v>
      </c>
      <c r="G28" s="41" t="s">
        <v>6</v>
      </c>
      <c r="H28" s="39" t="s">
        <v>114</v>
      </c>
      <c r="I28" s="42">
        <v>6</v>
      </c>
      <c r="J28" s="12">
        <v>19.79</v>
      </c>
      <c r="K28" s="12">
        <f t="shared" si="0"/>
        <v>23.945899999999998</v>
      </c>
      <c r="L28" s="43">
        <f t="shared" si="1"/>
        <v>494.75</v>
      </c>
      <c r="M28" s="16">
        <f t="shared" si="2"/>
        <v>598.64750000000004</v>
      </c>
      <c r="N28" s="16">
        <f t="shared" si="3"/>
        <v>10.502587719298246</v>
      </c>
      <c r="O28" s="16">
        <f t="shared" si="4"/>
        <v>2968.5</v>
      </c>
      <c r="P28" s="16">
        <f t="shared" si="5"/>
        <v>3591.8849999999998</v>
      </c>
      <c r="Q28" s="44"/>
    </row>
    <row r="29" spans="1:17" ht="38.25" x14ac:dyDescent="0.25">
      <c r="A29" s="38">
        <v>210</v>
      </c>
      <c r="B29" s="39" t="s">
        <v>32</v>
      </c>
      <c r="C29" s="39" t="s">
        <v>33</v>
      </c>
      <c r="D29" s="40">
        <v>50</v>
      </c>
      <c r="E29" s="38">
        <v>900</v>
      </c>
      <c r="F29" s="38">
        <v>113</v>
      </c>
      <c r="G29" s="41" t="s">
        <v>6</v>
      </c>
      <c r="H29" s="39" t="s">
        <v>114</v>
      </c>
      <c r="I29" s="42">
        <v>6</v>
      </c>
      <c r="J29" s="12">
        <v>46.69</v>
      </c>
      <c r="K29" s="12">
        <f t="shared" si="0"/>
        <v>56.494899999999994</v>
      </c>
      <c r="L29" s="43">
        <f t="shared" si="1"/>
        <v>2334.5</v>
      </c>
      <c r="M29" s="16">
        <f t="shared" si="2"/>
        <v>2824.7449999999999</v>
      </c>
      <c r="N29" s="16">
        <f t="shared" si="3"/>
        <v>24.997743362831859</v>
      </c>
      <c r="O29" s="16">
        <f t="shared" si="4"/>
        <v>14007</v>
      </c>
      <c r="P29" s="16">
        <f t="shared" si="5"/>
        <v>16948.47</v>
      </c>
      <c r="Q29" s="44"/>
    </row>
    <row r="30" spans="1:17" ht="38.25" x14ac:dyDescent="0.25">
      <c r="A30" s="38">
        <v>216</v>
      </c>
      <c r="B30" s="39" t="s">
        <v>34</v>
      </c>
      <c r="C30" s="39" t="s">
        <v>35</v>
      </c>
      <c r="D30" s="40">
        <v>40</v>
      </c>
      <c r="E30" s="38">
        <v>720</v>
      </c>
      <c r="F30" s="38">
        <v>90</v>
      </c>
      <c r="G30" s="41" t="s">
        <v>6</v>
      </c>
      <c r="H30" s="39" t="s">
        <v>114</v>
      </c>
      <c r="I30" s="42">
        <v>6</v>
      </c>
      <c r="J30" s="12">
        <v>46.49</v>
      </c>
      <c r="K30" s="12">
        <f t="shared" si="0"/>
        <v>56.252900000000004</v>
      </c>
      <c r="L30" s="43">
        <f t="shared" si="1"/>
        <v>1859.6000000000001</v>
      </c>
      <c r="M30" s="16">
        <f t="shared" si="2"/>
        <v>2250.116</v>
      </c>
      <c r="N30" s="16">
        <f t="shared" si="3"/>
        <v>25.00128888888889</v>
      </c>
      <c r="O30" s="16">
        <f t="shared" si="4"/>
        <v>11157.6</v>
      </c>
      <c r="P30" s="16">
        <f t="shared" si="5"/>
        <v>13500.696</v>
      </c>
      <c r="Q30" s="44"/>
    </row>
    <row r="31" spans="1:17" ht="38.25" x14ac:dyDescent="0.25">
      <c r="A31" s="38">
        <v>223</v>
      </c>
      <c r="B31" s="39" t="s">
        <v>36</v>
      </c>
      <c r="C31" s="39" t="s">
        <v>70</v>
      </c>
      <c r="D31" s="40">
        <v>30</v>
      </c>
      <c r="E31" s="38">
        <v>540</v>
      </c>
      <c r="F31" s="38">
        <v>68</v>
      </c>
      <c r="G31" s="41" t="s">
        <v>6</v>
      </c>
      <c r="H31" s="39" t="s">
        <v>114</v>
      </c>
      <c r="I31" s="42">
        <v>8</v>
      </c>
      <c r="J31" s="12">
        <v>46.83</v>
      </c>
      <c r="K31" s="12">
        <f t="shared" si="0"/>
        <v>56.664299999999997</v>
      </c>
      <c r="L31" s="43">
        <f t="shared" si="1"/>
        <v>1404.8999999999999</v>
      </c>
      <c r="M31" s="16">
        <f t="shared" si="2"/>
        <v>1699.9289999999999</v>
      </c>
      <c r="N31" s="16">
        <f t="shared" si="3"/>
        <v>24.998955882352938</v>
      </c>
      <c r="O31" s="16">
        <f t="shared" si="4"/>
        <v>11239.199999999999</v>
      </c>
      <c r="P31" s="16">
        <f t="shared" si="5"/>
        <v>13599.431999999999</v>
      </c>
      <c r="Q31" s="44"/>
    </row>
    <row r="32" spans="1:17" ht="38.25" x14ac:dyDescent="0.25">
      <c r="A32" s="38">
        <v>244</v>
      </c>
      <c r="B32" s="39" t="s">
        <v>37</v>
      </c>
      <c r="C32" s="39" t="s">
        <v>38</v>
      </c>
      <c r="D32" s="40">
        <v>50</v>
      </c>
      <c r="E32" s="38">
        <v>900</v>
      </c>
      <c r="F32" s="38">
        <v>113</v>
      </c>
      <c r="G32" s="41" t="s">
        <v>6</v>
      </c>
      <c r="H32" s="39" t="s">
        <v>114</v>
      </c>
      <c r="I32" s="42">
        <v>8</v>
      </c>
      <c r="J32" s="12">
        <v>19.61</v>
      </c>
      <c r="K32" s="12">
        <f t="shared" si="0"/>
        <v>23.728099999999998</v>
      </c>
      <c r="L32" s="43">
        <f t="shared" si="1"/>
        <v>980.5</v>
      </c>
      <c r="M32" s="16">
        <f t="shared" si="2"/>
        <v>1186.405</v>
      </c>
      <c r="N32" s="16">
        <f t="shared" si="3"/>
        <v>10.499159292035397</v>
      </c>
      <c r="O32" s="16">
        <f t="shared" si="4"/>
        <v>7844</v>
      </c>
      <c r="P32" s="16">
        <f t="shared" si="5"/>
        <v>9491.24</v>
      </c>
      <c r="Q32" s="44"/>
    </row>
    <row r="33" spans="1:17" ht="38.25" x14ac:dyDescent="0.25">
      <c r="A33" s="38">
        <v>250</v>
      </c>
      <c r="B33" s="39" t="s">
        <v>37</v>
      </c>
      <c r="C33" s="39" t="s">
        <v>39</v>
      </c>
      <c r="D33" s="40">
        <v>70</v>
      </c>
      <c r="E33" s="38">
        <v>1260</v>
      </c>
      <c r="F33" s="38">
        <v>158</v>
      </c>
      <c r="G33" s="41" t="s">
        <v>6</v>
      </c>
      <c r="H33" s="39" t="s">
        <v>114</v>
      </c>
      <c r="I33" s="42">
        <v>12</v>
      </c>
      <c r="J33" s="12">
        <v>19.59</v>
      </c>
      <c r="K33" s="12">
        <f t="shared" si="0"/>
        <v>23.703900000000001</v>
      </c>
      <c r="L33" s="43">
        <f t="shared" si="1"/>
        <v>1371.3</v>
      </c>
      <c r="M33" s="16">
        <f t="shared" si="2"/>
        <v>1659.2729999999999</v>
      </c>
      <c r="N33" s="16">
        <f t="shared" si="3"/>
        <v>10.501727848101265</v>
      </c>
      <c r="O33" s="16">
        <f t="shared" si="4"/>
        <v>16455.599999999999</v>
      </c>
      <c r="P33" s="16">
        <f t="shared" si="5"/>
        <v>19911.275999999998</v>
      </c>
      <c r="Q33" s="44"/>
    </row>
    <row r="34" spans="1:17" ht="38.25" x14ac:dyDescent="0.25">
      <c r="A34" s="38">
        <v>254</v>
      </c>
      <c r="B34" s="39" t="s">
        <v>40</v>
      </c>
      <c r="C34" s="39" t="s">
        <v>41</v>
      </c>
      <c r="D34" s="40">
        <v>25</v>
      </c>
      <c r="E34" s="38">
        <v>450</v>
      </c>
      <c r="F34" s="38">
        <v>57</v>
      </c>
      <c r="G34" s="41" t="s">
        <v>6</v>
      </c>
      <c r="H34" s="39" t="s">
        <v>114</v>
      </c>
      <c r="I34" s="42">
        <v>8</v>
      </c>
      <c r="J34" s="12">
        <v>19.79</v>
      </c>
      <c r="K34" s="12">
        <f t="shared" si="0"/>
        <v>23.945899999999998</v>
      </c>
      <c r="L34" s="43">
        <f t="shared" si="1"/>
        <v>494.75</v>
      </c>
      <c r="M34" s="16">
        <f t="shared" si="2"/>
        <v>598.64750000000004</v>
      </c>
      <c r="N34" s="16">
        <f t="shared" si="3"/>
        <v>10.502587719298246</v>
      </c>
      <c r="O34" s="16">
        <f t="shared" si="4"/>
        <v>3958</v>
      </c>
      <c r="P34" s="16">
        <f t="shared" si="5"/>
        <v>4789.18</v>
      </c>
      <c r="Q34" s="44"/>
    </row>
    <row r="35" spans="1:17" ht="38.25" x14ac:dyDescent="0.25">
      <c r="A35" s="38">
        <v>260</v>
      </c>
      <c r="B35" s="39" t="s">
        <v>40</v>
      </c>
      <c r="C35" s="39" t="s">
        <v>42</v>
      </c>
      <c r="D35" s="40">
        <v>40</v>
      </c>
      <c r="E35" s="38">
        <v>720</v>
      </c>
      <c r="F35" s="38">
        <v>90</v>
      </c>
      <c r="G35" s="41" t="s">
        <v>6</v>
      </c>
      <c r="H35" s="39" t="s">
        <v>114</v>
      </c>
      <c r="I35" s="42">
        <v>8</v>
      </c>
      <c r="J35" s="12">
        <v>46.49</v>
      </c>
      <c r="K35" s="12">
        <f t="shared" si="0"/>
        <v>56.252900000000004</v>
      </c>
      <c r="L35" s="43">
        <f t="shared" si="1"/>
        <v>1859.6000000000001</v>
      </c>
      <c r="M35" s="16">
        <f t="shared" si="2"/>
        <v>2250.116</v>
      </c>
      <c r="N35" s="16">
        <f t="shared" si="3"/>
        <v>25.00128888888889</v>
      </c>
      <c r="O35" s="16">
        <f t="shared" si="4"/>
        <v>14876.800000000001</v>
      </c>
      <c r="P35" s="16">
        <f t="shared" si="5"/>
        <v>18000.928</v>
      </c>
      <c r="Q35" s="44"/>
    </row>
    <row r="36" spans="1:17" ht="38.25" x14ac:dyDescent="0.25">
      <c r="A36" s="38">
        <v>266</v>
      </c>
      <c r="B36" s="39" t="s">
        <v>43</v>
      </c>
      <c r="C36" s="39" t="s">
        <v>44</v>
      </c>
      <c r="D36" s="40">
        <v>70</v>
      </c>
      <c r="E36" s="38">
        <v>1260</v>
      </c>
      <c r="F36" s="38">
        <v>158</v>
      </c>
      <c r="G36" s="41" t="s">
        <v>6</v>
      </c>
      <c r="H36" s="39" t="s">
        <v>114</v>
      </c>
      <c r="I36" s="42">
        <v>8</v>
      </c>
      <c r="J36" s="12">
        <v>19.59</v>
      </c>
      <c r="K36" s="12">
        <f t="shared" si="0"/>
        <v>23.703900000000001</v>
      </c>
      <c r="L36" s="43">
        <f t="shared" si="1"/>
        <v>1371.3</v>
      </c>
      <c r="M36" s="16">
        <f t="shared" si="2"/>
        <v>1659.2729999999999</v>
      </c>
      <c r="N36" s="16">
        <f t="shared" si="3"/>
        <v>10.501727848101265</v>
      </c>
      <c r="O36" s="16">
        <f t="shared" si="4"/>
        <v>10970.4</v>
      </c>
      <c r="P36" s="16">
        <f t="shared" si="5"/>
        <v>13274.183999999999</v>
      </c>
      <c r="Q36" s="44"/>
    </row>
    <row r="37" spans="1:17" ht="38.25" x14ac:dyDescent="0.25">
      <c r="A37" s="38">
        <v>286</v>
      </c>
      <c r="B37" s="39" t="s">
        <v>45</v>
      </c>
      <c r="C37" s="39" t="s">
        <v>46</v>
      </c>
      <c r="D37" s="40">
        <v>30</v>
      </c>
      <c r="E37" s="38">
        <v>540</v>
      </c>
      <c r="F37" s="38">
        <v>68</v>
      </c>
      <c r="G37" s="41" t="s">
        <v>6</v>
      </c>
      <c r="H37" s="39" t="s">
        <v>114</v>
      </c>
      <c r="I37" s="42">
        <v>8</v>
      </c>
      <c r="J37" s="12">
        <v>19.670000000000002</v>
      </c>
      <c r="K37" s="12">
        <f t="shared" si="0"/>
        <v>23.800700000000003</v>
      </c>
      <c r="L37" s="43">
        <f t="shared" si="1"/>
        <v>590.1</v>
      </c>
      <c r="M37" s="16">
        <f t="shared" si="2"/>
        <v>714.02099999999996</v>
      </c>
      <c r="N37" s="16">
        <f t="shared" si="3"/>
        <v>10.50030882352941</v>
      </c>
      <c r="O37" s="16">
        <f t="shared" si="4"/>
        <v>4720.8</v>
      </c>
      <c r="P37" s="16">
        <f t="shared" si="5"/>
        <v>5712.1679999999997</v>
      </c>
      <c r="Q37" s="44"/>
    </row>
    <row r="38" spans="1:17" ht="38.25" x14ac:dyDescent="0.25">
      <c r="A38" s="38">
        <v>307</v>
      </c>
      <c r="B38" s="39" t="s">
        <v>47</v>
      </c>
      <c r="C38" s="39" t="s">
        <v>92</v>
      </c>
      <c r="D38" s="40">
        <v>50</v>
      </c>
      <c r="E38" s="38">
        <v>900</v>
      </c>
      <c r="F38" s="38">
        <v>113</v>
      </c>
      <c r="G38" s="41" t="s">
        <v>6</v>
      </c>
      <c r="H38" s="39" t="s">
        <v>114</v>
      </c>
      <c r="I38" s="42">
        <v>8</v>
      </c>
      <c r="J38" s="12">
        <v>19.61</v>
      </c>
      <c r="K38" s="12">
        <f t="shared" si="0"/>
        <v>23.728099999999998</v>
      </c>
      <c r="L38" s="43">
        <f t="shared" si="1"/>
        <v>980.5</v>
      </c>
      <c r="M38" s="16">
        <f t="shared" si="2"/>
        <v>1186.405</v>
      </c>
      <c r="N38" s="16">
        <f t="shared" si="3"/>
        <v>10.499159292035397</v>
      </c>
      <c r="O38" s="16">
        <f t="shared" si="4"/>
        <v>7844</v>
      </c>
      <c r="P38" s="16">
        <f t="shared" si="5"/>
        <v>9491.24</v>
      </c>
      <c r="Q38" s="44"/>
    </row>
    <row r="39" spans="1:17" ht="38.25" x14ac:dyDescent="0.25">
      <c r="A39" s="38">
        <v>308</v>
      </c>
      <c r="B39" s="39" t="s">
        <v>47</v>
      </c>
      <c r="C39" s="39" t="s">
        <v>48</v>
      </c>
      <c r="D39" s="40">
        <v>90</v>
      </c>
      <c r="E39" s="38">
        <v>1620</v>
      </c>
      <c r="F39" s="38">
        <v>203</v>
      </c>
      <c r="G39" s="41" t="s">
        <v>6</v>
      </c>
      <c r="H39" s="39" t="s">
        <v>114</v>
      </c>
      <c r="I39" s="42">
        <v>8</v>
      </c>
      <c r="J39" s="12">
        <v>46.6</v>
      </c>
      <c r="K39" s="12">
        <f t="shared" si="0"/>
        <v>56.386000000000003</v>
      </c>
      <c r="L39" s="43">
        <f t="shared" si="1"/>
        <v>4194</v>
      </c>
      <c r="M39" s="16">
        <f t="shared" si="2"/>
        <v>5074.74</v>
      </c>
      <c r="N39" s="16">
        <f t="shared" si="3"/>
        <v>24.99871921182266</v>
      </c>
      <c r="O39" s="16">
        <f t="shared" si="4"/>
        <v>33552</v>
      </c>
      <c r="P39" s="16">
        <f t="shared" si="5"/>
        <v>40597.919999999998</v>
      </c>
      <c r="Q39" s="44"/>
    </row>
    <row r="40" spans="1:17" ht="38.25" x14ac:dyDescent="0.25">
      <c r="A40" s="38">
        <v>315</v>
      </c>
      <c r="B40" s="39" t="s">
        <v>49</v>
      </c>
      <c r="C40" s="39" t="s">
        <v>50</v>
      </c>
      <c r="D40" s="40">
        <v>50</v>
      </c>
      <c r="E40" s="38">
        <v>900</v>
      </c>
      <c r="F40" s="38">
        <v>113</v>
      </c>
      <c r="G40" s="41" t="s">
        <v>6</v>
      </c>
      <c r="H40" s="39" t="s">
        <v>114</v>
      </c>
      <c r="I40" s="42">
        <v>8</v>
      </c>
      <c r="J40" s="12">
        <v>19.61</v>
      </c>
      <c r="K40" s="12">
        <f t="shared" si="0"/>
        <v>23.728099999999998</v>
      </c>
      <c r="L40" s="43">
        <f t="shared" si="1"/>
        <v>980.5</v>
      </c>
      <c r="M40" s="16">
        <f t="shared" si="2"/>
        <v>1186.405</v>
      </c>
      <c r="N40" s="16">
        <f t="shared" si="3"/>
        <v>10.499159292035397</v>
      </c>
      <c r="O40" s="16">
        <f t="shared" si="4"/>
        <v>7844</v>
      </c>
      <c r="P40" s="16">
        <f t="shared" si="5"/>
        <v>9491.24</v>
      </c>
      <c r="Q40" s="44"/>
    </row>
    <row r="41" spans="1:17" ht="38.25" x14ac:dyDescent="0.25">
      <c r="A41" s="38">
        <v>323</v>
      </c>
      <c r="B41" s="39" t="s">
        <v>51</v>
      </c>
      <c r="C41" s="39" t="s">
        <v>91</v>
      </c>
      <c r="D41" s="40">
        <v>50</v>
      </c>
      <c r="E41" s="38">
        <v>900</v>
      </c>
      <c r="F41" s="38">
        <v>113</v>
      </c>
      <c r="G41" s="41" t="s">
        <v>7</v>
      </c>
      <c r="H41" s="39" t="s">
        <v>114</v>
      </c>
      <c r="I41" s="42">
        <v>8</v>
      </c>
      <c r="J41" s="12">
        <v>46.69</v>
      </c>
      <c r="K41" s="12">
        <f t="shared" si="0"/>
        <v>56.494899999999994</v>
      </c>
      <c r="L41" s="43">
        <f t="shared" si="1"/>
        <v>2334.5</v>
      </c>
      <c r="M41" s="16">
        <f t="shared" si="2"/>
        <v>2824.7449999999999</v>
      </c>
      <c r="N41" s="16">
        <f t="shared" si="3"/>
        <v>24.997743362831859</v>
      </c>
      <c r="O41" s="16">
        <f t="shared" si="4"/>
        <v>18676</v>
      </c>
      <c r="P41" s="16">
        <f t="shared" si="5"/>
        <v>22597.96</v>
      </c>
      <c r="Q41" s="22"/>
    </row>
    <row r="42" spans="1:17" ht="38.25" x14ac:dyDescent="0.25">
      <c r="A42" s="38">
        <v>327</v>
      </c>
      <c r="B42" s="39" t="s">
        <v>51</v>
      </c>
      <c r="C42" s="39" t="s">
        <v>52</v>
      </c>
      <c r="D42" s="40">
        <v>90</v>
      </c>
      <c r="E42" s="38">
        <v>1620</v>
      </c>
      <c r="F42" s="38">
        <v>203</v>
      </c>
      <c r="G42" s="41" t="s">
        <v>7</v>
      </c>
      <c r="H42" s="39" t="s">
        <v>114</v>
      </c>
      <c r="I42" s="42">
        <v>6</v>
      </c>
      <c r="J42" s="12">
        <v>46.6</v>
      </c>
      <c r="K42" s="12">
        <f t="shared" si="0"/>
        <v>56.386000000000003</v>
      </c>
      <c r="L42" s="43">
        <f t="shared" si="1"/>
        <v>4194</v>
      </c>
      <c r="M42" s="16">
        <f t="shared" si="2"/>
        <v>5074.74</v>
      </c>
      <c r="N42" s="16">
        <f t="shared" si="3"/>
        <v>24.99871921182266</v>
      </c>
      <c r="O42" s="16">
        <f t="shared" si="4"/>
        <v>25164</v>
      </c>
      <c r="P42" s="16">
        <f t="shared" si="5"/>
        <v>30448.44</v>
      </c>
      <c r="Q42" s="22"/>
    </row>
    <row r="43" spans="1:17" ht="38.25" x14ac:dyDescent="0.25">
      <c r="A43" s="38">
        <v>332</v>
      </c>
      <c r="B43" s="39" t="s">
        <v>53</v>
      </c>
      <c r="C43" s="39" t="s">
        <v>54</v>
      </c>
      <c r="D43" s="40">
        <v>50</v>
      </c>
      <c r="E43" s="38">
        <v>900</v>
      </c>
      <c r="F43" s="38">
        <v>113</v>
      </c>
      <c r="G43" s="41" t="s">
        <v>6</v>
      </c>
      <c r="H43" s="39" t="s">
        <v>114</v>
      </c>
      <c r="I43" s="42">
        <v>10</v>
      </c>
      <c r="J43" s="12">
        <v>19.61</v>
      </c>
      <c r="K43" s="12">
        <f t="shared" si="0"/>
        <v>23.728099999999998</v>
      </c>
      <c r="L43" s="43">
        <f t="shared" si="1"/>
        <v>980.5</v>
      </c>
      <c r="M43" s="16">
        <f t="shared" si="2"/>
        <v>1186.405</v>
      </c>
      <c r="N43" s="16">
        <f t="shared" si="3"/>
        <v>10.499159292035397</v>
      </c>
      <c r="O43" s="16">
        <f t="shared" si="4"/>
        <v>9805</v>
      </c>
      <c r="P43" s="16">
        <f t="shared" si="5"/>
        <v>11864.05</v>
      </c>
      <c r="Q43" s="44"/>
    </row>
    <row r="44" spans="1:17" ht="38.25" x14ac:dyDescent="0.25">
      <c r="A44" s="38">
        <v>341</v>
      </c>
      <c r="B44" s="39" t="s">
        <v>55</v>
      </c>
      <c r="C44" s="39" t="s">
        <v>56</v>
      </c>
      <c r="D44" s="40">
        <v>90</v>
      </c>
      <c r="E44" s="38">
        <v>1620</v>
      </c>
      <c r="F44" s="38">
        <v>203</v>
      </c>
      <c r="G44" s="41" t="s">
        <v>6</v>
      </c>
      <c r="H44" s="39" t="s">
        <v>114</v>
      </c>
      <c r="I44" s="42">
        <v>10</v>
      </c>
      <c r="J44" s="12">
        <v>19.579999999999998</v>
      </c>
      <c r="K44" s="12">
        <f t="shared" si="0"/>
        <v>23.691799999999997</v>
      </c>
      <c r="L44" s="43">
        <f t="shared" si="1"/>
        <v>1762.1999999999998</v>
      </c>
      <c r="M44" s="16">
        <f t="shared" si="2"/>
        <v>2132.2619999999997</v>
      </c>
      <c r="N44" s="16">
        <f t="shared" si="3"/>
        <v>10.503753694581279</v>
      </c>
      <c r="O44" s="16">
        <f t="shared" si="4"/>
        <v>17622</v>
      </c>
      <c r="P44" s="16">
        <f t="shared" si="5"/>
        <v>21322.62</v>
      </c>
      <c r="Q44" s="44"/>
    </row>
    <row r="45" spans="1:17" ht="38.25" x14ac:dyDescent="0.25">
      <c r="A45" s="38">
        <v>351</v>
      </c>
      <c r="B45" s="39" t="s">
        <v>87</v>
      </c>
      <c r="C45" s="39" t="s">
        <v>90</v>
      </c>
      <c r="D45" s="40">
        <v>40</v>
      </c>
      <c r="E45" s="38">
        <v>720</v>
      </c>
      <c r="F45" s="38">
        <v>90</v>
      </c>
      <c r="G45" s="41" t="s">
        <v>6</v>
      </c>
      <c r="H45" s="39" t="s">
        <v>114</v>
      </c>
      <c r="I45" s="42">
        <v>8</v>
      </c>
      <c r="J45" s="12">
        <v>19.52</v>
      </c>
      <c r="K45" s="12">
        <f t="shared" si="0"/>
        <v>23.619199999999999</v>
      </c>
      <c r="L45" s="43">
        <f t="shared" si="1"/>
        <v>780.8</v>
      </c>
      <c r="M45" s="16">
        <f t="shared" si="2"/>
        <v>944.76799999999992</v>
      </c>
      <c r="N45" s="16">
        <f t="shared" si="3"/>
        <v>10.497422222222221</v>
      </c>
      <c r="O45" s="16">
        <f t="shared" si="4"/>
        <v>6246.4</v>
      </c>
      <c r="P45" s="16">
        <f t="shared" si="5"/>
        <v>7558.1439999999993</v>
      </c>
      <c r="Q45" s="44"/>
    </row>
    <row r="46" spans="1:17" ht="38.25" x14ac:dyDescent="0.25">
      <c r="A46" s="38">
        <v>358</v>
      </c>
      <c r="B46" s="39" t="s">
        <v>87</v>
      </c>
      <c r="C46" s="39" t="s">
        <v>96</v>
      </c>
      <c r="D46" s="40">
        <v>50</v>
      </c>
      <c r="E46" s="38">
        <v>900</v>
      </c>
      <c r="F46" s="38">
        <v>113</v>
      </c>
      <c r="G46" s="41" t="s">
        <v>6</v>
      </c>
      <c r="H46" s="39" t="s">
        <v>114</v>
      </c>
      <c r="I46" s="42">
        <v>8</v>
      </c>
      <c r="J46" s="12">
        <v>19.61</v>
      </c>
      <c r="K46" s="12">
        <f t="shared" si="0"/>
        <v>23.728099999999998</v>
      </c>
      <c r="L46" s="43">
        <f t="shared" si="1"/>
        <v>980.5</v>
      </c>
      <c r="M46" s="16">
        <f t="shared" si="2"/>
        <v>1186.405</v>
      </c>
      <c r="N46" s="16">
        <f t="shared" si="3"/>
        <v>10.499159292035397</v>
      </c>
      <c r="O46" s="16">
        <f t="shared" si="4"/>
        <v>7844</v>
      </c>
      <c r="P46" s="16">
        <f t="shared" si="5"/>
        <v>9491.24</v>
      </c>
      <c r="Q46" s="44"/>
    </row>
    <row r="47" spans="1:17" ht="38.25" x14ac:dyDescent="0.25">
      <c r="A47" s="38">
        <v>371</v>
      </c>
      <c r="B47" s="39" t="s">
        <v>57</v>
      </c>
      <c r="C47" s="39" t="s">
        <v>58</v>
      </c>
      <c r="D47" s="40">
        <v>70</v>
      </c>
      <c r="E47" s="38">
        <v>1260</v>
      </c>
      <c r="F47" s="38">
        <v>158</v>
      </c>
      <c r="G47" s="41" t="s">
        <v>6</v>
      </c>
      <c r="H47" s="39" t="s">
        <v>114</v>
      </c>
      <c r="I47" s="42">
        <v>8</v>
      </c>
      <c r="J47" s="12">
        <v>19.59</v>
      </c>
      <c r="K47" s="12">
        <f t="shared" si="0"/>
        <v>23.703900000000001</v>
      </c>
      <c r="L47" s="43">
        <f t="shared" si="1"/>
        <v>1371.3</v>
      </c>
      <c r="M47" s="16">
        <f t="shared" si="2"/>
        <v>1659.2729999999999</v>
      </c>
      <c r="N47" s="16">
        <f t="shared" si="3"/>
        <v>10.501727848101265</v>
      </c>
      <c r="O47" s="16">
        <f t="shared" si="4"/>
        <v>10970.4</v>
      </c>
      <c r="P47" s="16">
        <f t="shared" si="5"/>
        <v>13274.183999999999</v>
      </c>
      <c r="Q47" s="44"/>
    </row>
    <row r="48" spans="1:17" ht="38.25" x14ac:dyDescent="0.25">
      <c r="A48" s="38">
        <v>378</v>
      </c>
      <c r="B48" s="39" t="s">
        <v>59</v>
      </c>
      <c r="C48" s="39" t="s">
        <v>60</v>
      </c>
      <c r="D48" s="40">
        <v>30</v>
      </c>
      <c r="E48" s="38">
        <v>540</v>
      </c>
      <c r="F48" s="38">
        <v>68</v>
      </c>
      <c r="G48" s="41" t="s">
        <v>6</v>
      </c>
      <c r="H48" s="39" t="s">
        <v>114</v>
      </c>
      <c r="I48" s="42">
        <v>12</v>
      </c>
      <c r="J48" s="12">
        <v>46.83</v>
      </c>
      <c r="K48" s="12">
        <f t="shared" si="0"/>
        <v>56.664299999999997</v>
      </c>
      <c r="L48" s="43">
        <f t="shared" si="1"/>
        <v>1404.8999999999999</v>
      </c>
      <c r="M48" s="16">
        <f t="shared" si="2"/>
        <v>1699.9289999999999</v>
      </c>
      <c r="N48" s="16">
        <f t="shared" si="3"/>
        <v>24.998955882352938</v>
      </c>
      <c r="O48" s="16">
        <f t="shared" si="4"/>
        <v>16858.8</v>
      </c>
      <c r="P48" s="16">
        <f t="shared" si="5"/>
        <v>20399.147999999997</v>
      </c>
      <c r="Q48" s="44"/>
    </row>
    <row r="49" spans="1:17" ht="38.25" x14ac:dyDescent="0.25">
      <c r="A49" s="38">
        <v>386</v>
      </c>
      <c r="B49" s="39" t="s">
        <v>61</v>
      </c>
      <c r="C49" s="39" t="s">
        <v>71</v>
      </c>
      <c r="D49" s="40">
        <v>25</v>
      </c>
      <c r="E49" s="38">
        <v>450</v>
      </c>
      <c r="F49" s="38">
        <v>57</v>
      </c>
      <c r="G49" s="41" t="s">
        <v>6</v>
      </c>
      <c r="H49" s="39" t="s">
        <v>114</v>
      </c>
      <c r="I49" s="42">
        <v>6</v>
      </c>
      <c r="J49" s="12">
        <v>47.1</v>
      </c>
      <c r="K49" s="12">
        <f t="shared" si="0"/>
        <v>56.991</v>
      </c>
      <c r="L49" s="43">
        <f t="shared" si="1"/>
        <v>1177.5</v>
      </c>
      <c r="M49" s="16">
        <f t="shared" si="2"/>
        <v>1424.7749999999999</v>
      </c>
      <c r="N49" s="16">
        <f t="shared" si="3"/>
        <v>24.996052631578944</v>
      </c>
      <c r="O49" s="16">
        <f t="shared" si="4"/>
        <v>7065</v>
      </c>
      <c r="P49" s="16">
        <f t="shared" si="5"/>
        <v>8548.65</v>
      </c>
      <c r="Q49" s="44"/>
    </row>
    <row r="50" spans="1:17" ht="38.25" x14ac:dyDescent="0.25">
      <c r="A50" s="38">
        <v>393</v>
      </c>
      <c r="B50" s="39" t="s">
        <v>62</v>
      </c>
      <c r="C50" s="39" t="s">
        <v>63</v>
      </c>
      <c r="D50" s="40">
        <v>35</v>
      </c>
      <c r="E50" s="38">
        <v>630</v>
      </c>
      <c r="F50" s="38">
        <v>79</v>
      </c>
      <c r="G50" s="41" t="s">
        <v>6</v>
      </c>
      <c r="H50" s="39" t="s">
        <v>114</v>
      </c>
      <c r="I50" s="42">
        <v>8</v>
      </c>
      <c r="J50" s="12">
        <v>46.64</v>
      </c>
      <c r="K50" s="12">
        <f t="shared" si="0"/>
        <v>56.434399999999997</v>
      </c>
      <c r="L50" s="43">
        <f t="shared" si="1"/>
        <v>1632.4</v>
      </c>
      <c r="M50" s="16">
        <f t="shared" si="2"/>
        <v>1975.204</v>
      </c>
      <c r="N50" s="16">
        <f t="shared" si="3"/>
        <v>25.002582278481011</v>
      </c>
      <c r="O50" s="16">
        <f t="shared" si="4"/>
        <v>13059.2</v>
      </c>
      <c r="P50" s="16">
        <f t="shared" si="5"/>
        <v>15801.632</v>
      </c>
      <c r="Q50" s="44"/>
    </row>
    <row r="51" spans="1:17" ht="38.25" x14ac:dyDescent="0.25">
      <c r="A51" s="38">
        <v>399</v>
      </c>
      <c r="B51" s="39" t="s">
        <v>64</v>
      </c>
      <c r="C51" s="39" t="s">
        <v>65</v>
      </c>
      <c r="D51" s="40">
        <v>50</v>
      </c>
      <c r="E51" s="38">
        <v>900</v>
      </c>
      <c r="F51" s="38">
        <v>113</v>
      </c>
      <c r="G51" s="41" t="s">
        <v>6</v>
      </c>
      <c r="H51" s="39" t="s">
        <v>114</v>
      </c>
      <c r="I51" s="42">
        <v>6</v>
      </c>
      <c r="J51" s="12">
        <v>19.61</v>
      </c>
      <c r="K51" s="12">
        <f t="shared" si="0"/>
        <v>23.728099999999998</v>
      </c>
      <c r="L51" s="43">
        <f t="shared" si="1"/>
        <v>980.5</v>
      </c>
      <c r="M51" s="16">
        <f t="shared" si="2"/>
        <v>1186.405</v>
      </c>
      <c r="N51" s="16">
        <f t="shared" si="3"/>
        <v>10.499159292035397</v>
      </c>
      <c r="O51" s="16">
        <f t="shared" si="4"/>
        <v>5883</v>
      </c>
      <c r="P51" s="16">
        <f t="shared" si="5"/>
        <v>7118.4299999999994</v>
      </c>
      <c r="Q51" s="44"/>
    </row>
    <row r="52" spans="1:17" ht="38.25" x14ac:dyDescent="0.25">
      <c r="A52" s="38">
        <v>409</v>
      </c>
      <c r="B52" s="39" t="s">
        <v>64</v>
      </c>
      <c r="C52" s="39" t="s">
        <v>95</v>
      </c>
      <c r="D52" s="40">
        <v>50</v>
      </c>
      <c r="E52" s="38">
        <v>900</v>
      </c>
      <c r="F52" s="38">
        <v>113</v>
      </c>
      <c r="G52" s="41" t="s">
        <v>6</v>
      </c>
      <c r="H52" s="39" t="s">
        <v>114</v>
      </c>
      <c r="I52" s="42">
        <v>6</v>
      </c>
      <c r="J52" s="12">
        <v>19.61</v>
      </c>
      <c r="K52" s="12">
        <f t="shared" si="0"/>
        <v>23.728099999999998</v>
      </c>
      <c r="L52" s="43">
        <f t="shared" si="1"/>
        <v>980.5</v>
      </c>
      <c r="M52" s="16">
        <f t="shared" si="2"/>
        <v>1186.405</v>
      </c>
      <c r="N52" s="16">
        <f t="shared" si="3"/>
        <v>10.499159292035397</v>
      </c>
      <c r="O52" s="16">
        <f t="shared" si="4"/>
        <v>5883</v>
      </c>
      <c r="P52" s="16">
        <f t="shared" si="5"/>
        <v>7118.4299999999994</v>
      </c>
      <c r="Q52" s="44"/>
    </row>
    <row r="53" spans="1:17" ht="38.25" x14ac:dyDescent="0.25">
      <c r="A53" s="38">
        <v>416</v>
      </c>
      <c r="B53" s="39" t="s">
        <v>64</v>
      </c>
      <c r="C53" s="39" t="s">
        <v>98</v>
      </c>
      <c r="D53" s="40">
        <v>90</v>
      </c>
      <c r="E53" s="38">
        <v>1620</v>
      </c>
      <c r="F53" s="38">
        <v>203</v>
      </c>
      <c r="G53" s="41" t="s">
        <v>6</v>
      </c>
      <c r="H53" s="39" t="s">
        <v>114</v>
      </c>
      <c r="I53" s="42">
        <v>8</v>
      </c>
      <c r="J53" s="12">
        <v>19.57</v>
      </c>
      <c r="K53" s="12">
        <f t="shared" si="0"/>
        <v>23.6797</v>
      </c>
      <c r="L53" s="43">
        <f t="shared" si="1"/>
        <v>1761.3</v>
      </c>
      <c r="M53" s="16">
        <f t="shared" si="2"/>
        <v>2131.1729999999998</v>
      </c>
      <c r="N53" s="16">
        <f t="shared" si="3"/>
        <v>10.498389162561574</v>
      </c>
      <c r="O53" s="16">
        <f t="shared" si="4"/>
        <v>14090.4</v>
      </c>
      <c r="P53" s="16">
        <f t="shared" si="5"/>
        <v>17049.383999999998</v>
      </c>
      <c r="Q53" s="44"/>
    </row>
    <row r="54" spans="1:17" ht="38.25" x14ac:dyDescent="0.25">
      <c r="A54" s="38">
        <v>418</v>
      </c>
      <c r="B54" s="39" t="s">
        <v>64</v>
      </c>
      <c r="C54" s="39" t="s">
        <v>98</v>
      </c>
      <c r="D54" s="40">
        <v>90</v>
      </c>
      <c r="E54" s="38">
        <v>1620</v>
      </c>
      <c r="F54" s="38">
        <v>203</v>
      </c>
      <c r="G54" s="41" t="s">
        <v>7</v>
      </c>
      <c r="H54" s="39" t="s">
        <v>114</v>
      </c>
      <c r="I54" s="42">
        <v>8</v>
      </c>
      <c r="J54" s="12">
        <v>46.6</v>
      </c>
      <c r="K54" s="12">
        <f t="shared" si="0"/>
        <v>56.386000000000003</v>
      </c>
      <c r="L54" s="43">
        <f t="shared" si="1"/>
        <v>4194</v>
      </c>
      <c r="M54" s="16">
        <f t="shared" si="2"/>
        <v>5074.74</v>
      </c>
      <c r="N54" s="16">
        <f t="shared" si="3"/>
        <v>24.99871921182266</v>
      </c>
      <c r="O54" s="16">
        <f t="shared" si="4"/>
        <v>33552</v>
      </c>
      <c r="P54" s="16">
        <f t="shared" si="5"/>
        <v>40597.919999999998</v>
      </c>
      <c r="Q54" s="44"/>
    </row>
    <row r="55" spans="1:17" ht="38.25" x14ac:dyDescent="0.25">
      <c r="A55" s="38">
        <v>424</v>
      </c>
      <c r="B55" s="39" t="s">
        <v>66</v>
      </c>
      <c r="C55" s="39" t="s">
        <v>67</v>
      </c>
      <c r="D55" s="40">
        <v>35</v>
      </c>
      <c r="E55" s="38">
        <v>630</v>
      </c>
      <c r="F55" s="38">
        <v>79</v>
      </c>
      <c r="G55" s="41" t="s">
        <v>6</v>
      </c>
      <c r="H55" s="39" t="s">
        <v>114</v>
      </c>
      <c r="I55" s="42">
        <v>8</v>
      </c>
      <c r="J55" s="12">
        <v>46.64</v>
      </c>
      <c r="K55" s="12">
        <f t="shared" si="0"/>
        <v>56.434399999999997</v>
      </c>
      <c r="L55" s="43">
        <f t="shared" si="1"/>
        <v>1632.4</v>
      </c>
      <c r="M55" s="16">
        <f t="shared" si="2"/>
        <v>1975.204</v>
      </c>
      <c r="N55" s="16">
        <f t="shared" si="3"/>
        <v>25.002582278481011</v>
      </c>
      <c r="O55" s="16">
        <f t="shared" si="4"/>
        <v>13059.2</v>
      </c>
      <c r="P55" s="16">
        <f t="shared" si="5"/>
        <v>15801.632</v>
      </c>
      <c r="Q55" s="44"/>
    </row>
    <row r="56" spans="1:17" x14ac:dyDescent="0.25">
      <c r="A56" s="23"/>
      <c r="B56" s="10"/>
      <c r="C56" s="10"/>
      <c r="D56" s="33"/>
      <c r="E56" s="33"/>
      <c r="F56" s="33"/>
      <c r="G56" s="10"/>
      <c r="H56" s="10"/>
      <c r="I56" s="33"/>
      <c r="L56" s="13"/>
      <c r="M56" s="10"/>
      <c r="N56" s="13" t="s">
        <v>117</v>
      </c>
      <c r="O56" s="45">
        <f>SUM(O6:O55)</f>
        <v>630186.69999999995</v>
      </c>
      <c r="P56" s="45">
        <f>SUM(P6:P55)</f>
        <v>762525.90700000001</v>
      </c>
      <c r="Q56" s="10"/>
    </row>
  </sheetData>
  <sortState ref="B5:I434">
    <sortCondition ref="B5:B434"/>
    <sortCondition ref="C5:C434"/>
    <sortCondition ref="G5:G434"/>
  </sortState>
  <pageMargins left="0.7" right="0.7" top="0.75" bottom="0.75" header="0.3" footer="0.3"/>
  <pageSetup scale="3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"/>
  <sheetViews>
    <sheetView workbookViewId="0">
      <pane ySplit="5" topLeftCell="A6" activePane="bottomLeft" state="frozen"/>
      <selection pane="bottomLeft" activeCell="B4" sqref="B4"/>
    </sheetView>
  </sheetViews>
  <sheetFormatPr defaultRowHeight="15" x14ac:dyDescent="0.25"/>
  <cols>
    <col min="1" max="1" width="9.140625" style="23"/>
    <col min="2" max="2" width="53.42578125" style="10" customWidth="1"/>
    <col min="3" max="3" width="9.140625" style="10"/>
    <col min="4" max="4" width="9.140625" style="33"/>
    <col min="5" max="5" width="13.5703125" style="33" customWidth="1"/>
    <col min="6" max="6" width="9.140625" style="33"/>
    <col min="7" max="7" width="10.28515625" style="58" customWidth="1"/>
    <col min="8" max="8" width="15.7109375" style="58" customWidth="1"/>
    <col min="9" max="9" width="9.7109375" style="23" customWidth="1"/>
    <col min="10" max="10" width="8.5703125" style="47" customWidth="1"/>
    <col min="11" max="11" width="8.85546875" style="17" customWidth="1"/>
    <col min="12" max="12" width="8.85546875" style="47" customWidth="1"/>
    <col min="13" max="13" width="10.7109375" style="17" customWidth="1"/>
    <col min="14" max="14" width="12.7109375" style="47" customWidth="1"/>
    <col min="15" max="15" width="14.28515625" style="47" customWidth="1"/>
    <col min="16" max="16" width="14" style="47" customWidth="1"/>
    <col min="17" max="16384" width="9.140625" style="10"/>
  </cols>
  <sheetData>
    <row r="1" spans="1:17" ht="21" customHeight="1" x14ac:dyDescent="0.25">
      <c r="B1" s="24"/>
      <c r="C1" s="24"/>
      <c r="D1" s="31"/>
      <c r="E1" s="25" t="s">
        <v>105</v>
      </c>
      <c r="F1" s="25"/>
      <c r="G1" s="25"/>
      <c r="H1" s="29"/>
      <c r="I1" s="46"/>
      <c r="O1" s="48" t="s">
        <v>119</v>
      </c>
    </row>
    <row r="2" spans="1:17" x14ac:dyDescent="0.25">
      <c r="B2" s="28" t="s">
        <v>115</v>
      </c>
      <c r="C2" s="28"/>
      <c r="D2" s="31"/>
      <c r="E2" s="31"/>
      <c r="F2" s="31"/>
      <c r="G2" s="32"/>
      <c r="H2" s="32"/>
    </row>
    <row r="3" spans="1:17" ht="15.75" x14ac:dyDescent="0.25">
      <c r="B3" s="30" t="s">
        <v>104</v>
      </c>
      <c r="C3" s="30"/>
      <c r="D3" s="30"/>
      <c r="E3" s="30"/>
      <c r="F3" s="49"/>
      <c r="G3" s="50"/>
      <c r="H3" s="50"/>
      <c r="I3" s="51"/>
      <c r="N3" s="20"/>
    </row>
    <row r="4" spans="1:17" s="36" customFormat="1" ht="91.5" customHeight="1" x14ac:dyDescent="0.2">
      <c r="A4" s="34" t="s">
        <v>5</v>
      </c>
      <c r="B4" s="34" t="s">
        <v>118</v>
      </c>
      <c r="C4" s="34" t="s">
        <v>1</v>
      </c>
      <c r="D4" s="52" t="s">
        <v>2</v>
      </c>
      <c r="E4" s="5" t="s">
        <v>3</v>
      </c>
      <c r="F4" s="5" t="s">
        <v>111</v>
      </c>
      <c r="G4" s="34" t="s">
        <v>4</v>
      </c>
      <c r="H4" s="35" t="s">
        <v>120</v>
      </c>
      <c r="I4" s="5" t="s">
        <v>103</v>
      </c>
      <c r="J4" s="5" t="s">
        <v>106</v>
      </c>
      <c r="K4" s="14" t="s">
        <v>107</v>
      </c>
      <c r="L4" s="5" t="s">
        <v>110</v>
      </c>
      <c r="M4" s="14" t="s">
        <v>108</v>
      </c>
      <c r="N4" s="5" t="s">
        <v>113</v>
      </c>
      <c r="O4" s="5" t="s">
        <v>112</v>
      </c>
      <c r="P4" s="5" t="s">
        <v>109</v>
      </c>
    </row>
    <row r="5" spans="1:17" s="31" customFormat="1" ht="12.75" customHeight="1" x14ac:dyDescent="0.25">
      <c r="A5" s="37">
        <v>1</v>
      </c>
      <c r="B5" s="11">
        <v>2</v>
      </c>
      <c r="C5" s="11">
        <v>3</v>
      </c>
      <c r="D5" s="53">
        <v>4</v>
      </c>
      <c r="E5" s="11">
        <v>5</v>
      </c>
      <c r="F5" s="11">
        <v>6</v>
      </c>
      <c r="G5" s="11">
        <v>7</v>
      </c>
      <c r="H5" s="11">
        <v>8</v>
      </c>
      <c r="I5" s="37">
        <v>9</v>
      </c>
      <c r="J5" s="37">
        <v>10</v>
      </c>
      <c r="K5" s="18">
        <v>11</v>
      </c>
      <c r="L5" s="37">
        <v>12</v>
      </c>
      <c r="M5" s="18">
        <v>13</v>
      </c>
      <c r="N5" s="37">
        <v>14</v>
      </c>
      <c r="O5" s="37">
        <v>15</v>
      </c>
      <c r="P5" s="37">
        <v>16</v>
      </c>
    </row>
    <row r="6" spans="1:17" ht="38.25" x14ac:dyDescent="0.25">
      <c r="A6" s="38">
        <v>432</v>
      </c>
      <c r="B6" s="39" t="s">
        <v>72</v>
      </c>
      <c r="C6" s="39" t="s">
        <v>73</v>
      </c>
      <c r="D6" s="54">
        <v>20</v>
      </c>
      <c r="E6" s="38">
        <v>360</v>
      </c>
      <c r="F6" s="38">
        <v>45</v>
      </c>
      <c r="G6" s="41" t="s">
        <v>6</v>
      </c>
      <c r="H6" s="39" t="s">
        <v>114</v>
      </c>
      <c r="I6" s="42">
        <v>4</v>
      </c>
      <c r="J6" s="12">
        <v>19.53</v>
      </c>
      <c r="K6" s="19">
        <f>J6*1.21</f>
        <v>23.6313</v>
      </c>
      <c r="L6" s="19">
        <f>J6*D6</f>
        <v>390.6</v>
      </c>
      <c r="M6" s="19">
        <f>L6*1.21</f>
        <v>472.62600000000003</v>
      </c>
      <c r="N6" s="19">
        <f>M6/F6</f>
        <v>10.502800000000001</v>
      </c>
      <c r="O6" s="19">
        <f>D6*I6*J6</f>
        <v>1562.4</v>
      </c>
      <c r="P6" s="55">
        <f>O6*1.21</f>
        <v>1890.5040000000001</v>
      </c>
      <c r="Q6" s="44"/>
    </row>
    <row r="7" spans="1:17" ht="38.25" x14ac:dyDescent="0.25">
      <c r="A7" s="38">
        <v>435</v>
      </c>
      <c r="B7" s="39" t="s">
        <v>72</v>
      </c>
      <c r="C7" s="39" t="s">
        <v>73</v>
      </c>
      <c r="D7" s="54">
        <v>20</v>
      </c>
      <c r="E7" s="38">
        <v>360</v>
      </c>
      <c r="F7" s="38">
        <v>45</v>
      </c>
      <c r="G7" s="41" t="s">
        <v>7</v>
      </c>
      <c r="H7" s="39" t="s">
        <v>114</v>
      </c>
      <c r="I7" s="42">
        <v>4</v>
      </c>
      <c r="J7" s="12">
        <v>46.48</v>
      </c>
      <c r="K7" s="19">
        <f t="shared" ref="K7:K23" si="0">J7*1.21</f>
        <v>56.240799999999993</v>
      </c>
      <c r="L7" s="19">
        <f t="shared" ref="L7:L23" si="1">J7*D7</f>
        <v>929.59999999999991</v>
      </c>
      <c r="M7" s="19">
        <f t="shared" ref="M7:M23" si="2">L7*1.21</f>
        <v>1124.8159999999998</v>
      </c>
      <c r="N7" s="19">
        <f t="shared" ref="N7:N23" si="3">M7/F7</f>
        <v>24.995911111111106</v>
      </c>
      <c r="O7" s="19">
        <f t="shared" ref="O7:O23" si="4">D7*I7*J7</f>
        <v>3718.3999999999996</v>
      </c>
      <c r="P7" s="55">
        <f t="shared" ref="P7:P23" si="5">O7*1.21</f>
        <v>4499.2639999999992</v>
      </c>
      <c r="Q7" s="44"/>
    </row>
    <row r="8" spans="1:17" ht="38.25" x14ac:dyDescent="0.25">
      <c r="A8" s="38">
        <v>449</v>
      </c>
      <c r="B8" s="56" t="s">
        <v>102</v>
      </c>
      <c r="C8" s="56" t="s">
        <v>86</v>
      </c>
      <c r="D8" s="54">
        <v>15</v>
      </c>
      <c r="E8" s="38">
        <v>270</v>
      </c>
      <c r="F8" s="38">
        <v>34</v>
      </c>
      <c r="G8" s="41" t="s">
        <v>6</v>
      </c>
      <c r="H8" s="39" t="s">
        <v>114</v>
      </c>
      <c r="I8" s="38">
        <v>4</v>
      </c>
      <c r="J8" s="12">
        <v>19.670000000000002</v>
      </c>
      <c r="K8" s="19">
        <f t="shared" si="0"/>
        <v>23.800700000000003</v>
      </c>
      <c r="L8" s="19">
        <f t="shared" si="1"/>
        <v>295.05</v>
      </c>
      <c r="M8" s="19">
        <f t="shared" si="2"/>
        <v>357.01049999999998</v>
      </c>
      <c r="N8" s="19">
        <f t="shared" si="3"/>
        <v>10.50030882352941</v>
      </c>
      <c r="O8" s="19">
        <f t="shared" si="4"/>
        <v>1180.2</v>
      </c>
      <c r="P8" s="55">
        <f t="shared" si="5"/>
        <v>1428.0419999999999</v>
      </c>
      <c r="Q8" s="44"/>
    </row>
    <row r="9" spans="1:17" ht="38.25" x14ac:dyDescent="0.25">
      <c r="A9" s="38">
        <v>452</v>
      </c>
      <c r="B9" s="56" t="s">
        <v>102</v>
      </c>
      <c r="C9" s="57" t="s">
        <v>86</v>
      </c>
      <c r="D9" s="38">
        <v>15</v>
      </c>
      <c r="E9" s="38">
        <v>270</v>
      </c>
      <c r="F9" s="38">
        <v>34</v>
      </c>
      <c r="G9" s="57" t="s">
        <v>7</v>
      </c>
      <c r="H9" s="39" t="s">
        <v>114</v>
      </c>
      <c r="I9" s="38">
        <v>6</v>
      </c>
      <c r="J9" s="12">
        <v>46.83</v>
      </c>
      <c r="K9" s="19">
        <f t="shared" si="0"/>
        <v>56.664299999999997</v>
      </c>
      <c r="L9" s="19">
        <f t="shared" si="1"/>
        <v>702.44999999999993</v>
      </c>
      <c r="M9" s="19">
        <f t="shared" si="2"/>
        <v>849.96449999999993</v>
      </c>
      <c r="N9" s="19">
        <f t="shared" si="3"/>
        <v>24.998955882352938</v>
      </c>
      <c r="O9" s="19">
        <f t="shared" si="4"/>
        <v>4214.7</v>
      </c>
      <c r="P9" s="55">
        <f t="shared" si="5"/>
        <v>5099.7869999999994</v>
      </c>
      <c r="Q9" s="44"/>
    </row>
    <row r="10" spans="1:17" ht="38.25" x14ac:dyDescent="0.25">
      <c r="A10" s="38">
        <v>467</v>
      </c>
      <c r="B10" s="39" t="s">
        <v>74</v>
      </c>
      <c r="C10" s="39" t="s">
        <v>75</v>
      </c>
      <c r="D10" s="54">
        <v>30</v>
      </c>
      <c r="E10" s="38">
        <v>540</v>
      </c>
      <c r="F10" s="38">
        <v>68</v>
      </c>
      <c r="G10" s="41" t="s">
        <v>6</v>
      </c>
      <c r="H10" s="39" t="s">
        <v>114</v>
      </c>
      <c r="I10" s="42">
        <v>4</v>
      </c>
      <c r="J10" s="12">
        <v>19.670000000000002</v>
      </c>
      <c r="K10" s="19">
        <f t="shared" si="0"/>
        <v>23.800700000000003</v>
      </c>
      <c r="L10" s="19">
        <f t="shared" si="1"/>
        <v>590.1</v>
      </c>
      <c r="M10" s="19">
        <f t="shared" si="2"/>
        <v>714.02099999999996</v>
      </c>
      <c r="N10" s="19">
        <f t="shared" si="3"/>
        <v>10.50030882352941</v>
      </c>
      <c r="O10" s="19">
        <f t="shared" si="4"/>
        <v>2360.4</v>
      </c>
      <c r="P10" s="55">
        <f t="shared" si="5"/>
        <v>2856.0839999999998</v>
      </c>
      <c r="Q10" s="44"/>
    </row>
    <row r="11" spans="1:17" ht="38.25" x14ac:dyDescent="0.25">
      <c r="A11" s="38">
        <v>470</v>
      </c>
      <c r="B11" s="39" t="s">
        <v>74</v>
      </c>
      <c r="C11" s="39" t="s">
        <v>75</v>
      </c>
      <c r="D11" s="54">
        <v>30</v>
      </c>
      <c r="E11" s="38">
        <v>540</v>
      </c>
      <c r="F11" s="38">
        <v>68</v>
      </c>
      <c r="G11" s="41" t="s">
        <v>7</v>
      </c>
      <c r="H11" s="39" t="s">
        <v>114</v>
      </c>
      <c r="I11" s="42">
        <v>4</v>
      </c>
      <c r="J11" s="12">
        <v>46.83</v>
      </c>
      <c r="K11" s="19">
        <f t="shared" si="0"/>
        <v>56.664299999999997</v>
      </c>
      <c r="L11" s="19">
        <f t="shared" si="1"/>
        <v>1404.8999999999999</v>
      </c>
      <c r="M11" s="19">
        <f t="shared" si="2"/>
        <v>1699.9289999999999</v>
      </c>
      <c r="N11" s="19">
        <f t="shared" si="3"/>
        <v>24.998955882352938</v>
      </c>
      <c r="O11" s="19">
        <f t="shared" si="4"/>
        <v>5619.5999999999995</v>
      </c>
      <c r="P11" s="55">
        <f t="shared" si="5"/>
        <v>6799.7159999999994</v>
      </c>
      <c r="Q11" s="44"/>
    </row>
    <row r="12" spans="1:17" ht="38.25" x14ac:dyDescent="0.25">
      <c r="A12" s="38">
        <v>476</v>
      </c>
      <c r="B12" s="39" t="s">
        <v>76</v>
      </c>
      <c r="C12" s="39" t="s">
        <v>77</v>
      </c>
      <c r="D12" s="54">
        <v>20</v>
      </c>
      <c r="E12" s="38">
        <v>360</v>
      </c>
      <c r="F12" s="38">
        <v>45</v>
      </c>
      <c r="G12" s="41" t="s">
        <v>6</v>
      </c>
      <c r="H12" s="39" t="s">
        <v>114</v>
      </c>
      <c r="I12" s="42">
        <v>6</v>
      </c>
      <c r="J12" s="12">
        <v>19.53</v>
      </c>
      <c r="K12" s="19">
        <f t="shared" si="0"/>
        <v>23.6313</v>
      </c>
      <c r="L12" s="19">
        <f t="shared" si="1"/>
        <v>390.6</v>
      </c>
      <c r="M12" s="19">
        <f t="shared" si="2"/>
        <v>472.62600000000003</v>
      </c>
      <c r="N12" s="19">
        <f t="shared" si="3"/>
        <v>10.502800000000001</v>
      </c>
      <c r="O12" s="19">
        <f t="shared" si="4"/>
        <v>2343.6000000000004</v>
      </c>
      <c r="P12" s="55">
        <f t="shared" si="5"/>
        <v>2835.7560000000003</v>
      </c>
      <c r="Q12" s="44"/>
    </row>
    <row r="13" spans="1:17" ht="38.25" x14ac:dyDescent="0.25">
      <c r="A13" s="38">
        <v>479</v>
      </c>
      <c r="B13" s="39" t="s">
        <v>76</v>
      </c>
      <c r="C13" s="39" t="s">
        <v>77</v>
      </c>
      <c r="D13" s="54">
        <v>20</v>
      </c>
      <c r="E13" s="38">
        <v>360</v>
      </c>
      <c r="F13" s="38">
        <v>45</v>
      </c>
      <c r="G13" s="41" t="s">
        <v>7</v>
      </c>
      <c r="H13" s="39" t="s">
        <v>114</v>
      </c>
      <c r="I13" s="42">
        <v>4</v>
      </c>
      <c r="J13" s="12">
        <v>46.49</v>
      </c>
      <c r="K13" s="19">
        <f t="shared" si="0"/>
        <v>56.252900000000004</v>
      </c>
      <c r="L13" s="19">
        <f t="shared" si="1"/>
        <v>929.80000000000007</v>
      </c>
      <c r="M13" s="19">
        <f t="shared" si="2"/>
        <v>1125.058</v>
      </c>
      <c r="N13" s="19">
        <f t="shared" si="3"/>
        <v>25.00128888888889</v>
      </c>
      <c r="O13" s="19">
        <f t="shared" si="4"/>
        <v>3719.2000000000003</v>
      </c>
      <c r="P13" s="55">
        <f t="shared" si="5"/>
        <v>4500.232</v>
      </c>
      <c r="Q13" s="44"/>
    </row>
    <row r="14" spans="1:17" ht="38.25" x14ac:dyDescent="0.25">
      <c r="A14" s="38">
        <v>484</v>
      </c>
      <c r="B14" s="39" t="s">
        <v>78</v>
      </c>
      <c r="C14" s="39" t="s">
        <v>79</v>
      </c>
      <c r="D14" s="54">
        <v>30</v>
      </c>
      <c r="E14" s="38">
        <v>540</v>
      </c>
      <c r="F14" s="38">
        <v>68</v>
      </c>
      <c r="G14" s="41" t="s">
        <v>6</v>
      </c>
      <c r="H14" s="39" t="s">
        <v>114</v>
      </c>
      <c r="I14" s="42">
        <v>6</v>
      </c>
      <c r="J14" s="12">
        <v>19.670000000000002</v>
      </c>
      <c r="K14" s="19">
        <f t="shared" si="0"/>
        <v>23.800700000000003</v>
      </c>
      <c r="L14" s="19">
        <f t="shared" si="1"/>
        <v>590.1</v>
      </c>
      <c r="M14" s="19">
        <f t="shared" si="2"/>
        <v>714.02099999999996</v>
      </c>
      <c r="N14" s="19">
        <f t="shared" si="3"/>
        <v>10.50030882352941</v>
      </c>
      <c r="O14" s="19">
        <f t="shared" si="4"/>
        <v>3540.6000000000004</v>
      </c>
      <c r="P14" s="55">
        <f t="shared" si="5"/>
        <v>4284.1260000000002</v>
      </c>
      <c r="Q14" s="44"/>
    </row>
    <row r="15" spans="1:17" ht="38.25" x14ac:dyDescent="0.25">
      <c r="A15" s="38">
        <v>487</v>
      </c>
      <c r="B15" s="39" t="s">
        <v>78</v>
      </c>
      <c r="C15" s="39" t="s">
        <v>79</v>
      </c>
      <c r="D15" s="54">
        <v>30</v>
      </c>
      <c r="E15" s="38">
        <v>540</v>
      </c>
      <c r="F15" s="38">
        <v>68</v>
      </c>
      <c r="G15" s="41" t="s">
        <v>7</v>
      </c>
      <c r="H15" s="39" t="s">
        <v>114</v>
      </c>
      <c r="I15" s="42">
        <v>4</v>
      </c>
      <c r="J15" s="12">
        <v>46.83</v>
      </c>
      <c r="K15" s="19">
        <f t="shared" si="0"/>
        <v>56.664299999999997</v>
      </c>
      <c r="L15" s="19">
        <f t="shared" si="1"/>
        <v>1404.8999999999999</v>
      </c>
      <c r="M15" s="19">
        <f t="shared" si="2"/>
        <v>1699.9289999999999</v>
      </c>
      <c r="N15" s="19">
        <f t="shared" si="3"/>
        <v>24.998955882352938</v>
      </c>
      <c r="O15" s="19">
        <f t="shared" si="4"/>
        <v>5619.5999999999995</v>
      </c>
      <c r="P15" s="55">
        <f t="shared" si="5"/>
        <v>6799.7159999999994</v>
      </c>
      <c r="Q15" s="44"/>
    </row>
    <row r="16" spans="1:17" ht="38.25" x14ac:dyDescent="0.25">
      <c r="A16" s="38">
        <v>492</v>
      </c>
      <c r="B16" s="56" t="s">
        <v>100</v>
      </c>
      <c r="C16" s="56" t="s">
        <v>84</v>
      </c>
      <c r="D16" s="54">
        <v>15</v>
      </c>
      <c r="E16" s="38">
        <v>270</v>
      </c>
      <c r="F16" s="38">
        <v>34</v>
      </c>
      <c r="G16" s="41" t="s">
        <v>6</v>
      </c>
      <c r="H16" s="39" t="s">
        <v>114</v>
      </c>
      <c r="I16" s="38">
        <v>10</v>
      </c>
      <c r="J16" s="12">
        <v>19.670000000000002</v>
      </c>
      <c r="K16" s="19">
        <f t="shared" si="0"/>
        <v>23.800700000000003</v>
      </c>
      <c r="L16" s="19">
        <f t="shared" si="1"/>
        <v>295.05</v>
      </c>
      <c r="M16" s="19">
        <f t="shared" si="2"/>
        <v>357.01049999999998</v>
      </c>
      <c r="N16" s="19">
        <f t="shared" si="3"/>
        <v>10.50030882352941</v>
      </c>
      <c r="O16" s="19">
        <f t="shared" si="4"/>
        <v>2950.5000000000005</v>
      </c>
      <c r="P16" s="55">
        <f t="shared" si="5"/>
        <v>3570.1050000000005</v>
      </c>
      <c r="Q16" s="44"/>
    </row>
    <row r="17" spans="1:17" ht="38.25" x14ac:dyDescent="0.25">
      <c r="A17" s="38">
        <v>495</v>
      </c>
      <c r="B17" s="56" t="s">
        <v>100</v>
      </c>
      <c r="C17" s="57" t="s">
        <v>84</v>
      </c>
      <c r="D17" s="38">
        <v>15</v>
      </c>
      <c r="E17" s="38">
        <v>270</v>
      </c>
      <c r="F17" s="38">
        <v>34</v>
      </c>
      <c r="G17" s="57" t="s">
        <v>7</v>
      </c>
      <c r="H17" s="39" t="s">
        <v>114</v>
      </c>
      <c r="I17" s="42">
        <v>8</v>
      </c>
      <c r="J17" s="12">
        <v>46.83</v>
      </c>
      <c r="K17" s="19">
        <f t="shared" si="0"/>
        <v>56.664299999999997</v>
      </c>
      <c r="L17" s="19">
        <f t="shared" si="1"/>
        <v>702.44999999999993</v>
      </c>
      <c r="M17" s="19">
        <f t="shared" si="2"/>
        <v>849.96449999999993</v>
      </c>
      <c r="N17" s="19">
        <f t="shared" si="3"/>
        <v>24.998955882352938</v>
      </c>
      <c r="O17" s="19">
        <f t="shared" si="4"/>
        <v>5619.5999999999995</v>
      </c>
      <c r="P17" s="55">
        <f t="shared" si="5"/>
        <v>6799.7159999999994</v>
      </c>
      <c r="Q17" s="44"/>
    </row>
    <row r="18" spans="1:17" ht="38.25" x14ac:dyDescent="0.25">
      <c r="A18" s="38">
        <v>501</v>
      </c>
      <c r="B18" s="56" t="s">
        <v>101</v>
      </c>
      <c r="C18" s="56" t="s">
        <v>85</v>
      </c>
      <c r="D18" s="54">
        <v>30</v>
      </c>
      <c r="E18" s="38">
        <v>540</v>
      </c>
      <c r="F18" s="38">
        <v>68</v>
      </c>
      <c r="G18" s="41" t="s">
        <v>6</v>
      </c>
      <c r="H18" s="39" t="s">
        <v>114</v>
      </c>
      <c r="I18" s="38">
        <v>4</v>
      </c>
      <c r="J18" s="12">
        <v>19.670000000000002</v>
      </c>
      <c r="K18" s="19">
        <f t="shared" si="0"/>
        <v>23.800700000000003</v>
      </c>
      <c r="L18" s="19">
        <f t="shared" si="1"/>
        <v>590.1</v>
      </c>
      <c r="M18" s="19">
        <f t="shared" si="2"/>
        <v>714.02099999999996</v>
      </c>
      <c r="N18" s="19">
        <f t="shared" si="3"/>
        <v>10.50030882352941</v>
      </c>
      <c r="O18" s="19">
        <f t="shared" si="4"/>
        <v>2360.4</v>
      </c>
      <c r="P18" s="55">
        <f t="shared" si="5"/>
        <v>2856.0839999999998</v>
      </c>
      <c r="Q18" s="44"/>
    </row>
    <row r="19" spans="1:17" ht="38.25" x14ac:dyDescent="0.25">
      <c r="A19" s="38">
        <v>504</v>
      </c>
      <c r="B19" s="56" t="s">
        <v>101</v>
      </c>
      <c r="C19" s="57" t="s">
        <v>85</v>
      </c>
      <c r="D19" s="38">
        <v>30</v>
      </c>
      <c r="E19" s="38">
        <v>540</v>
      </c>
      <c r="F19" s="38">
        <v>68</v>
      </c>
      <c r="G19" s="57" t="s">
        <v>7</v>
      </c>
      <c r="H19" s="39" t="s">
        <v>114</v>
      </c>
      <c r="I19" s="38">
        <v>6</v>
      </c>
      <c r="J19" s="12">
        <v>46.83</v>
      </c>
      <c r="K19" s="19">
        <f t="shared" si="0"/>
        <v>56.664299999999997</v>
      </c>
      <c r="L19" s="19">
        <f t="shared" si="1"/>
        <v>1404.8999999999999</v>
      </c>
      <c r="M19" s="19">
        <f t="shared" si="2"/>
        <v>1699.9289999999999</v>
      </c>
      <c r="N19" s="19">
        <f t="shared" si="3"/>
        <v>24.998955882352938</v>
      </c>
      <c r="O19" s="19">
        <f t="shared" si="4"/>
        <v>8429.4</v>
      </c>
      <c r="P19" s="55">
        <f t="shared" si="5"/>
        <v>10199.573999999999</v>
      </c>
      <c r="Q19" s="44"/>
    </row>
    <row r="20" spans="1:17" ht="38.25" x14ac:dyDescent="0.25">
      <c r="A20" s="38">
        <v>510</v>
      </c>
      <c r="B20" s="39" t="s">
        <v>80</v>
      </c>
      <c r="C20" s="39" t="s">
        <v>81</v>
      </c>
      <c r="D20" s="54">
        <v>3</v>
      </c>
      <c r="E20" s="38">
        <v>54</v>
      </c>
      <c r="F20" s="38">
        <v>7</v>
      </c>
      <c r="G20" s="41" t="s">
        <v>6</v>
      </c>
      <c r="H20" s="39" t="s">
        <v>114</v>
      </c>
      <c r="I20" s="42">
        <v>4</v>
      </c>
      <c r="J20" s="12">
        <v>48.2</v>
      </c>
      <c r="K20" s="19">
        <f t="shared" si="0"/>
        <v>58.322000000000003</v>
      </c>
      <c r="L20" s="19">
        <f t="shared" si="1"/>
        <v>144.60000000000002</v>
      </c>
      <c r="M20" s="19">
        <f t="shared" si="2"/>
        <v>174.96600000000001</v>
      </c>
      <c r="N20" s="19">
        <f t="shared" si="3"/>
        <v>24.995142857142859</v>
      </c>
      <c r="O20" s="19">
        <f t="shared" si="4"/>
        <v>578.40000000000009</v>
      </c>
      <c r="P20" s="55">
        <f t="shared" si="5"/>
        <v>699.86400000000003</v>
      </c>
      <c r="Q20" s="44"/>
    </row>
    <row r="21" spans="1:17" ht="38.25" x14ac:dyDescent="0.25">
      <c r="A21" s="38">
        <v>513</v>
      </c>
      <c r="B21" s="39" t="s">
        <v>80</v>
      </c>
      <c r="C21" s="39" t="s">
        <v>81</v>
      </c>
      <c r="D21" s="54">
        <v>3</v>
      </c>
      <c r="E21" s="38">
        <v>54</v>
      </c>
      <c r="F21" s="38">
        <v>7</v>
      </c>
      <c r="G21" s="41" t="s">
        <v>7</v>
      </c>
      <c r="H21" s="39" t="s">
        <v>114</v>
      </c>
      <c r="I21" s="42">
        <v>4</v>
      </c>
      <c r="J21" s="12">
        <v>48.2</v>
      </c>
      <c r="K21" s="19">
        <f t="shared" si="0"/>
        <v>58.322000000000003</v>
      </c>
      <c r="L21" s="19">
        <f t="shared" si="1"/>
        <v>144.60000000000002</v>
      </c>
      <c r="M21" s="19">
        <f t="shared" si="2"/>
        <v>174.96600000000001</v>
      </c>
      <c r="N21" s="19">
        <f t="shared" si="3"/>
        <v>24.995142857142859</v>
      </c>
      <c r="O21" s="19">
        <f t="shared" si="4"/>
        <v>578.40000000000009</v>
      </c>
      <c r="P21" s="55">
        <f t="shared" si="5"/>
        <v>699.86400000000003</v>
      </c>
      <c r="Q21" s="44"/>
    </row>
    <row r="22" spans="1:17" ht="38.25" x14ac:dyDescent="0.25">
      <c r="A22" s="38">
        <v>518</v>
      </c>
      <c r="B22" s="39" t="s">
        <v>83</v>
      </c>
      <c r="C22" s="39" t="s">
        <v>82</v>
      </c>
      <c r="D22" s="54">
        <v>30</v>
      </c>
      <c r="E22" s="38">
        <v>540</v>
      </c>
      <c r="F22" s="38">
        <v>68</v>
      </c>
      <c r="G22" s="41" t="s">
        <v>6</v>
      </c>
      <c r="H22" s="39" t="s">
        <v>114</v>
      </c>
      <c r="I22" s="42">
        <v>4</v>
      </c>
      <c r="J22" s="12">
        <v>19.670000000000002</v>
      </c>
      <c r="K22" s="19">
        <f t="shared" si="0"/>
        <v>23.800700000000003</v>
      </c>
      <c r="L22" s="19">
        <f t="shared" si="1"/>
        <v>590.1</v>
      </c>
      <c r="M22" s="19">
        <f t="shared" si="2"/>
        <v>714.02099999999996</v>
      </c>
      <c r="N22" s="19">
        <f t="shared" si="3"/>
        <v>10.50030882352941</v>
      </c>
      <c r="O22" s="19">
        <f t="shared" si="4"/>
        <v>2360.4</v>
      </c>
      <c r="P22" s="55">
        <f t="shared" si="5"/>
        <v>2856.0839999999998</v>
      </c>
      <c r="Q22" s="44"/>
    </row>
    <row r="23" spans="1:17" ht="38.25" x14ac:dyDescent="0.25">
      <c r="A23" s="38">
        <v>521</v>
      </c>
      <c r="B23" s="39" t="s">
        <v>83</v>
      </c>
      <c r="C23" s="39" t="s">
        <v>82</v>
      </c>
      <c r="D23" s="54">
        <v>30</v>
      </c>
      <c r="E23" s="38">
        <v>540</v>
      </c>
      <c r="F23" s="38">
        <v>68</v>
      </c>
      <c r="G23" s="41" t="s">
        <v>7</v>
      </c>
      <c r="H23" s="39" t="s">
        <v>114</v>
      </c>
      <c r="I23" s="42">
        <v>4</v>
      </c>
      <c r="J23" s="12">
        <v>46.83</v>
      </c>
      <c r="K23" s="19">
        <f t="shared" si="0"/>
        <v>56.664299999999997</v>
      </c>
      <c r="L23" s="19">
        <f t="shared" si="1"/>
        <v>1404.8999999999999</v>
      </c>
      <c r="M23" s="19">
        <f t="shared" si="2"/>
        <v>1699.9289999999999</v>
      </c>
      <c r="N23" s="19">
        <f t="shared" si="3"/>
        <v>24.998955882352938</v>
      </c>
      <c r="O23" s="19">
        <f t="shared" si="4"/>
        <v>5619.5999999999995</v>
      </c>
      <c r="P23" s="55">
        <f t="shared" si="5"/>
        <v>6799.7159999999994</v>
      </c>
      <c r="Q23" s="44"/>
    </row>
    <row r="24" spans="1:17" x14ac:dyDescent="0.25">
      <c r="N24" s="13" t="s">
        <v>117</v>
      </c>
      <c r="O24" s="45">
        <f>SUM(O6:O23)</f>
        <v>62375.4</v>
      </c>
      <c r="P24" s="45">
        <f>SUM(P6:P23)</f>
        <v>75474.234000000011</v>
      </c>
    </row>
    <row r="25" spans="1:17" x14ac:dyDescent="0.25">
      <c r="B25" s="59"/>
    </row>
    <row r="26" spans="1:17" x14ac:dyDescent="0.25">
      <c r="B26" s="60"/>
    </row>
  </sheetData>
  <sortState ref="B6:I100">
    <sortCondition ref="B6:B100"/>
    <sortCondition ref="C6:C100"/>
    <sortCondition ref="G6:G100"/>
  </sortState>
  <pageMargins left="0.7" right="0.7" top="0.75" bottom="0.75" header="0.3" footer="0.3"/>
  <pageSetup scale="3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56BB3448E774297AA551BFDD860EF" ma:contentTypeVersion="5" ma:contentTypeDescription="Create a new document." ma:contentTypeScope="" ma:versionID="6bcaa73aa28c7eee500ce1e3bdeae5ab">
  <xsd:schema xmlns:xsd="http://www.w3.org/2001/XMLSchema" xmlns:xs="http://www.w3.org/2001/XMLSchema" xmlns:p="http://schemas.microsoft.com/office/2006/metadata/properties" xmlns:ns3="2632a564-d899-4208-8e77-15e47baea01e" targetNamespace="http://schemas.microsoft.com/office/2006/metadata/properties" ma:root="true" ma:fieldsID="7f814c689f3b9a6be3d9acc2d99a165a" ns3:_="">
    <xsd:import namespace="2632a564-d899-4208-8e77-15e47baea0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2a564-d899-4208-8e77-15e47baea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796069-913E-4662-99E3-F44572D64C0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2632a564-d899-4208-8e77-15e47baea01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53F6518-BBB3-4404-884B-76803506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9FD09C-F05C-4565-9A66-6A595219B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32a564-d899-4208-8e77-15e47baea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Formalios</vt:lpstr>
      <vt:lpstr>Neformalios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R.Kirkliauskienė</dc:creator>
  <cp:lastModifiedBy>Admin</cp:lastModifiedBy>
  <cp:lastPrinted>2020-01-13T08:27:05Z</cp:lastPrinted>
  <dcterms:created xsi:type="dcterms:W3CDTF">2019-10-23T13:05:00Z</dcterms:created>
  <dcterms:modified xsi:type="dcterms:W3CDTF">2020-02-09T16:09:33Z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0x010100AF456BB3448E774297AA551BFDD860EF</vt:lpwstr>
  </property>
</Properties>
</file>