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ta.burkauskaite\Desktop\Sutartys pasiulymai\"/>
    </mc:Choice>
  </mc:AlternateContent>
  <xr:revisionPtr revIDLastSave="0" documentId="8_{BCFA4096-0E74-4314-B115-9ABB5EFB4C51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Lapas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563" i="1" l="1"/>
  <c r="H564" i="1" s="1"/>
  <c r="H549" i="1"/>
  <c r="H548" i="1"/>
  <c r="H534" i="1"/>
  <c r="H533" i="1"/>
  <c r="H532" i="1"/>
  <c r="H531" i="1"/>
  <c r="H530" i="1"/>
  <c r="H529" i="1"/>
  <c r="H528" i="1"/>
  <c r="H527" i="1"/>
  <c r="H526" i="1"/>
  <c r="H525" i="1"/>
  <c r="H524" i="1"/>
  <c r="H550" i="1" l="1"/>
  <c r="H552" i="1" s="1"/>
  <c r="H535" i="1"/>
  <c r="H536" i="1" s="1"/>
  <c r="F540" i="1" s="1"/>
  <c r="H566" i="1"/>
  <c r="H565" i="1"/>
  <c r="F569" i="1" s="1"/>
  <c r="H510" i="1"/>
  <c r="H509" i="1"/>
  <c r="H508" i="1"/>
  <c r="H507" i="1"/>
  <c r="H506" i="1"/>
  <c r="H505" i="1"/>
  <c r="H504" i="1"/>
  <c r="H503" i="1"/>
  <c r="H502" i="1"/>
  <c r="H501" i="1"/>
  <c r="H500" i="1"/>
  <c r="H499" i="1"/>
  <c r="H498" i="1"/>
  <c r="H497" i="1"/>
  <c r="H496" i="1"/>
  <c r="H495" i="1"/>
  <c r="H481" i="1"/>
  <c r="H480" i="1"/>
  <c r="H479" i="1"/>
  <c r="H478" i="1"/>
  <c r="H477" i="1"/>
  <c r="H476" i="1"/>
  <c r="H462" i="1"/>
  <c r="H461" i="1"/>
  <c r="H460" i="1"/>
  <c r="H459" i="1"/>
  <c r="H458" i="1"/>
  <c r="H457" i="1"/>
  <c r="H456" i="1"/>
  <c r="H455" i="1"/>
  <c r="H454" i="1"/>
  <c r="H453" i="1"/>
  <c r="H452" i="1"/>
  <c r="H451" i="1"/>
  <c r="H450" i="1"/>
  <c r="H436" i="1"/>
  <c r="H435" i="1"/>
  <c r="H434" i="1"/>
  <c r="H433" i="1"/>
  <c r="H432" i="1"/>
  <c r="H431" i="1"/>
  <c r="H430" i="1"/>
  <c r="H429" i="1"/>
  <c r="H428" i="1"/>
  <c r="H427" i="1"/>
  <c r="H426" i="1"/>
  <c r="H425" i="1"/>
  <c r="H424" i="1"/>
  <c r="H423" i="1"/>
  <c r="H422" i="1"/>
  <c r="H421" i="1"/>
  <c r="H420" i="1"/>
  <c r="H419" i="1"/>
  <c r="H418" i="1"/>
  <c r="H417" i="1"/>
  <c r="H416" i="1"/>
  <c r="H415" i="1"/>
  <c r="H414" i="1"/>
  <c r="H413" i="1"/>
  <c r="H412" i="1"/>
  <c r="H411" i="1"/>
  <c r="H410" i="1"/>
  <c r="H396" i="1"/>
  <c r="H395" i="1"/>
  <c r="H394" i="1"/>
  <c r="H393" i="1"/>
  <c r="H392" i="1"/>
  <c r="H391" i="1"/>
  <c r="H377" i="1"/>
  <c r="H376" i="1"/>
  <c r="H375" i="1"/>
  <c r="H374" i="1"/>
  <c r="H373" i="1"/>
  <c r="H372" i="1"/>
  <c r="H371" i="1"/>
  <c r="H357" i="1"/>
  <c r="H358" i="1" s="1"/>
  <c r="H360" i="1" s="1"/>
  <c r="H343" i="1"/>
  <c r="H342" i="1"/>
  <c r="H341" i="1"/>
  <c r="H340" i="1"/>
  <c r="H339" i="1"/>
  <c r="H338" i="1"/>
  <c r="H337" i="1"/>
  <c r="H336" i="1"/>
  <c r="H322" i="1"/>
  <c r="H321" i="1"/>
  <c r="H320" i="1"/>
  <c r="H319" i="1"/>
  <c r="H318" i="1"/>
  <c r="H317" i="1"/>
  <c r="H316" i="1"/>
  <c r="H315" i="1"/>
  <c r="H314" i="1"/>
  <c r="H300" i="1"/>
  <c r="H299" i="1"/>
  <c r="H298" i="1"/>
  <c r="H297" i="1"/>
  <c r="H296" i="1"/>
  <c r="H295" i="1"/>
  <c r="H281" i="1"/>
  <c r="H280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24" i="1"/>
  <c r="H210" i="1"/>
  <c r="H211" i="1" s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80" i="1"/>
  <c r="H166" i="1"/>
  <c r="H165" i="1"/>
  <c r="H164" i="1"/>
  <c r="H142" i="1"/>
  <c r="H143" i="1"/>
  <c r="H144" i="1"/>
  <c r="H145" i="1"/>
  <c r="H146" i="1"/>
  <c r="H147" i="1"/>
  <c r="H148" i="1"/>
  <c r="H149" i="1"/>
  <c r="H150" i="1"/>
  <c r="H141" i="1"/>
  <c r="H126" i="1"/>
  <c r="H127" i="1"/>
  <c r="H125" i="1"/>
  <c r="H111" i="1"/>
  <c r="H110" i="1"/>
  <c r="H109" i="1"/>
  <c r="H108" i="1"/>
  <c r="H107" i="1"/>
  <c r="H92" i="1"/>
  <c r="H91" i="1"/>
  <c r="H77" i="1"/>
  <c r="H76" i="1"/>
  <c r="H75" i="1"/>
  <c r="H74" i="1"/>
  <c r="H73" i="1"/>
  <c r="H72" i="1"/>
  <c r="H71" i="1"/>
  <c r="H70" i="1"/>
  <c r="H69" i="1"/>
  <c r="H68" i="1"/>
  <c r="H67" i="1"/>
  <c r="H66" i="1"/>
  <c r="H51" i="1"/>
  <c r="H52" i="1"/>
  <c r="H50" i="1"/>
  <c r="H28" i="1"/>
  <c r="H29" i="1"/>
  <c r="H30" i="1"/>
  <c r="H31" i="1"/>
  <c r="H32" i="1"/>
  <c r="H33" i="1"/>
  <c r="H34" i="1"/>
  <c r="H35" i="1"/>
  <c r="H36" i="1"/>
  <c r="H27" i="1"/>
  <c r="H537" i="1" l="1"/>
  <c r="H482" i="1"/>
  <c r="H551" i="1"/>
  <c r="F555" i="1" s="1"/>
  <c r="H37" i="1"/>
  <c r="H38" i="1" s="1"/>
  <c r="F42" i="1" s="1"/>
  <c r="H344" i="1"/>
  <c r="H345" i="1" s="1"/>
  <c r="F349" i="1" s="1"/>
  <c r="H437" i="1"/>
  <c r="H439" i="1" s="1"/>
  <c r="H397" i="1"/>
  <c r="H399" i="1" s="1"/>
  <c r="H511" i="1"/>
  <c r="H513" i="1" s="1"/>
  <c r="H378" i="1"/>
  <c r="H380" i="1" s="1"/>
  <c r="H463" i="1"/>
  <c r="H464" i="1" s="1"/>
  <c r="F468" i="1" s="1"/>
  <c r="H484" i="1"/>
  <c r="H483" i="1"/>
  <c r="F487" i="1" s="1"/>
  <c r="H323" i="1"/>
  <c r="H325" i="1" s="1"/>
  <c r="H359" i="1"/>
  <c r="F363" i="1" s="1"/>
  <c r="H301" i="1"/>
  <c r="H303" i="1" s="1"/>
  <c r="H53" i="1"/>
  <c r="H55" i="1" s="1"/>
  <c r="H282" i="1"/>
  <c r="H284" i="1" s="1"/>
  <c r="H151" i="1"/>
  <c r="H153" i="1" s="1"/>
  <c r="H167" i="1"/>
  <c r="H169" i="1" s="1"/>
  <c r="H197" i="1"/>
  <c r="H199" i="1" s="1"/>
  <c r="H267" i="1"/>
  <c r="H268" i="1" s="1"/>
  <c r="F272" i="1" s="1"/>
  <c r="H213" i="1"/>
  <c r="H212" i="1"/>
  <c r="F216" i="1" s="1"/>
  <c r="H128" i="1"/>
  <c r="H130" i="1" s="1"/>
  <c r="H93" i="1"/>
  <c r="H95" i="1" s="1"/>
  <c r="H78" i="1"/>
  <c r="H80" i="1" s="1"/>
  <c r="H112" i="1"/>
  <c r="H113" i="1" s="1"/>
  <c r="F117" i="1" s="1"/>
  <c r="H379" i="1" l="1"/>
  <c r="F383" i="1" s="1"/>
  <c r="H346" i="1"/>
  <c r="H465" i="1"/>
  <c r="H438" i="1"/>
  <c r="F442" i="1" s="1"/>
  <c r="H398" i="1"/>
  <c r="F402" i="1" s="1"/>
  <c r="H512" i="1"/>
  <c r="F516" i="1" s="1"/>
  <c r="H54" i="1"/>
  <c r="F58" i="1" s="1"/>
  <c r="H324" i="1"/>
  <c r="F328" i="1" s="1"/>
  <c r="H302" i="1"/>
  <c r="F306" i="1" s="1"/>
  <c r="H283" i="1"/>
  <c r="F287" i="1" s="1"/>
  <c r="H198" i="1"/>
  <c r="F202" i="1" s="1"/>
  <c r="H152" i="1"/>
  <c r="F156" i="1" s="1"/>
  <c r="H114" i="1"/>
  <c r="H269" i="1"/>
  <c r="H94" i="1"/>
  <c r="F98" i="1" s="1"/>
  <c r="H129" i="1"/>
  <c r="F133" i="1" s="1"/>
  <c r="H168" i="1"/>
  <c r="F172" i="1" s="1"/>
  <c r="H79" i="1"/>
  <c r="F83" i="1" s="1"/>
  <c r="H39" i="1"/>
</calcChain>
</file>

<file path=xl/sharedStrings.xml><?xml version="1.0" encoding="utf-8"?>
<sst xmlns="http://schemas.openxmlformats.org/spreadsheetml/2006/main" count="1597" uniqueCount="895">
  <si>
    <t>VIEŠOJI ĮSTAIGA CPO LT</t>
  </si>
  <si>
    <t xml:space="preserve">VšĮ Respublikinė Panevėžio ligoninė </t>
  </si>
  <si>
    <t>PASIŪLYMAS</t>
  </si>
  <si>
    <t>DĖL MAISTO PRODUKTŲ PIRKIMO</t>
  </si>
  <si>
    <t>2020 07 15</t>
  </si>
  <si>
    <t>Šiauliai</t>
  </si>
  <si>
    <t>1 lentelė. Kontaktiniai duomenys</t>
  </si>
  <si>
    <t>Už pasiūlymą atsakingo asmens vardas, pavardė</t>
  </si>
  <si>
    <t>Telefono numeris</t>
  </si>
  <si>
    <t>El. pašto adresas</t>
  </si>
  <si>
    <t>Tiekėjo pavadinimas (jeigu dalyvauja ūkio subjektų grupė surašomi visų dalyvių pavadinimai taip, kad būtų aišku, kurioje pirkimo dalyje su kuriuo subjektu Tiekėjas dalyvauja)</t>
  </si>
  <si>
    <t>Juridinio asmens kodas (jeigu dalyvauja ūkio subjektų grupė, surašomi visų dalyvių kodai)</t>
  </si>
  <si>
    <t>Teikėjo adresas  (jeigu dalyvauja ūkio subjektų grupė, surašomi visų dalyvių adresai)</t>
  </si>
  <si>
    <t>UAB Vilguva</t>
  </si>
  <si>
    <t>Žemaitės g.100 Šiauliai</t>
  </si>
  <si>
    <t>Direktorius Gintautas Paknys</t>
  </si>
  <si>
    <t>8-41 37 84 64</t>
  </si>
  <si>
    <t>p.gintas@splius.lt</t>
  </si>
  <si>
    <t>1. Šiuo pasiūlymu pažymime, kad sutinkame su visomis Konkurso sąlygomis ir patvirtiname, kad mūsų siūlomos Prekės atitinka visus Konkurso sąlygose nurodytus keliamus reikalavimus</t>
  </si>
  <si>
    <t>2. CVP IS elektroninėmis priemonėmis pateikdami pasiūlymą, patvirtiname, kad dokumentų skaitmeninės kopijos ir CVP IS elektroninėmis priemonėmis pateikti duomenys yra tikri.</t>
  </si>
  <si>
    <r>
      <t xml:space="preserve">PASTABA: </t>
    </r>
    <r>
      <rPr>
        <u/>
        <sz val="7"/>
        <color rgb="FF000000"/>
        <rFont val="Times New Roman"/>
        <family val="1"/>
        <charset val="186"/>
      </rPr>
      <t>Pasiūlyme nurodyti prekių kiekiai yra preliminarūs ir skirti tiekėjų pasiūlymų palyginimui bei nelaikomi maksimaliais. Perkančioji organizacija neįsipareigoja nupirkti viso nurodyto prekių kiekio</t>
    </r>
  </si>
  <si>
    <t>Perkančioji organizacija įsipareigoja Pirkimo sutarties galiojimo metu per 12 mėnesių laikotarpį nupirkti ne mažiau nei 23 proc. konkrečioje pirkimo objekto dalyje nurodytos kiekvienos atskiros prekės kiekio.</t>
  </si>
  <si>
    <t xml:space="preserve">Tiekėjas gali pateikti pasiūlymą vienoje, keliose arba visose pirkimo objekto dalyse. Tiekėjo pasiūlymas privalo apimti visas prekes, nurodytas konkrečioje pirkimo objekto dalyje. </t>
  </si>
  <si>
    <t>Bendra palyginamoji tiekėjo pasiūlymo kaina Eur be PVM konkrečioje pirkimo objekto dalyje negali viršyti Konkurso sąlygų 2 priede nurodytos maksimalios pirkimui skirtų lėšų sumos.</t>
  </si>
  <si>
    <t>2 lentelė. Pasiūlymo kaina.</t>
  </si>
  <si>
    <t>1 pirkimo objekto dalis. Kiauliena ir jos gaminiai.</t>
  </si>
  <si>
    <t>Eil. Nr.</t>
  </si>
  <si>
    <t>Prekės pavadinimas</t>
  </si>
  <si>
    <t>Mato vnt.</t>
  </si>
  <si>
    <t>Vnt. kaina Eur be PVM</t>
  </si>
  <si>
    <t>Trijų metų orientacinis kiekis</t>
  </si>
  <si>
    <t>Kiaulienos kumpinė b/k (atšaldyta)</t>
  </si>
  <si>
    <t>kg</t>
  </si>
  <si>
    <t>Kiaulienos kaulai (ragu)</t>
  </si>
  <si>
    <t>Lašiniai be odos</t>
  </si>
  <si>
    <t>1.4.</t>
  </si>
  <si>
    <t>Kiaulienos kotletinė (raumenų nuopjovos)</t>
  </si>
  <si>
    <t>1.5.</t>
  </si>
  <si>
    <t>Kiaulienos mentė</t>
  </si>
  <si>
    <t>1.6.</t>
  </si>
  <si>
    <t>Kiaulienos karka</t>
  </si>
  <si>
    <t>1.7.</t>
  </si>
  <si>
    <t>Kiaulienos nugarinė</t>
  </si>
  <si>
    <t>1.8.</t>
  </si>
  <si>
    <t>Kiaulienos sprandinė</t>
  </si>
  <si>
    <t>1.9.</t>
  </si>
  <si>
    <t>Kiaulienos šoninė</t>
  </si>
  <si>
    <t>Kiaulių vėdarinės žarnos</t>
  </si>
  <si>
    <t>Bendra palyginamoji 1 pirkimo objekto dalies pasiūlymo kaina* Eur be PVM:</t>
  </si>
  <si>
    <t>PVM tarifas*** proc.:</t>
  </si>
  <si>
    <t>Bendra palyginamoji 1 pirkimo objekto dalies pasiūlymo kaina** Eur su PVM:</t>
  </si>
  <si>
    <t>1.1.</t>
  </si>
  <si>
    <t>1.2.</t>
  </si>
  <si>
    <t>1.3.</t>
  </si>
  <si>
    <t>1.10.</t>
  </si>
  <si>
    <t>Bendra palyginamoji pasiūlymo kaina žodžiais Eur su PVM</t>
  </si>
  <si>
    <t>Į šią sumą įeina visos išlaidos ir visi mokesčiai, taip pat ir PVM, kuris sudaro 21%.</t>
  </si>
  <si>
    <t>Eur..***</t>
  </si>
  <si>
    <t xml:space="preserve"> ir laikydamiesi Techninės specifikacijos sąlygų, privalėjome įskaičiuoti į pasiūlymo kainą.</t>
  </si>
  <si>
    <t xml:space="preserve">* Teikdami šį pasiūlymą mes patvirtiname, kad į mūsų siūlomą kainą įskaičiuoti visi mokesčiai ir visos pirkimo sutarties vykdymo išlaidos ir kad mes prisiimame riziką už visas išlaidas, kurias, teikdami pasiūlymą </t>
  </si>
  <si>
    <t>** Jei suma skaičiais neatitinka sumos žodžiais, teisinga laikoma suma žodžiais.</t>
  </si>
  <si>
    <t>*** Tais atvejais, kai pagal galiojančius teisės aktus Tiekėjui nereikia mokėti PVM, jis nurodo priežastis, dėl kurių PVM nemoka.</t>
  </si>
  <si>
    <t>2 pirkimo objekto dalis. Jautiena ir jos gaminiai.</t>
  </si>
  <si>
    <t>Jautienos kumpinė (atšaldyta)</t>
  </si>
  <si>
    <t>2.2.</t>
  </si>
  <si>
    <t>Jautienos kotletinė (raumenų nuopjovos)</t>
  </si>
  <si>
    <t>2.3.</t>
  </si>
  <si>
    <t>Jautienos mentė</t>
  </si>
  <si>
    <t>Bendra palyginamoji 2 pirkimo objekto dalies pasiūlymo kaina* Eur be PVM:</t>
  </si>
  <si>
    <t>Bendra palyginamoji 2 pirkimo objekto dalies pasiūlymo kaina** Eur su PVM:</t>
  </si>
  <si>
    <t>3 pirkimo objekto dalis. Perdirbti mėsos produktai.</t>
  </si>
  <si>
    <t>3.1.</t>
  </si>
  <si>
    <t>Šalto rūkymo dešra</t>
  </si>
  <si>
    <t>3.2.</t>
  </si>
  <si>
    <t>Karšto rūkymo dešra</t>
  </si>
  <si>
    <t>3.3.</t>
  </si>
  <si>
    <t>Virta dešra (daktariška arba lygiavertė)</t>
  </si>
  <si>
    <t>3.4.</t>
  </si>
  <si>
    <t>Karšto rūkymo kiaulienos kumpis</t>
  </si>
  <si>
    <t>3.5.</t>
  </si>
  <si>
    <t>Virtos pieniškos dešrelės</t>
  </si>
  <si>
    <t>3.6.</t>
  </si>
  <si>
    <t>Karšto rūkymo dešrelės</t>
  </si>
  <si>
    <t>Parūkytos dešrelės (kaimiškos)</t>
  </si>
  <si>
    <t>Virtos dešrelės</t>
  </si>
  <si>
    <t>Kepenų paštetas</t>
  </si>
  <si>
    <t>Šalto rūkymo šoninė</t>
  </si>
  <si>
    <t>Karšto rūkymo kiaulių pažandės</t>
  </si>
  <si>
    <t>Karšto rūkymo viščiukų krūtinėlės</t>
  </si>
  <si>
    <t>Bendra palyginamoji 3 pirkimo objekto dalies pasiūlymo kaina* Eur be PVM:</t>
  </si>
  <si>
    <t>Bendra palyginamoji 3 pirkimo objekto dalies pasiūlymo kaina** Eur su PVM:</t>
  </si>
  <si>
    <t>4 pirkimo objekto dalis. Subproduktai.</t>
  </si>
  <si>
    <t>Galvijų kepenys</t>
  </si>
  <si>
    <t>4.2.</t>
  </si>
  <si>
    <t>Galvijų liežuviai</t>
  </si>
  <si>
    <t>Bendra palyginamoji 4 pirkimo objekto dalies pasiūlymo kaina* Eur be PVM:</t>
  </si>
  <si>
    <t>2.1.</t>
  </si>
  <si>
    <t>3.7.</t>
  </si>
  <si>
    <t>3.8.</t>
  </si>
  <si>
    <t>3.9.</t>
  </si>
  <si>
    <t>3.10.</t>
  </si>
  <si>
    <t>3.11.</t>
  </si>
  <si>
    <t>3.12.</t>
  </si>
  <si>
    <t>4.1.</t>
  </si>
  <si>
    <t>5 pirkimo objekto dalis. Vištiena.</t>
  </si>
  <si>
    <t>Viščiukai broileriai</t>
  </si>
  <si>
    <t>Vištiena ketvirčiai</t>
  </si>
  <si>
    <t>Viščiukų broilerių filė (didžioji)</t>
  </si>
  <si>
    <t>5.4.</t>
  </si>
  <si>
    <t>Viščiukų broilerių šlaunelių mėsa</t>
  </si>
  <si>
    <t>5.5.</t>
  </si>
  <si>
    <t>Vištienos kepenėlės</t>
  </si>
  <si>
    <t>Bendra palyginamoji 5 pirkimo objekto dalies pasiūlymo kaina* Eur be PVM:</t>
  </si>
  <si>
    <t>5.1.</t>
  </si>
  <si>
    <t>5.2.</t>
  </si>
  <si>
    <t>5.3.</t>
  </si>
  <si>
    <t>6 pirkimo objekto dalis. Kalakutiena.</t>
  </si>
  <si>
    <t>Kalakutų šlaunelių mėsa</t>
  </si>
  <si>
    <t>6.2.</t>
  </si>
  <si>
    <t>Malta kalakutienos petukų mėsa</t>
  </si>
  <si>
    <t>6.3.</t>
  </si>
  <si>
    <t>Kalakutų filė</t>
  </si>
  <si>
    <t>Bendra palyginamoji 6 pirkimo objekto dalies pasiūlymo kaina* Eur be PVM:</t>
  </si>
  <si>
    <t>7  pirkimo objekto dalis. Duonos ir pyrago gaminiai.</t>
  </si>
  <si>
    <t>Duona tamsi ruginė (raikyta)</t>
  </si>
  <si>
    <t>Duona  ruginė viso grūdo (raikyta)</t>
  </si>
  <si>
    <t>Batonas (raikytas)</t>
  </si>
  <si>
    <t>Sėlenų duona (raikyta)</t>
  </si>
  <si>
    <t>Džiūvėsiai malti</t>
  </si>
  <si>
    <t>Džiūvėsiai papr.</t>
  </si>
  <si>
    <t>Bandelės su sėklomis</t>
  </si>
  <si>
    <t>Vnt.</t>
  </si>
  <si>
    <t>Ragaišiukai su sėklomis</t>
  </si>
  <si>
    <t>Kūčiukai</t>
  </si>
  <si>
    <t>7.10.</t>
  </si>
  <si>
    <t>Duona tamsi</t>
  </si>
  <si>
    <t>Bendra palyginamoji 7 pirkimo objekto dalies pasiūlymo kaina* Eur be PVM:</t>
  </si>
  <si>
    <t>7.1.</t>
  </si>
  <si>
    <t>7.2.</t>
  </si>
  <si>
    <t>7.3.</t>
  </si>
  <si>
    <t>7.4.</t>
  </si>
  <si>
    <t>7.5.</t>
  </si>
  <si>
    <t>7.6.</t>
  </si>
  <si>
    <t>7.7.</t>
  </si>
  <si>
    <t>7.8.</t>
  </si>
  <si>
    <t>7.9.</t>
  </si>
  <si>
    <t>8  pirkimo objekto dalis. Miltai.</t>
  </si>
  <si>
    <t>8.1.</t>
  </si>
  <si>
    <t>Miltai kvietiniai a/r. 550D</t>
  </si>
  <si>
    <t>8.2.</t>
  </si>
  <si>
    <t>Miltų mišinys be glitimo</t>
  </si>
  <si>
    <t>8.3.</t>
  </si>
  <si>
    <t>Miltai kvietiniai</t>
  </si>
  <si>
    <t>Bendra palyginamoji 8 pirkimo objekto dalies pasiūlymo kaina* Eur be PVM:</t>
  </si>
  <si>
    <t>9  pirkimo objekto dalis. Kruopos.</t>
  </si>
  <si>
    <t>Manų kruopos</t>
  </si>
  <si>
    <t>Perlinės kruopos</t>
  </si>
  <si>
    <t>Miežinės kruopos</t>
  </si>
  <si>
    <t>Kvietinės kruopos</t>
  </si>
  <si>
    <t>Ryžiai ilgagrūdžiai</t>
  </si>
  <si>
    <t>Ryžiai ilgagrūdžiai plikyti</t>
  </si>
  <si>
    <t>Grikių kruopos</t>
  </si>
  <si>
    <t>Avižiniai dribsniai</t>
  </si>
  <si>
    <t>5 grūdų dribsniai</t>
  </si>
  <si>
    <t>Avižinės kruopos</t>
  </si>
  <si>
    <t>Žirniai skaldyta šlifuoti fasuoti iki 1 kg</t>
  </si>
  <si>
    <t>Pupelės baltos mažos fasuotos iki 1 kg</t>
  </si>
  <si>
    <t>9.13.</t>
  </si>
  <si>
    <t>Pupelės raudonos mažos fasuotos iki 1 kg</t>
  </si>
  <si>
    <t>Sorų kruopos</t>
  </si>
  <si>
    <t>Avinžirniai</t>
  </si>
  <si>
    <t>9.16.</t>
  </si>
  <si>
    <t>Sausi pusryčiai ( kukurūzų dribsniai)</t>
  </si>
  <si>
    <t>Kuskusas</t>
  </si>
  <si>
    <t>Bendra palyginamoji 9 pirkimo objekto dalies pasiūlymo kaina* Eur be PVM:</t>
  </si>
  <si>
    <t>9.1.</t>
  </si>
  <si>
    <t>9.2.</t>
  </si>
  <si>
    <t>9.3.</t>
  </si>
  <si>
    <t>9.4.</t>
  </si>
  <si>
    <t>9.5.</t>
  </si>
  <si>
    <t>9.6.</t>
  </si>
  <si>
    <t>9.7.</t>
  </si>
  <si>
    <t>9.8.</t>
  </si>
  <si>
    <t>9.9.</t>
  </si>
  <si>
    <t>9.10.</t>
  </si>
  <si>
    <t>9.11.</t>
  </si>
  <si>
    <t>9.12.</t>
  </si>
  <si>
    <t>9.14.</t>
  </si>
  <si>
    <t>9.15.</t>
  </si>
  <si>
    <t>9.17.</t>
  </si>
  <si>
    <t>10  pirkimo objekto dalis. Makaronai.</t>
  </si>
  <si>
    <t>Makaronai  įvairių formų  („ARRIGHI“ arba lygiaverčiai)</t>
  </si>
  <si>
    <t>Bendra palyginamoji 10 pirkimo objekto dalies pasiūlymo kaina* Eur be PVM:</t>
  </si>
  <si>
    <t>11  pirkimo objekto dalis. Prieskoniai ir kiti maisto priedai</t>
  </si>
  <si>
    <t>Cinamonas</t>
  </si>
  <si>
    <t>Actas 9%</t>
  </si>
  <si>
    <t>l</t>
  </si>
  <si>
    <t>Druska su jodu</t>
  </si>
  <si>
    <t>Citrinos rūgštis</t>
  </si>
  <si>
    <t>Vanilinis cukrus</t>
  </si>
  <si>
    <t>Lauro lapai</t>
  </si>
  <si>
    <t>Kisielius</t>
  </si>
  <si>
    <t>Kmynai</t>
  </si>
  <si>
    <t>Pipirai juodi malti</t>
  </si>
  <si>
    <t>Universalus prieskonių mišinys su žolelėmis, be druskos</t>
  </si>
  <si>
    <t>Universalus prieskonių mišinys su druska( ne daugiau 50%)</t>
  </si>
  <si>
    <t>Vištienos preiskoniai</t>
  </si>
  <si>
    <t>Žuvies prieskoniai</t>
  </si>
  <si>
    <t>Geriama soda</t>
  </si>
  <si>
    <t>Mielės (šviežios)</t>
  </si>
  <si>
    <t>Želatina</t>
  </si>
  <si>
    <t>Krakmolas bulvių</t>
  </si>
  <si>
    <t>Džiovinti krapai</t>
  </si>
  <si>
    <t>Džiovintos petražolės</t>
  </si>
  <si>
    <t>Vanilinas</t>
  </si>
  <si>
    <t>Garstyčios grūdėtos</t>
  </si>
  <si>
    <t>Nonporelė spalvota, kiti smulkūs konditerijos gaminių papuošimai</t>
  </si>
  <si>
    <t>Konditerinis kakavinis glaistas</t>
  </si>
  <si>
    <t>Žemės riešutai</t>
  </si>
  <si>
    <t>Saulėgrąžų branduoliai</t>
  </si>
  <si>
    <t>Sezamo sėklos</t>
  </si>
  <si>
    <t>Kokoso drožlės</t>
  </si>
  <si>
    <t>Migdolų drožlės (riekelėmis)</t>
  </si>
  <si>
    <t>Vištienos sultinys</t>
  </si>
  <si>
    <t>11.31</t>
  </si>
  <si>
    <t>Grybų sultinys</t>
  </si>
  <si>
    <t>11.32</t>
  </si>
  <si>
    <t>Kepimo milteliai</t>
  </si>
  <si>
    <t>11.33</t>
  </si>
  <si>
    <t>Pipirai juodieji žirneliais</t>
  </si>
  <si>
    <t>11.34</t>
  </si>
  <si>
    <t>Pipirai kvepiantys žirneliais</t>
  </si>
  <si>
    <t>11.35</t>
  </si>
  <si>
    <t>Pipirai kvepiantys malti</t>
  </si>
  <si>
    <t>11.36</t>
  </si>
  <si>
    <t>Prieskoniai kiaulienai</t>
  </si>
  <si>
    <t>11.37</t>
  </si>
  <si>
    <t>Prieskoniai jautienai</t>
  </si>
  <si>
    <t>11.38</t>
  </si>
  <si>
    <t>Prieskoniai maltai mėsai</t>
  </si>
  <si>
    <t>11.39</t>
  </si>
  <si>
    <t>Prieskoniai šašlykams</t>
  </si>
  <si>
    <t>11.40</t>
  </si>
  <si>
    <t>Prieskoniai kepsniams</t>
  </si>
  <si>
    <t>11.41</t>
  </si>
  <si>
    <t>Prieskoniai salotoms</t>
  </si>
  <si>
    <t>11.42</t>
  </si>
  <si>
    <t>Prieskoniai bulvėms</t>
  </si>
  <si>
    <t>11.43</t>
  </si>
  <si>
    <t>Malta raudonoji paprika</t>
  </si>
  <si>
    <t>Bendra palyginamoji 11 pirkimo objekto dalies pasiūlymo kaina* Eur be PVM:</t>
  </si>
  <si>
    <t>11.1.</t>
  </si>
  <si>
    <t>11.2.</t>
  </si>
  <si>
    <t>11.3.</t>
  </si>
  <si>
    <t>11.4.</t>
  </si>
  <si>
    <t>11.5.</t>
  </si>
  <si>
    <t>11.6.</t>
  </si>
  <si>
    <t>11.7.</t>
  </si>
  <si>
    <t>11.8.</t>
  </si>
  <si>
    <t>11.9.</t>
  </si>
  <si>
    <t>11.10.</t>
  </si>
  <si>
    <t>11.11.</t>
  </si>
  <si>
    <t>11.12.</t>
  </si>
  <si>
    <t>11.13.</t>
  </si>
  <si>
    <t>11.14.</t>
  </si>
  <si>
    <t>11.15.</t>
  </si>
  <si>
    <t>11.16.</t>
  </si>
  <si>
    <t>11.17.</t>
  </si>
  <si>
    <t>11.18.</t>
  </si>
  <si>
    <t>11.19.</t>
  </si>
  <si>
    <t>11.20.</t>
  </si>
  <si>
    <t>11.21.</t>
  </si>
  <si>
    <t>11.22.</t>
  </si>
  <si>
    <t>11.23.</t>
  </si>
  <si>
    <t>11.24.</t>
  </si>
  <si>
    <t>11.25.</t>
  </si>
  <si>
    <t>11.26.</t>
  </si>
  <si>
    <t>11.27.</t>
  </si>
  <si>
    <t>11.28.</t>
  </si>
  <si>
    <t>11.29.</t>
  </si>
  <si>
    <t>11.30.</t>
  </si>
  <si>
    <t>12  pirkimo objekto dalis. Cukrus.</t>
  </si>
  <si>
    <t>Smulkus cukrus</t>
  </si>
  <si>
    <t>Cukraus milteliai ( pudra)</t>
  </si>
  <si>
    <t>Bendra palyginamoji 12 pirkimo objekto dalies pasiūlymo kaina* Eur be PVM:</t>
  </si>
  <si>
    <t>12.1.</t>
  </si>
  <si>
    <t>12.2.</t>
  </si>
  <si>
    <t>13 pirkimo objekto dalis. Kava ir arbata, kakava.</t>
  </si>
  <si>
    <t>Kakava alkalizuota</t>
  </si>
  <si>
    <t>Arbata “Dilmach” juoda, arba lygiavertė</t>
  </si>
  <si>
    <t>Arbata “Dilmach” žalia, arba lygiavertė</t>
  </si>
  <si>
    <t>Arbata čiobrelių pakeliais</t>
  </si>
  <si>
    <t>Arbata ramunėlių pakeliais</t>
  </si>
  <si>
    <t>Kava malta</t>
  </si>
  <si>
    <t>Bendra palyginamoji 13 pirkimo objekto dalies pasiūlymo kaina* Eur be PVM:</t>
  </si>
  <si>
    <t>13.1.</t>
  </si>
  <si>
    <t>13.2.</t>
  </si>
  <si>
    <t>13.3.</t>
  </si>
  <si>
    <t>13.4.</t>
  </si>
  <si>
    <t>13.5.</t>
  </si>
  <si>
    <t>13.6.</t>
  </si>
  <si>
    <t>14  pirkimo objekto dalis. Majonezas, aliejus, margarinas.</t>
  </si>
  <si>
    <t>Majonezas 45% (+/- 5 proc. paklaida) (“Vilnius” arba lygiavertis)</t>
  </si>
  <si>
    <t>Majonezas 45% (+/- 5 proc. paklaida)</t>
  </si>
  <si>
    <t>Majonezas (Hamker arba lygiavertis)</t>
  </si>
  <si>
    <t>Saulėgrąžų aliejus</t>
  </si>
  <si>
    <t>Rapsų aliejus</t>
  </si>
  <si>
    <t>Alyvuogių aliejus</t>
  </si>
  <si>
    <t>Sviesto skonio augalinis aliejus</t>
  </si>
  <si>
    <t>Margarinas (kepinių)</t>
  </si>
  <si>
    <t>Margarinas sluoksniuotai tešlai</t>
  </si>
  <si>
    <t>Bendra palyginamoji 14 pirkimo objekto dalies pasiūlymo kaina* Eur be PVM:</t>
  </si>
  <si>
    <t>14.1.</t>
  </si>
  <si>
    <t>14.2.</t>
  </si>
  <si>
    <t>14.3.</t>
  </si>
  <si>
    <t>14.4.</t>
  </si>
  <si>
    <t>14.5.</t>
  </si>
  <si>
    <t>14.6.</t>
  </si>
  <si>
    <t>14.7.</t>
  </si>
  <si>
    <t>14.8.</t>
  </si>
  <si>
    <t>14.9.</t>
  </si>
  <si>
    <t>15  pirkimo objekto dalis. Konditerijos gaminiai.</t>
  </si>
  <si>
    <t>Sausainiai avižiniai sveriami</t>
  </si>
  <si>
    <t>Įvairių kruopų trapučiai be glaisto</t>
  </si>
  <si>
    <t>15.5.</t>
  </si>
  <si>
    <t>Sausainiai forminiai (kvadratiniai)</t>
  </si>
  <si>
    <t>15.6.</t>
  </si>
  <si>
    <t>Lakštiniai vafliai (stačiakampiai)</t>
  </si>
  <si>
    <t>Saldintas sutirštintas pienas</t>
  </si>
  <si>
    <t>Karamelizuotas sutirštintas saldintas pienas („RUDUDU“ arba lygiavertis)</t>
  </si>
  <si>
    <t>Bendra palyginamoji 15 pirkimo objekto dalies pasiūlymo kaina* Eur be PVM:</t>
  </si>
  <si>
    <t>Sausainiai įvairūs, lygiaverčiai:„Du gaideliai“</t>
  </si>
  <si>
    <t>Sausainiai įvairūs, lygiaverčiai:„Sveikata“</t>
  </si>
  <si>
    <t>15.1.</t>
  </si>
  <si>
    <t>15.2.</t>
  </si>
  <si>
    <t>15.3.</t>
  </si>
  <si>
    <t>15.4.</t>
  </si>
  <si>
    <t>15.7.</t>
  </si>
  <si>
    <t>15.8.</t>
  </si>
  <si>
    <t>16  pirkimo objekto dalis. Kiaušiniai.</t>
  </si>
  <si>
    <t>Kiaušiniai rudi</t>
  </si>
  <si>
    <t>vnt.</t>
  </si>
  <si>
    <t>Bendra palyginamoji 16 pirkimo objekto dalies pasiūlymo kaina* Eur be PVM:</t>
  </si>
  <si>
    <t>16.1.</t>
  </si>
  <si>
    <t>17  pirkimo objekto dalis. Žuvis, jos gaminiai.</t>
  </si>
  <si>
    <t>Jūros lydeka su kaulu ir oda, skrosta, be galvos</t>
  </si>
  <si>
    <t>17.2.</t>
  </si>
  <si>
    <t>Jūros lydekų filė be odos</t>
  </si>
  <si>
    <t>Silkės filė su oda</t>
  </si>
  <si>
    <t>Lašišos atraižos šalto rūkymo</t>
  </si>
  <si>
    <t>Lašiša sūdyta</t>
  </si>
  <si>
    <t>Krabų lazdelės</t>
  </si>
  <si>
    <t>Tuno gabaliukai aliejuje</t>
  </si>
  <si>
    <t>Bendra palyginamoji 17 pirkimo objekto dalies pasiūlymo kaina* Eur be PVM:</t>
  </si>
  <si>
    <t>18  pirkimo objekto dalis. Džiovinti vaisiai ir uogos.</t>
  </si>
  <si>
    <t>Aguonos</t>
  </si>
  <si>
    <t>Džiovintos razinos besėklės</t>
  </si>
  <si>
    <t>Džiovintos slyvos</t>
  </si>
  <si>
    <t>Džiovinti abrikosai</t>
  </si>
  <si>
    <t>Džiovinti obuoliai</t>
  </si>
  <si>
    <t>Džiovinti pomidorai aliejuje</t>
  </si>
  <si>
    <t>Bendra palyginamoji 18 pirkimo objekto dalies pasiūlymo kaina* Eur be PVM:</t>
  </si>
  <si>
    <t>17.1.</t>
  </si>
  <si>
    <t>17.3.</t>
  </si>
  <si>
    <t>17.4.</t>
  </si>
  <si>
    <t>17.5.</t>
  </si>
  <si>
    <t>17.6.</t>
  </si>
  <si>
    <t>17.7.</t>
  </si>
  <si>
    <t>18.1.</t>
  </si>
  <si>
    <t>18.2.</t>
  </si>
  <si>
    <t>18.3.</t>
  </si>
  <si>
    <t>18.4.</t>
  </si>
  <si>
    <t>18.5.</t>
  </si>
  <si>
    <t>18.6.</t>
  </si>
  <si>
    <t>19 pirkimo objekto dalis. Šviežios daržovės.</t>
  </si>
  <si>
    <t>Maistinės bulvės  II klasės Ø 50-70 mm</t>
  </si>
  <si>
    <t>Morkos</t>
  </si>
  <si>
    <t>Ropiniai svogūnai I klasės Ø7-9 cm</t>
  </si>
  <si>
    <t>Baltagūžiai kopūstai I klasės</t>
  </si>
  <si>
    <t>Pekino kopūstai</t>
  </si>
  <si>
    <t>Maistiniai raudonieji burokėliai II klasės</t>
  </si>
  <si>
    <t>Švieži agurkai trumpavaisiai II klasės(liepos-rugsėjo mėn.)</t>
  </si>
  <si>
    <t>Švieži ilgavaisiai agurkai</t>
  </si>
  <si>
    <t>Lapkotiniai salierai</t>
  </si>
  <si>
    <t>Pomidorai švieži II klasės</t>
  </si>
  <si>
    <t>Česnakai</t>
  </si>
  <si>
    <t>Krapai švieži</t>
  </si>
  <si>
    <t>19.13</t>
  </si>
  <si>
    <t>Svogūnų laiškai</t>
  </si>
  <si>
    <t>19.14</t>
  </si>
  <si>
    <t>Kalafiorai</t>
  </si>
  <si>
    <t>19.15</t>
  </si>
  <si>
    <t>Ridikėliai</t>
  </si>
  <si>
    <t>19.16</t>
  </si>
  <si>
    <t>Salotos</t>
  </si>
  <si>
    <t>19.17</t>
  </si>
  <si>
    <t>Raudonoji paprika</t>
  </si>
  <si>
    <t>19.18</t>
  </si>
  <si>
    <t>Raudongūžiai kopūstai</t>
  </si>
  <si>
    <t>19.19</t>
  </si>
  <si>
    <t>Porai</t>
  </si>
  <si>
    <t>19.20</t>
  </si>
  <si>
    <t>Mėlynieji svogūnai</t>
  </si>
  <si>
    <t>19.21</t>
  </si>
  <si>
    <t>Salierų gumbai</t>
  </si>
  <si>
    <t>19.22</t>
  </si>
  <si>
    <t>Žiediniai kopūstai</t>
  </si>
  <si>
    <t>19.23</t>
  </si>
  <si>
    <t>Petražolės</t>
  </si>
  <si>
    <t>19.24</t>
  </si>
  <si>
    <t>Salotos „Aisberg“ („Iceberg“)</t>
  </si>
  <si>
    <t>19.25</t>
  </si>
  <si>
    <t>Salotos „Lollo bionda“</t>
  </si>
  <si>
    <t>19.26</t>
  </si>
  <si>
    <t>Pievagrybiai</t>
  </si>
  <si>
    <t>19.27</t>
  </si>
  <si>
    <t>Imbieras</t>
  </si>
  <si>
    <t>Bendra palyginamoji 19 pirkimo objekto dalies pasiūlymo kaina* Eur be PVM:</t>
  </si>
  <si>
    <t>19.1.</t>
  </si>
  <si>
    <t>19.2.</t>
  </si>
  <si>
    <t>19.3.</t>
  </si>
  <si>
    <t>19.4.</t>
  </si>
  <si>
    <t>19.5.</t>
  </si>
  <si>
    <t>19.6.</t>
  </si>
  <si>
    <t>19.7.</t>
  </si>
  <si>
    <t>19.8.</t>
  </si>
  <si>
    <t>19.9.</t>
  </si>
  <si>
    <t>19.10.</t>
  </si>
  <si>
    <t>19.11.</t>
  </si>
  <si>
    <t>19.12.</t>
  </si>
  <si>
    <t>20  pirkimo objekto dalis. Švieži vaisiai.</t>
  </si>
  <si>
    <t>Bananai</t>
  </si>
  <si>
    <t>Mandarinai</t>
  </si>
  <si>
    <t>Apelsinai</t>
  </si>
  <si>
    <t>Melionai</t>
  </si>
  <si>
    <t>Arbūzai</t>
  </si>
  <si>
    <t>Kivi</t>
  </si>
  <si>
    <t>Kriaušės</t>
  </si>
  <si>
    <t>Obuoliai</t>
  </si>
  <si>
    <t>Citrinos</t>
  </si>
  <si>
    <t>Vynuogės</t>
  </si>
  <si>
    <t>Nektarinai, persikai</t>
  </si>
  <si>
    <t>Greipfrutai</t>
  </si>
  <si>
    <t>20.13</t>
  </si>
  <si>
    <t>Persimonai</t>
  </si>
  <si>
    <t>Bendra palyginamoji 20 pirkimo objekto dalies pasiūlymo kaina* Eur be PVM:</t>
  </si>
  <si>
    <t>20.1.</t>
  </si>
  <si>
    <t>20.2.</t>
  </si>
  <si>
    <t>20.3.</t>
  </si>
  <si>
    <t>20.4.</t>
  </si>
  <si>
    <t>20.5.</t>
  </si>
  <si>
    <t>20.6.</t>
  </si>
  <si>
    <t>20.7.</t>
  </si>
  <si>
    <t>20.8.</t>
  </si>
  <si>
    <t>20.9.</t>
  </si>
  <si>
    <t>20.10.</t>
  </si>
  <si>
    <t>20.11.</t>
  </si>
  <si>
    <t>20.12.</t>
  </si>
  <si>
    <t>21  pirkimo objekto dalis. Šaldytos daržovės ir vaisiai.</t>
  </si>
  <si>
    <t>Šaldytos braškės</t>
  </si>
  <si>
    <t>Šaldytos vyšnios</t>
  </si>
  <si>
    <t>Šaldyti žalieji žirneliai</t>
  </si>
  <si>
    <t>Šaldyti špinatai</t>
  </si>
  <si>
    <t>Šaldyti brokoliai</t>
  </si>
  <si>
    <t>Šaldytos šparaginės pupelės</t>
  </si>
  <si>
    <t>Bendra palyginamoji 21 pirkimo objekto dalies pasiūlymo kaina* Eur be PVM:</t>
  </si>
  <si>
    <t>21.1.</t>
  </si>
  <si>
    <t>21.2.</t>
  </si>
  <si>
    <t>21.3.</t>
  </si>
  <si>
    <t>21.4.</t>
  </si>
  <si>
    <t>21.5.</t>
  </si>
  <si>
    <t>21.6.</t>
  </si>
  <si>
    <t>22  pirkimo objekto dalis. Konservuotos daržovės ir vaisiai.</t>
  </si>
  <si>
    <t>Konservuoti žali žirneliai metaliniame inde</t>
  </si>
  <si>
    <t>Marinuoti  agurkai</t>
  </si>
  <si>
    <t>Rauginti kopūstai</t>
  </si>
  <si>
    <t>Marinuoti burokėliai</t>
  </si>
  <si>
    <t>Pomidorų padažas</t>
  </si>
  <si>
    <t>Konservuotos rūgštynės</t>
  </si>
  <si>
    <t>Rauginti agurkai</t>
  </si>
  <si>
    <t>Konservuoti kukurūzai</t>
  </si>
  <si>
    <t>Alyvuogės</t>
  </si>
  <si>
    <t>Krienai</t>
  </si>
  <si>
    <t>22.13</t>
  </si>
  <si>
    <t>Trinti pomidorai</t>
  </si>
  <si>
    <t>22.14</t>
  </si>
  <si>
    <t>Konservuotos paprikų puselės</t>
  </si>
  <si>
    <t>22.15</t>
  </si>
  <si>
    <t>Konservuotos persikų puselės</t>
  </si>
  <si>
    <t>22.16</t>
  </si>
  <si>
    <t>Konservuoti ananasai</t>
  </si>
  <si>
    <t>Bendra palyginamoji 22 pirkimo objekto dalies pasiūlymo kaina* Eur be PVM:</t>
  </si>
  <si>
    <t>22.1.</t>
  </si>
  <si>
    <t>22.2.</t>
  </si>
  <si>
    <t>22.3.</t>
  </si>
  <si>
    <t>22.4.</t>
  </si>
  <si>
    <t>22.5.</t>
  </si>
  <si>
    <t>22.6.</t>
  </si>
  <si>
    <t>22.7.</t>
  </si>
  <si>
    <t>22.8.</t>
  </si>
  <si>
    <t>22.9.</t>
  </si>
  <si>
    <t>22.10.</t>
  </si>
  <si>
    <t>22.11.</t>
  </si>
  <si>
    <t>22.12.</t>
  </si>
  <si>
    <t>23 pirkimo objekto dalis. Uogienės ir perdirbti vaisiai.</t>
  </si>
  <si>
    <t>Uogienė:</t>
  </si>
  <si>
    <t>X</t>
  </si>
  <si>
    <t>Juodųjų serbentų</t>
  </si>
  <si>
    <t>Braškių</t>
  </si>
  <si>
    <t>Mėlynių</t>
  </si>
  <si>
    <t>Aviečių</t>
  </si>
  <si>
    <t>Spanguolių</t>
  </si>
  <si>
    <t>Vyšnių</t>
  </si>
  <si>
    <t>Obuolių džemas</t>
  </si>
  <si>
    <t>Obuolių gabaliukai cukraus sirupe</t>
  </si>
  <si>
    <t>Abrikosų, bananų įdaras pyragams</t>
  </si>
  <si>
    <t>Aviečių, vyšnių, persikų įdaras</t>
  </si>
  <si>
    <t>Bendra palyginamoji 23 pirkimo objekto dalies pasiūlymo kaina* Eur be PVM:</t>
  </si>
  <si>
    <t>23.1.</t>
  </si>
  <si>
    <t>23.2.</t>
  </si>
  <si>
    <t>23.3.</t>
  </si>
  <si>
    <t>23.4.</t>
  </si>
  <si>
    <t>23.5.</t>
  </si>
  <si>
    <t>23.6.</t>
  </si>
  <si>
    <t>23.7.</t>
  </si>
  <si>
    <t>23.8.</t>
  </si>
  <si>
    <t>23.9.</t>
  </si>
  <si>
    <t>23.10.</t>
  </si>
  <si>
    <t>23.11.</t>
  </si>
  <si>
    <t>24 pirkimo objekto dalis. Sultys.</t>
  </si>
  <si>
    <t>Pomidorų sultys fasuotos 3 l stiklainiuose</t>
  </si>
  <si>
    <t>Obuolių sultys fasuotos 3 l stiklainiuose</t>
  </si>
  <si>
    <t>Bendra palyginamoji 24 pirkimo objekto dalies pasiūlymo kaina* Eur be PVM:</t>
  </si>
  <si>
    <t>24.1.</t>
  </si>
  <si>
    <t>24.2.</t>
  </si>
  <si>
    <r>
      <t xml:space="preserve">25 pirkimo objekto dalis. </t>
    </r>
    <r>
      <rPr>
        <b/>
        <sz val="9"/>
        <color theme="1"/>
        <rFont val="Times New Roman"/>
        <family val="1"/>
        <charset val="186"/>
      </rPr>
      <t>Miltinių patiekalų pusgaminiai ir šaldyti konditerijos gaminai.</t>
    </r>
  </si>
  <si>
    <t>Bandelės su vaisių, uogų, varškės, cinamono ir kitais įdarais</t>
  </si>
  <si>
    <t>Bendra palyginamoji 25 pirkimo objekto dalies pasiūlymo kaina* Eur be PVM:</t>
  </si>
  <si>
    <t>25.1.</t>
  </si>
  <si>
    <r>
      <t>3.</t>
    </r>
    <r>
      <rPr>
        <sz val="10"/>
        <color theme="1"/>
        <rFont val="Times New Roman"/>
        <family val="1"/>
        <charset val="186"/>
      </rPr>
      <t xml:space="preserve">             </t>
    </r>
    <r>
      <rPr>
        <sz val="10"/>
        <color theme="1"/>
        <rFont val="Calibri"/>
        <family val="2"/>
        <charset val="186"/>
        <scheme val="minor"/>
      </rPr>
      <t xml:space="preserve">Siūlomos prekės visiškai atitinka pirkimo dokumentuose nurodytus reikalavimus. </t>
    </r>
  </si>
  <si>
    <t>3 lentelė. Reikalaujami dokumentai</t>
  </si>
  <si>
    <t>Eil.</t>
  </si>
  <si>
    <t>Nr.</t>
  </si>
  <si>
    <t>Pateiktų dokumentų pavadinimas</t>
  </si>
  <si>
    <t>1.</t>
  </si>
  <si>
    <r>
      <t xml:space="preserve">EBVPD elektroninė forma pagal Konkurso sąlygų 3 </t>
    </r>
    <r>
      <rPr>
        <i/>
        <sz val="9"/>
        <color rgb="FF0000FF"/>
        <rFont val="Times New Roman"/>
        <family val="1"/>
        <charset val="186"/>
      </rPr>
      <t>priedą</t>
    </r>
    <r>
      <rPr>
        <sz val="9"/>
        <color theme="1"/>
        <rFont val="Times New Roman"/>
        <family val="1"/>
        <charset val="186"/>
      </rPr>
      <t xml:space="preserve">. Kiekvienas subjektas, kurio pajėgumais Tiekėjas remiasi, kaip tai apibrėžta Viešųjų pirkimų įstatymo 49 straipsnyje, užpildo ir pasirašo atskirą EBVPD. </t>
    </r>
  </si>
  <si>
    <r>
      <t>6 lentelė.</t>
    </r>
    <r>
      <rPr>
        <sz val="9"/>
        <color theme="1"/>
        <rFont val="Times New Roman"/>
        <family val="1"/>
        <charset val="186"/>
      </rPr>
      <t xml:space="preserve"> Pasiūlymo galiojimas</t>
    </r>
  </si>
  <si>
    <t>Pasiūlymas galioja iki tiek kiek nurodyta pirkimo dokumentuose.</t>
  </si>
  <si>
    <t>Kaina Eur be PVM (6*7)</t>
  </si>
  <si>
    <t>Reikalavimai</t>
  </si>
  <si>
    <t>Siūlomų prekių parametrai, pavadinimas/ gamintojas ir pakuotės dydis/kiekis</t>
  </si>
  <si>
    <t>Kumpinė mėsa, gabalais po 2-5 kg, be odos ir be lašinių</t>
  </si>
  <si>
    <t>Mėsa su kaulais iš sprando, nugarinės, šoninės, juosmeninės, kryžminės, kumpinės dalies. Minkštos mėsos turi būti ≥ 25%</t>
  </si>
  <si>
    <t>Minkšti lašiniai be odos, be kraujosruvų, be šerių likučių</t>
  </si>
  <si>
    <t>Atvėsinta, riebalų iki 20%, pašalintos kremzlės, smulkūs kauliukai ir krešuliai išpjaustyti</t>
  </si>
  <si>
    <t>Atvėsinta, be kaulo, be odos, riebalų iki 10 %, pašalintos sausgyslės, plėvės</t>
  </si>
  <si>
    <t>Atvėsinta, be kaulo</t>
  </si>
  <si>
    <t>Atvėsinta, be kaulo, be riebalų, be grandinėlės.</t>
  </si>
  <si>
    <t>Atvėsinta, neriebi, paviršius lygus, be stambių sausgyslių, be pomentės.</t>
  </si>
  <si>
    <t>Atvėsinta, su oda, be kaulo, raumenų kiekis ne mažiau 40%</t>
  </si>
  <si>
    <t>Sūdytos</t>
  </si>
  <si>
    <t>Kumpinė mėsa be kaulo, nuriebalinta, nuplėvinta, išgyslinta, gabalais po 2-5 kg.</t>
  </si>
  <si>
    <t>Atvėsinta, riebalų ir jungiamojo audinio ne daugiau 10%, pašalintos sausgyslės, smulkūs kaulai ir krešuliai</t>
  </si>
  <si>
    <t>Atvėsinta, be kaulo, iš mėsos pašalintos stambios sausgyslės ir paviršiniai riebalai.</t>
  </si>
  <si>
    <t>Aukščiausia rūšis, vieneto svoris 0,1-0,25 kg, vakuumuota, pjaustyta riekutėmis</t>
  </si>
  <si>
    <t>Aukščiausia rūšis, svoris vieneto 0,1-0,35, vakuumuota, pjaustyta riekutėmis</t>
  </si>
  <si>
    <t>Aukščiausia rūšis, vieneto svoris ne daugiau 0,35kg</t>
  </si>
  <si>
    <t>Aukščiausia rūšis , vakuuminiame įpakavime, vieneto svoris ne daugiau 0,3kg</t>
  </si>
  <si>
    <t>Aukščiausia rūšis, vakuminiame įpakavime, vieneto svoris ne daugiau 0,3 kg</t>
  </si>
  <si>
    <t>Aukščiausia rūšis, vakuminiame įpakavime, vieneto svoris ne daugiau 0,3kg</t>
  </si>
  <si>
    <t>Aukščiausia rūšis, sveriamos</t>
  </si>
  <si>
    <t>Aukščiausia rūšis, sveriamos, dešrelės svoris 55-65g</t>
  </si>
  <si>
    <t>Aukščiausia rūšis, vieneto svoris 100-200g</t>
  </si>
  <si>
    <t>I rūšis, sveriama</t>
  </si>
  <si>
    <t>I rūšis, sveriamos</t>
  </si>
  <si>
    <t>Vaakuminiame įpakavime</t>
  </si>
  <si>
    <t>Atvėsintos</t>
  </si>
  <si>
    <t>Atvėsinti</t>
  </si>
  <si>
    <t>A klasės lietuviški viščiukai broileriai, skerdenėlės be kaklų ir vidaus organų,  svoris apie 1,5 ÷ 1,8 kg. Kiekis užšaldytų ir atvėsintų 25%/75%</t>
  </si>
  <si>
    <t>Atvėsinta, be odos, būdingos šviesios spalvos</t>
  </si>
  <si>
    <t>Atvėsinta, be odos, kaulų</t>
  </si>
  <si>
    <t>Atvėsintos, be jungiamojo audinio</t>
  </si>
  <si>
    <t>6.1.</t>
  </si>
  <si>
    <t>Pagaminta iš ruginių miltų, natūraliai brandinto raugo, vandens, kmynų, druskos, cukraus, nenaudojant sintetinių maisto priedų. Minkštimo drėgmė ne daugiau 49%. Išfasavimas nuo 0,7 iki 1 kg, Atitinkanti „Duonos ir pyrago kepinių apibūdinimo, gamybos ir prekinio pateikimo techninį reglamentą“.</t>
  </si>
  <si>
    <t>Pagaminta iš kvietinių miltų, nenaudojant sintetinių maisto priedų. Išfasavimas  0,3-0,5 kg. Atitinkantis „Duonos ir pyrago kepinių apibūdinimo, gamybos ir prekinio pateikimo techninį reglamentą“.</t>
  </si>
  <si>
    <t>Pagaminta iš kvietinių miltų, kvietinių sėlenų ne mažiau 8%,nenaudojant hidrintų riebalų, sintetinių maisto priedų. Išfasavimas 0,35 – 0,45 kg. Atitinkanti „Duonos ir pyrago kepinių apibūdinimo, gamybos ir prekinio pateikimo techninį reglamentą“.</t>
  </si>
  <si>
    <t>Pagaminti iš kvietinių miltų, vienodo rupumo Išfasavimas iki 1 kg,. Turi atitikti „Duonos ir pyrago kepinių apibūdinimo, gamybos ir prekinio pateikimo techninį reglamentą“.</t>
  </si>
  <si>
    <t>100% ruginė, brandinta su raugu ir be mielių, atitinka „Rakto skylutė“ simbolio reikalavimus</t>
  </si>
  <si>
    <t>Sudėtis: kvietiniai miltai, vanduo, cukrus, augalinis aliejus (nehidrintas), mielės, druska. Išfasavimas  0,15 – 0,3 kg. Atitinkantys „Duonos ir pyrago kepinių apibūdinimo, gamybos ir prekinio pateikimo techninį reglamentą“.</t>
  </si>
  <si>
    <t>Sudėtis: kvietiniai miltai, saulėgrąžų, sezamo, linų sėmenų sėklos, vanduo, cukrus, augalinis aliejus,mielės, druska. Be sintetinių maisto priedų. Svoris – 50g. Išfasavimaspo 5 vnt. maišelyje. Atitinkančios „Duonos ir pyrago kepinių apibūdinimo, gamybos ir prekinio pateikimo techninį reglamentą“.</t>
  </si>
  <si>
    <t>Sudėtis: kvietiniai miltai, saulėgrąžų, sezamo, linų sėmenų sėklos, vanduo, sėlenos ne mažiau 10%,  augalinis aliejus, mielės, druska, be pridėtinio cukraus, hidrintų riebalų ir sintetinių maisto priedų. Svoris – 50g  Supakuoti po 5  vnt. maišelyje. Atitinkantys „Duonos ir pyrago kepinių apibūdinimo, gamybos ir prekinio pateikimo techninį reglamentą“.</t>
  </si>
  <si>
    <t>Sudėtis: kvietiniai miltai, vanduo, cukrus, augalinis aliejus, aguonos, mielės, druska. Besintetinių maisto priedų. Fasavimas 0,4 – 0,5 kg. Atitinkantys „Duonos ir pyrago kepinių apibūdinimo, gamybos ir prekinio pateikimo techninį reglamentą“.</t>
  </si>
  <si>
    <t>Raikyta, vieneto svoris 250-350 g.</t>
  </si>
  <si>
    <t>Fasuoti po 2kg  LST 1809:2003</t>
  </si>
  <si>
    <t>Fasuotas po 0,5 kg,</t>
  </si>
  <si>
    <t>550D, maišuose po 25kg</t>
  </si>
  <si>
    <t>Fasuotos iki 1kg, atitinkančios privalomuosius kruopų kokybės reikalavimus, patvirtintus LR ŽŪ ministro 2001-03-08 įsakymu Nr. 52 “Dėl privalomųjų grūdų, miltų ir kruopų kokybės reikalavimų“</t>
  </si>
  <si>
    <t>Fasuoti iki 1kg, atitinkantys privalomuosius kruopų kokybės reikalavimus, patvirtintus LR ŽŪ ministro 2001-03-08 įsakymu Nr. 52 “Dėl privalomųjų grūdų, miltų ir kruopų kokybės reikalavimų“</t>
  </si>
  <si>
    <t>Fasuoti nuo 0,5kg iki 5kg, atitinkantys privalomuosius kruopų kokybės reikalavimus, patvirtintus LR ŽŪ ministro 2001-03-08 įsakymu Nr.52 “Dėl privalomųjų grūdų, miltų ir kruopų kokybės reikalavimų“</t>
  </si>
  <si>
    <t>Fasuotos iki 1kg, atitinkančios privalomuosius kruopų kokybės reikalavimus, patvirtintus LR ŽŪ ministro 2001-03-08 įsakymu Nr.52 “Dėl privalomųjų grūdų, miltų ir kruopų kokybės reikalavimų“</t>
  </si>
  <si>
    <t>Fasuoti iki 1kg, atitinkantys privalomuosius kruopų kokybės reikalavimus, patvirtintus LR ŽŪ ministro 2001-03-08 įsakymu Nr.52 “Dėl privalomųjų grūdų, miltų ir kruopų kokybės reikalavimų“</t>
  </si>
  <si>
    <t>Fasuota po 500g,  atitinkantys privalomuosius kruopų kokybės reikalavimus, patvirtintus LR ŽŪ ministro 2001-03-08 įsakymu Nr.52 “Dėl privalomųjų grūdų, miltų ir kruopų kokybės reikalavimų“</t>
  </si>
  <si>
    <t>Fasuotos iki 1 kg</t>
  </si>
  <si>
    <t>Mažos, fasuotos iki 1 kg</t>
  </si>
  <si>
    <t>Be priedų, su mažu kiekiu cukraus</t>
  </si>
  <si>
    <t>Fasuoti iki 0,5kg, ne mažiau 3 skirtingo dydžio ir formų. Pagaminti iš kietagrūdžių kviečių miltų, atitinkančios privalomuosius kruopų kokybės reikalavimus, patvirtintus LR ŽŪ ministro 2001-03-08 įsakymu Nr.52 “Dėl privalomųjų grūdų, miltų ir kruopų kokybės reikalavimų“</t>
  </si>
  <si>
    <t>10.1.</t>
  </si>
  <si>
    <t>Fasuotas po 100 g</t>
  </si>
  <si>
    <t>Fasuotas iki 1 l</t>
  </si>
  <si>
    <t>Fasuota iki 1kg LST 1938:2003</t>
  </si>
  <si>
    <t>Fasuota iki  100 g</t>
  </si>
  <si>
    <t>Fasuotas po  100 g</t>
  </si>
  <si>
    <t>Fasuoti po  100 g</t>
  </si>
  <si>
    <t>Fasuotas iki 1 kg</t>
  </si>
  <si>
    <t>Fasuoti iki  100 g</t>
  </si>
  <si>
    <t>Fasuotas nuo 100 g  iki  1 kg, be druskos ir maisto priedų</t>
  </si>
  <si>
    <t>Fasuotasnuo 100 g iki  1 kg</t>
  </si>
  <si>
    <t>Fasuoti  iki  1kg</t>
  </si>
  <si>
    <t>Fasuoti  nuo 100 g iki  1kg, be druskos ir maisto priedų</t>
  </si>
  <si>
    <t>Fasuota iki  0,5 kg</t>
  </si>
  <si>
    <t>Fasuota po 100 g</t>
  </si>
  <si>
    <t>Fasuotas po 0,5 kg</t>
  </si>
  <si>
    <t>Fasuotas po 25kg</t>
  </si>
  <si>
    <t>Fasuoti  nuo 100 g iki 1 kg, krapų viršūnėlės</t>
  </si>
  <si>
    <t>Fasuoti  nuo 100 g iki 1 kg</t>
  </si>
  <si>
    <t>300-350 g indeliuose</t>
  </si>
  <si>
    <t>Sveriama arba fasuota</t>
  </si>
  <si>
    <t>Gabaliukais, sveriamas</t>
  </si>
  <si>
    <t>Skrudinti, smulkinti (konditerijos gaminiams)</t>
  </si>
  <si>
    <t>Sveriami arba fasuoti</t>
  </si>
  <si>
    <t>Sveriamos arba fasuotos</t>
  </si>
  <si>
    <t>Fasuotas po 1kg</t>
  </si>
  <si>
    <t>Fasuoti po 1kg</t>
  </si>
  <si>
    <r>
      <t xml:space="preserve">Fasuotas po 100g, </t>
    </r>
    <r>
      <rPr>
        <b/>
        <sz val="9"/>
        <color theme="1"/>
        <rFont val="Times New Roman"/>
        <family val="1"/>
        <charset val="186"/>
      </rPr>
      <t>NESIŪLYTI VANILINIO CUKRAUS</t>
    </r>
  </si>
  <si>
    <r>
      <t xml:space="preserve">Fasuotas po 1-4 kg, </t>
    </r>
    <r>
      <rPr>
        <b/>
        <sz val="9"/>
        <color theme="1"/>
        <rFont val="Times New Roman"/>
        <family val="1"/>
        <charset val="186"/>
      </rPr>
      <t>NESIŪLYTI VIŠTIENOS SKONIO SULTINIO</t>
    </r>
  </si>
  <si>
    <t>Šviežios kepimo mielės Fasuotos nuo 0,5 kg iki 1 kg</t>
  </si>
  <si>
    <t>Fasuota po 1kg, LST CODEX STAN4: 1993</t>
  </si>
  <si>
    <t>Fasuota po 100 – 150 g, LST CODEX STAN4: 1993</t>
  </si>
  <si>
    <t>Lapelių kokybės klasė – BOP. Fasuota po 100 g</t>
  </si>
  <si>
    <t>Biri žalioji arba fasuota po 100 g. Lapelių kokybės klasė – BOP</t>
  </si>
  <si>
    <t>Maišelyje su siūlu, vokelyje, fasuota 25x1,5g; 1,6 g.</t>
  </si>
  <si>
    <t>Fasuota po 250g, aukščiausios r., 100% arabika pupelės, pateikti kokybę įrodančius dokumentus</t>
  </si>
  <si>
    <t>Fasuotas  nuo 250g iki 1kg</t>
  </si>
  <si>
    <t>Fasuotas kibiruose po 5-10 kg</t>
  </si>
  <si>
    <t>50% arba daugiau riebumo, kibiruose po 5-10 kg</t>
  </si>
  <si>
    <t>Fasuotas po 1 l, rafinuotas</t>
  </si>
  <si>
    <t>Fasuotas plastikinėje taroje po 5l ( nesiūlyti genetiškai modifikuotų rapsų)</t>
  </si>
  <si>
    <t>Fasuotas po 1 l, ypač tyras</t>
  </si>
  <si>
    <t>Fasuotas plastikinėje taroje po 1-5 l</t>
  </si>
  <si>
    <t>80% riebumo, dėžėse po 10 kg</t>
  </si>
  <si>
    <t>80% riebumo. Dėžėse po 10 kg</t>
  </si>
  <si>
    <t>Pagaminti iš a/r kvietinių miltų. Išfasuoti nuo 0,18kg iki 0,2 kg</t>
  </si>
  <si>
    <t>Pagaminti iš a/r kvietinių miltų  su fruktoze. Išfasuoti nuo 0,18 kg iki 0,2 kg</t>
  </si>
  <si>
    <t>Išfasuoti iki 3 kg</t>
  </si>
  <si>
    <t>Be maisto priedų, tinkami vaikams.  Fasuoti po 100 g</t>
  </si>
  <si>
    <t>Sveriami</t>
  </si>
  <si>
    <t>Fasuoti po 200g.</t>
  </si>
  <si>
    <t>Skardinėse po 0,400 l</t>
  </si>
  <si>
    <t>A klasės, M dydžio, atitinkantys Tarybos reglamento (EB) Nr. 1234/2007 įgyvendinimo taisykles.</t>
  </si>
  <si>
    <t>Argentininė jūros lydeka (Merlucciushubbsi). Kilmės šalis Argentina arba Ispanija. Sužvejota pietvakarių Atlanto vandenyne.  Sauso šaldymo, glazūros ne daugiau 5%, pakartotinai neužšaldyta.  Išskrosta, be galvų ir uodegų, sukaulaisiroda, dydis 200 – 350g,  neperfasuota .   LST 1949:2004</t>
  </si>
  <si>
    <t>Sušaldyta,  LST 1949:2004</t>
  </si>
  <si>
    <t>Silpnai sūdytų Atlanto silkių file suoda (druskos ne daugiau 10%), I rūšis, be maistopriedų,  tinkama vaikų maitinimui. Galiojimas ne ilgesnis septynių parų. Tiekėjas – Europosšalys.  Išfasuotanuo 3kg iki 5 kg. LST 1949:2004</t>
  </si>
  <si>
    <t>Vakuuminiame įpakavime, nešaldytos, svoris vieneto 100-200 g</t>
  </si>
  <si>
    <t>Vakuuminiame įpakavime (nešaldyta), svoris vieneto 100-200 g</t>
  </si>
  <si>
    <t>Atšaldytos, vakuuminiame įpakavime 200-500 g</t>
  </si>
  <si>
    <t>Konservuoti dėžutėse po 100-200 g</t>
  </si>
  <si>
    <t>Fasuotos iki  1000 g</t>
  </si>
  <si>
    <t>Fasuota nuo 1 kg  iki 10 kg, “Auksinės” arba lygiaverčiai.</t>
  </si>
  <si>
    <t>Skonis ir kvapas būdingi tai rūšiai, be pašalinio skonio ir kvapo, vienoda spalva. Elastingi, nesulimpa spaudžiant. Be kenkėjų, lervų ir graužikų išmatų. Nepažeisti bakterijų, grybelių, pelėsių. Fasuoti po 1kg.</t>
  </si>
  <si>
    <t>Fasuoti 300-500 g indeliuose</t>
  </si>
  <si>
    <t>2-os klasės, atitinkančios maistinių bulvių kokybės  reikalavimus, patvirtintus ŽŪ ministro 2002-05-23 įsakymu Nr. 193 “Dėl maistinių bulvių kokybės reikalavimų patvirtinimo“</t>
  </si>
  <si>
    <t>I klasės, komisijos reglamentas (EB) Nr. 730/1999</t>
  </si>
  <si>
    <t>I klasės, ne mažesnio kaip 70 mm skersmens, komisijos reglamentas (EB) Nr. 1508/2001</t>
  </si>
  <si>
    <t>I klasės, komisijos reglamentas (EEB) Nr. 1591/87</t>
  </si>
  <si>
    <t>II klasės, atitinkantys privalomuosius kokybės reikalavimus, patvirtintus ŽŪ ministro 2002-08-19 įsakymu Nr. 310 “Dėl raudonųjų burokėlių kokybės reikalavimų“</t>
  </si>
  <si>
    <t>2-os klasės, atitinkantys komisijos reglamentą (EEB) Nr. 1677/88, nustatantį agurkų kokybės standartus</t>
  </si>
  <si>
    <t>Lapkočiai turi būti lygūs, trapūs, traškūs, šviesiai žalios spalvos ir tamsiai žaliais lapais. Atitinkantys komisijos reglamentą (EEB) Nr. 510/20065 7str,, nustatantį lapkotinių salierų kokybės standartus</t>
  </si>
  <si>
    <t>2-os klasės, atitinkantys komisijos reglamentą (EEB) Nr. 790/2000, nustatantį pomidorų kokybės standartus</t>
  </si>
  <si>
    <t>I klasės, minimalus skersmuo – 30 mm, komisijos reglamentas (EB) Nr. 2288/97</t>
  </si>
  <si>
    <t>Nepageltę, nesuvytę, be kenkėjų ir jų nepažeisti</t>
  </si>
  <si>
    <t>Be šaknų ir žemių, nepageltę, neapvytę, be kenkėjų ir jų nepažeisti.</t>
  </si>
  <si>
    <t>Galvos sveikos, švarios, nesuvytusios,  be kenkėjų ir jų nepažeisti. Galvos skersmuo nuo 11 cm. Ekstra klasė.</t>
  </si>
  <si>
    <t>Sveiki, švarūs, nesuvytę, nesumedėję. Be kenkėjų ir jų nepažeisti.</t>
  </si>
  <si>
    <t>I klasės, komisijos reglamentas (EB) Nr. 2257/94</t>
  </si>
  <si>
    <t>Sveika, švari, prinokusi, nesuvytusi, I klasės</t>
  </si>
  <si>
    <t>II klasės, kokybiški</t>
  </si>
  <si>
    <t>II klasės, švarūs, nesuvytę, nepageltę</t>
  </si>
  <si>
    <t>II klasės nesuvytę, švarūs</t>
  </si>
  <si>
    <t>II klasės, šviežios, nesuvytę, kokybiškos</t>
  </si>
  <si>
    <t>II klasės, švieži, su nupjautais koteliais, kepurėlių apačia šviesi, nepajuodusi.</t>
  </si>
  <si>
    <t>Šviežias, nesuvytęs</t>
  </si>
  <si>
    <t>I klasės, skersmuo – 50-60mm, komisijos reglamentas (EB) Nr. 1799/ 2001</t>
  </si>
  <si>
    <t>I klasės, komisijos reglamentas (EB) Nr. 1799/2001</t>
  </si>
  <si>
    <t>I klasės, komisijos reglamentas (EB) Nr. 1615/2001</t>
  </si>
  <si>
    <t>I klasės, komisijos reglamentas (EB) Nr. 1862/2004</t>
  </si>
  <si>
    <t>I klasės, komisijos reglamentas (EB) Nr. 1673/2004</t>
  </si>
  <si>
    <t>Nepažeistos, nesugedę, švarios, be kenkėjų ar jų nepažeistos, be pašalinio kvapo ir (arba) skonio, pakankamai subrendusios. Ekstra klasė.</t>
  </si>
  <si>
    <t>II klasės, kokybiškos, kekės neapibirėję, uogos sveikos be puvinio</t>
  </si>
  <si>
    <r>
      <t xml:space="preserve">I klasės, komisijos reglamentas (EB) Nr. </t>
    </r>
    <r>
      <rPr>
        <sz val="9"/>
        <color rgb="FF000000"/>
        <rFont val="Times New Roman"/>
        <family val="1"/>
        <charset val="186"/>
      </rPr>
      <t>2335/1999</t>
    </r>
  </si>
  <si>
    <r>
      <t xml:space="preserve">I klasės, komisijos reglamentas (EB) Nr. </t>
    </r>
    <r>
      <rPr>
        <sz val="9"/>
        <color rgb="FF000000"/>
        <rFont val="Times New Roman"/>
        <family val="1"/>
        <charset val="186"/>
      </rPr>
      <t>85/2004</t>
    </r>
  </si>
  <si>
    <t>Fasuotos po 2,5 kg</t>
  </si>
  <si>
    <t>Fasuoti po 2,5 kg</t>
  </si>
  <si>
    <t>Fasuota po 0,680-1 kg, „Banduelle“ arba lygiaverčiai.</t>
  </si>
  <si>
    <t>Fasuoti po 0,680-0,750 kg</t>
  </si>
  <si>
    <t>Fasuoti po 3kg</t>
  </si>
  <si>
    <t>Fasuoti po 1kg. Pagaminti iš I klasės šviežių kopūstų, raugintų natūraliu būdu.</t>
  </si>
  <si>
    <t>Fasuoti po 500 g stiklinėje taroje</t>
  </si>
  <si>
    <t>Fasuota stiklainiuose iki 0,5 kg, pomidorų pastos kiekis ne mažiau 35%, „Daumantų“, „Spilva“ arba lygiaverčiai.</t>
  </si>
  <si>
    <t>Fasuota iki 1 kg</t>
  </si>
  <si>
    <t>II klasės, nesuminkštėję, kokybiški</t>
  </si>
  <si>
    <t>Pomidorų pastos ne mažiau 40%, kibirėliuose po 5-10 kg</t>
  </si>
  <si>
    <t>Iki 400g, skardinėse</t>
  </si>
  <si>
    <t>Juodos arba žalios, be kauliukų, iki 0,4 kg indeliuose</t>
  </si>
  <si>
    <t>Iki 200g indeliuose</t>
  </si>
  <si>
    <t>1-4 kg skardinėse</t>
  </si>
  <si>
    <t>800-900g stiklainiuose</t>
  </si>
  <si>
    <t>800-900g skardinėse</t>
  </si>
  <si>
    <t>Fasuota stiklainiuose iki 0,6kg</t>
  </si>
  <si>
    <t>Kibiruose po 10-13 kg</t>
  </si>
  <si>
    <t>Termostabilus, kibiruose po 6-10kg</t>
  </si>
  <si>
    <t>Termostabilus, kibiruose po 6-10 kg</t>
  </si>
  <si>
    <t>Natūralios pomidorų sultys, be konservantų, be druskos, be priedų</t>
  </si>
  <si>
    <t>Natūralios obuolių sultys, be konservantų, nenuskaidrintos</t>
  </si>
  <si>
    <t>Šaldytos, 60-80 g svorio, 4-5 pavadinimų</t>
  </si>
  <si>
    <t>Bendra palyginamoji 25 pirkimo objekto dalies pasiūlymo kaina* Eur su PVM:</t>
  </si>
  <si>
    <t>Bendra palyginamoji 24 pirkimo objekto dalies pasiūlymo kaina* Eur su PVM:</t>
  </si>
  <si>
    <t>Bendra palyginamoji 23 pirkimo objekto dalies pasiūlymo kaina* Eur su PVM:</t>
  </si>
  <si>
    <t>Bendra palyginamoji 22 pirkimo objekto dalies pasiūlymo kaina* Eur su PVM:</t>
  </si>
  <si>
    <t>Bendra palyginamoji 21 pirkimo objekto dalies pasiūlymo kaina* Eur su PVM:</t>
  </si>
  <si>
    <t>Bendra palyginamoji 20 pirkimo objekto dalies pasiūlymo kaina* Eur su PVM:</t>
  </si>
  <si>
    <t>Bendra palyginamoji 19 pirkimo objekto dalies pasiūlymo kaina* Eur su PVM:</t>
  </si>
  <si>
    <t>Bendra palyginamoji 18 pirkimo objekto dalies pasiūlymo kaina* Eur su PVM:</t>
  </si>
  <si>
    <t>Bendra palyginamoji 17 pirkimo objekto dalies pasiūlymo kaina* Eur su PVM:</t>
  </si>
  <si>
    <t>Bendra palyginamoji 16 pirkimo objekto dalies pasiūlymo kaina* Eur su PVM:</t>
  </si>
  <si>
    <t>Bendra palyginamoji 15 pirkimo objekto dalies pasiūlymo kaina* Eur su PVM:</t>
  </si>
  <si>
    <t>Bendra palyginamoji 14 pirkimo objekto dalies pasiūlymo kaina* Eur su PVM:</t>
  </si>
  <si>
    <t>Bendra palyginamoji 13 pirkimo objekto dalies pasiūlymo kaina* Eur su PVM:</t>
  </si>
  <si>
    <t>Bendra palyginamoji 12 pirkimo objekto dalies pasiūlymo kaina* Eur su PVM:</t>
  </si>
  <si>
    <t>Bendra palyginamoji 11 pirkimo objekto dalies pasiūlymo kaina* Eur su PVM:</t>
  </si>
  <si>
    <t>Bendra palyginamoji 10 pirkimo objekto dalies pasiūlymo kaina* Eur su PVM:</t>
  </si>
  <si>
    <t>Bendra palyginamoji 9 pirkimo objekto dalies pasiūlymo kaina* Eur su PVM:</t>
  </si>
  <si>
    <t>Bendra palyginamoji 8 pirkimo objekto dalies pasiūlymo kaina* Eur su PVM:</t>
  </si>
  <si>
    <t>Bendra palyginamoji 7 pirkimo objekto dalies pasiūlymo kaina* Eur su PVM:</t>
  </si>
  <si>
    <t>Bendra palyginamoji 6 pirkimo objekto dalies pasiūlymo kaina* Eur su PVM:</t>
  </si>
  <si>
    <t>Bendra palyginamoji 5 pirkimo objekto dalies pasiūlymo kaina* Eur su PVM:</t>
  </si>
  <si>
    <t>Bendra palyginamoji 4 pirkimo objekto dalies pasiūlymo kaina* Eur su PVM:</t>
  </si>
  <si>
    <t>Miltai kvietiniai a/r. 550D UAB Osama fas. 2 kg.</t>
  </si>
  <si>
    <t>Miltų mišinys be glitimo UAB Foksas fas. 0,5 kg.</t>
  </si>
  <si>
    <t>Miltai kvietiniai UAB Širmulis fas. 25 kg.</t>
  </si>
  <si>
    <t>Manų kruopos G. Krivicko Fasma fas. 0,8kg.</t>
  </si>
  <si>
    <t>Perlinės kruopos G. Krivicko Fasma fas. 0,8kg.</t>
  </si>
  <si>
    <t>Miežinės kruopos G. Krivicko Fasma fas. 0,8kg.</t>
  </si>
  <si>
    <t>Kvietinės kruopos G. Krivicko Fasma fas. 0,8kg.</t>
  </si>
  <si>
    <t>Ryžiai ilgagrūdžia G. Krivicko Fasma fas. 0,8kg.</t>
  </si>
  <si>
    <t>Ryžiai ilgagrūdžiai plikyti G. Krivicko Fasma fas. 0,8kg.</t>
  </si>
  <si>
    <t>Grikių kruopos G. Krivicko Fasma fas. 0,8kg.</t>
  </si>
  <si>
    <t>Avižiniai dribsniai G. Krivicko Fasma fas. 0,4kg.</t>
  </si>
  <si>
    <t>5 grūdų dribsniai  G. Krivicko Fasma fas. 0,4kg.</t>
  </si>
  <si>
    <t>Avižinės kruopos G. Krivicko Fasma fas. 0,8kg.</t>
  </si>
  <si>
    <t>Žirniai skaldyta šlifuoti G. Krivicko Fasma fas. 0,8kg.</t>
  </si>
  <si>
    <t>Pupelės baltos mažos G. Krivicko Fasma fas. 0,8kg.</t>
  </si>
  <si>
    <t>Pupelės raudonos mažos G. Krivicko Fasma fas. 0,9kg.</t>
  </si>
  <si>
    <t>Sorų kruopos G. Krivicko Fasma fas. 0,8kg.</t>
  </si>
  <si>
    <t>Avinžirniai UAB Ustukių malūnas fas. 1 kg.</t>
  </si>
  <si>
    <t>Sausi pusryčiai ( kukurūzų dribsniai) UAB Rivona fas. 1 kg.</t>
  </si>
  <si>
    <t>Kuskusas UAB Bidfood fas. 1 kg.</t>
  </si>
  <si>
    <t>Makaronai kietųjų kviečių UAB Lupra fas 0,5 kg.</t>
  </si>
  <si>
    <t>Smulkus cukrus UAB Lupra fas. 1 kg.</t>
  </si>
  <si>
    <t>Cukraus milteliai ( pudra) UAB Alvas ir partneriai fas. 10 kg.</t>
  </si>
  <si>
    <t>Kakava alkalizuota UAB Alvas ir partneriai fas. 100 g.</t>
  </si>
  <si>
    <t>Arbata čiobrelių pakeliais UAB Osama fas. 0,03 g.</t>
  </si>
  <si>
    <t>Arbata ramunėlių pakeliais UAB Osama fas. 0,03 g.</t>
  </si>
  <si>
    <t>Kava malta UAB Lupra fas. 0,25 kg.</t>
  </si>
  <si>
    <t>Arbata “Dilmach” žalia, arba lygiavertė UAB Klingai fas 0,08 kg.</t>
  </si>
  <si>
    <t>Arbata “Dilmach” juoda, arba lygiavertė UAB Osama fas. 100 kg.</t>
  </si>
  <si>
    <t>Majonezas 45% (+/- 5 proc. paklaida) (“Vilnius” arba lygiavertis) UAB Osama fas. 1 kg.</t>
  </si>
  <si>
    <t>Majonezas 45% (+/- 5 proc. paklaida) UAB Osama fas. 10 kg.</t>
  </si>
  <si>
    <t>Majonezas (Hamker arba lygiavertis) UAB Osama fas. 10 kg.</t>
  </si>
  <si>
    <t>Saulėgrąžų aliejus UAB Širmulis fas. 1 l</t>
  </si>
  <si>
    <t>Rapsų aliejus UAB Širmulis fas. 5 l</t>
  </si>
  <si>
    <t>Alyvuogių aliejus  UAB Širmulis fas. 1 l</t>
  </si>
  <si>
    <t>Sviesto skonio augalinis aliejus  UAB Širmulis fas. 5 l</t>
  </si>
  <si>
    <t>Margarinas (kepinių)  UAB Širmulis fas. 10 kg.</t>
  </si>
  <si>
    <t>Margarinas sluoksniuotai tešlai UAB Širmulis fas. 10 kg.</t>
  </si>
  <si>
    <t>Sausainiai įvairūs, lygiaverčiai:„Du gaideliai“ UAB Sakalas fas. 0,18 kg.</t>
  </si>
  <si>
    <t>Sausainiai įvairūs, lygiaverčiai:„Sveikata“ UAB Sakalas fas. 0,18 kg.</t>
  </si>
  <si>
    <t>Sausainiai avižiniai sveriami UAB Sakalas fas. 3 kg.</t>
  </si>
  <si>
    <t>Įvairių kruopų trapučiai be glaisto UAB Ustukių malūnas fas. 0,1 kg.</t>
  </si>
  <si>
    <t>Sausainiai forminiai (kvadratiniai) UAB Sakalas fas. 3 kg.</t>
  </si>
  <si>
    <t>Lakštiniai vafliai (stačiakampiai) UAB Rivona fas. 0,2 kg.</t>
  </si>
  <si>
    <t>Saldintas sutirštintas pienas  UAB Rivona fas. 0,4 kg.</t>
  </si>
  <si>
    <t>Karamelizuotas sutirštintas saldintas pienas („RUDUDU“ arba lygiavertis) UAB Rivona fas. 0,4 kg.</t>
  </si>
  <si>
    <t>Ginkūnų paukštynas fas. 240 vnt.</t>
  </si>
  <si>
    <t>Jūros lydeka su kaulu ir oda, skrosta, be galvos G.Bičkaus Regmė fas. 5 kg.</t>
  </si>
  <si>
    <t>Jūros lydekų filė be odos  G.Bičkaus Regmė fas. 5 kg.</t>
  </si>
  <si>
    <t>Silkės filė su oda UAB Vičiūnai fas. 3 kg.</t>
  </si>
  <si>
    <t>Lašišos atraižos šalto rūkymo UAB Vičiūnai fas. 0,2 kg.</t>
  </si>
  <si>
    <t>Lašiša sūdyta UAB Vičiūnai fas. 0,2 kg.</t>
  </si>
  <si>
    <t>Krabų lazdelės UAB Vičiūnai fas. 0,5 kg.</t>
  </si>
  <si>
    <t>Tuno gabaliukai aliejuje UAB Rivona fas. 0,185 kg.</t>
  </si>
  <si>
    <t>Aguonos UAB Alvas ir partneriai fas. 1 kg.</t>
  </si>
  <si>
    <t>Džiovintos slyvos  UAB Alvas ir partneriai fas. 1 kg.</t>
  </si>
  <si>
    <t>Džiovinti abrikosai  UAB Alvas ir partneriai fas. 1 kg.</t>
  </si>
  <si>
    <t>Džiovinti obuoliai  UAB Alvas ir partneriai fas. 1 kg.</t>
  </si>
  <si>
    <t>Džiovinti pomidorai aliejuje UAB Širmulis fas. 0,5 kg.</t>
  </si>
  <si>
    <t>Maistinės bulvės  II klasės Ø 50-70 mm UAB Citma fas. Pagal poreikį</t>
  </si>
  <si>
    <t>Morkos UAB Citma fas. Pagal poreikį</t>
  </si>
  <si>
    <t>Ropiniai svogūnai I klasės Ø7-9 cm UAB Citma fas. Pagal poreikį</t>
  </si>
  <si>
    <t>Baltagūžiai kopūstai I klasės UAB Citma fas. Pagal poreikį</t>
  </si>
  <si>
    <t>Pekino kopūstai UAB Citma fas. Pagal poreikį</t>
  </si>
  <si>
    <t>Maistiniai raudonieji burokėliai II klasės UAB Citma fas. Pagal poreikį</t>
  </si>
  <si>
    <t>Švieži agurkai trumpavaisiai II klasės(liepos-rugsėjo mėn.) UAB Citma fas. Pagal poreikį</t>
  </si>
  <si>
    <t>Švieži ilgavaisiai agurkai UAB Citma fas. Pagal poreikį</t>
  </si>
  <si>
    <t>Lapkotiniai salierai UAB Citma fas. Pagal poreikį</t>
  </si>
  <si>
    <t>Pomidorai švieži II klasės UAB Citma fas. Pagal poreikį</t>
  </si>
  <si>
    <t>Česnakai UAB Citma fas. Pagal poreikį</t>
  </si>
  <si>
    <t>Krapai švieži UAB Citma fas. Pagal poreikį</t>
  </si>
  <si>
    <t>Svogūnų laiškai UAB Citma fas. Pagal poreikį</t>
  </si>
  <si>
    <t>Kalafiorai UAB Citma fas. Pagal poreikį</t>
  </si>
  <si>
    <t>Ridikėliai UAB Citma fas. Pagal poreikį</t>
  </si>
  <si>
    <t>Salotos UAB Citma fas. Pagal poreikį</t>
  </si>
  <si>
    <t>Raudonoji paprika UAB Citma fas. Pagal poreikį</t>
  </si>
  <si>
    <t>Raudongūžiai kopūstai UAB Citma fas. Pagal poreikį</t>
  </si>
  <si>
    <t>Porai UAB Citma fas. Pagal poreikį</t>
  </si>
  <si>
    <t>Mėlynieji svogūnai UAB Citma fas. Pagal poreikį</t>
  </si>
  <si>
    <t>Salierų gumbai UAB Citma fas. Pagal poreikį</t>
  </si>
  <si>
    <t>Žiediniai kopūstai UAB Citma fas. Pagal poreikį</t>
  </si>
  <si>
    <t>Petražolės UAB Citma fas. Pagal poreikį</t>
  </si>
  <si>
    <t>Salotos „Aisberg“ („Iceberg“) UAB Citma fas. Pagal poreikį</t>
  </si>
  <si>
    <t>Salotos „Lollo bionda“ UAB Citma fas. Pagal poreikį</t>
  </si>
  <si>
    <t>Pievagrybiai UAB Citma fas. Pagal poreikį</t>
  </si>
  <si>
    <t>Imbieras UAB Citma fas. Pagal poreikį</t>
  </si>
  <si>
    <t>Bananai  UAB Citma fas. Pagal poreikį</t>
  </si>
  <si>
    <t>Mandarinai  UAB Citma fas. Pagal poreikį</t>
  </si>
  <si>
    <t>Apelsinai  UAB Citma fas. Pagal poreikį</t>
  </si>
  <si>
    <t>Melionai  UAB Citma fas. Pagal poreikį</t>
  </si>
  <si>
    <t>Arbūzai  UAB Citma fas. Pagal poreikį</t>
  </si>
  <si>
    <t>Kivi  UAB Citma fas. Pagal poreikį</t>
  </si>
  <si>
    <t>Kriaušės  UAB Citma fas. Pagal poreikį</t>
  </si>
  <si>
    <t>Obuoliai  UAB Citma fas. Pagal poreikį</t>
  </si>
  <si>
    <t>Citrinos  UAB Citma fas. Pagal poreikį</t>
  </si>
  <si>
    <t>Vynuogės  UAB Citma fas. Pagal poreikį</t>
  </si>
  <si>
    <t>Nektarinai, persikai  UAB Citma fas. Pagal poreikį</t>
  </si>
  <si>
    <t>Greipfrutai  UAB Citma fas. Pagal poreikį</t>
  </si>
  <si>
    <t>Persimonai  UAB Citma fas. Pagal poreikį</t>
  </si>
  <si>
    <t>Šaldytos braškės UAB Tandemus fas. 2,5 kg.</t>
  </si>
  <si>
    <t>Šaldytos vyšnios  UAB Tandemus fas. 2,5 kg.</t>
  </si>
  <si>
    <t>Šaldyti žalieji žirneliai  UAB Tandemus fas. 2,5 kg.</t>
  </si>
  <si>
    <t>Šaldyti špinatai  UAB Tandemus fas. 2,5 kg.</t>
  </si>
  <si>
    <t>Šaldyti brokoliai  UAB Tandemus fas. 2,5 kg.</t>
  </si>
  <si>
    <t>Šaldytos šparaginės pupelės  UAB Tandemus fas. 2,5 kg.</t>
  </si>
  <si>
    <t>Konservuoti žali žirneliai metaliniame inde UAB Rivona fas. 0,69 kg.</t>
  </si>
  <si>
    <t>Marinuoti  agurkai UAB Rivona fas. 0,69 kg.</t>
  </si>
  <si>
    <t>Marinuoti  agurkai UAB Rivona fas. 3 kg.</t>
  </si>
  <si>
    <t>Rauginti kopūstai ūkininkas Savickas fas. 1 kg.</t>
  </si>
  <si>
    <t>Marinuoti burokėliai UAB Dailena fas. 0,5 kg.</t>
  </si>
  <si>
    <t>Pomidorų padažas UAB Veiverių majonezas fas. 0,5 kg.</t>
  </si>
  <si>
    <t>Konservuotos rūgštynės UAB Dailena fas. 0,82 kg.</t>
  </si>
  <si>
    <t>Konservuotos paprikų puselės UAB Dailena fas. 0,82 kg.</t>
  </si>
  <si>
    <t>Konservuotos persikų puselės UAB Dailena fas. 0,82 kg.</t>
  </si>
  <si>
    <t>Konservuoti ananasai UAB Dailena fas. 0,82 kg.</t>
  </si>
  <si>
    <t>Trinti pomidorai UAB Širmulis fas. 4 kg.</t>
  </si>
  <si>
    <t>Rauginti agurkai Ūkininkas Vaupšas fas. 7 kg.</t>
  </si>
  <si>
    <t>Pomidorų padažas UAB Veiverių majonezas fas. 5 kg.</t>
  </si>
  <si>
    <t>Konservuoti kukurūzai UAB Rivona fas. 0,42 kg.</t>
  </si>
  <si>
    <t>Alyvuogės UAB Rivona fas. 0,3 kg.</t>
  </si>
  <si>
    <t>Krienai UAB Rivona fas. 0,185 kg.</t>
  </si>
  <si>
    <t>Juodųjų serbentų UAB Rivona fas. 0,58 kg.</t>
  </si>
  <si>
    <t>Braškių  UAB Rivona fas. 0,58 kg.</t>
  </si>
  <si>
    <t>Mėlynių  UAB Rivona fas. 0,58 kg.</t>
  </si>
  <si>
    <t>Aviečių  UAB Rivona fas. 0,58 kg.</t>
  </si>
  <si>
    <t>Spanguolių  UAB Rivona fas. 0,58 kg.</t>
  </si>
  <si>
    <t>Vyšnių  UAB Rivona fas. 0,58 kg.</t>
  </si>
  <si>
    <t>Obuolių džemas  UAB Rivona fas. 13 kg.</t>
  </si>
  <si>
    <t>Obuolių gabaliukai cukraus sirupe UAB Širmulis fas. 13 kg.</t>
  </si>
  <si>
    <t>Abrikosų, bananų įdaras pyragams  UAB Širmulis fas. 10 kg.</t>
  </si>
  <si>
    <t>Aviečių, vyšnių, persikų įdaras UAB Širmulis fas. 10 kg.</t>
  </si>
  <si>
    <t>Dvylika tūkstančių devyni šimtai aštuoniasdešimt penki eur 48 cnt</t>
  </si>
  <si>
    <t>PVM tarifas*** proc.:21</t>
  </si>
  <si>
    <t>šešiasdešimt šeši tūkstančiai devyni šimtai šešiasdešimt šeši eur49 cnt</t>
  </si>
  <si>
    <t>Dešimt tūkstančių keturi šimtai penkiasdešimt aštuoni eur 03 cnt</t>
  </si>
  <si>
    <t>Dvidešimt tūkstančių du šimtai keturi eur 46 cnt</t>
  </si>
  <si>
    <t>PVM tarifas*** proc.: 21</t>
  </si>
  <si>
    <t>Šeši tūkstančiai du šimtai dvidešimt septyni eur99 cnt</t>
  </si>
  <si>
    <t>Septyni tūkstančiai šeši šimtai šešiasdešimt eur 75 cnt</t>
  </si>
  <si>
    <t>Trisdešimt tūkstančių du šimtai septyniasdešimt du eur 39 cnt</t>
  </si>
  <si>
    <t>Trisdešimt keturi tūkstančiai devyni šimtai septyniasdešimt aštuoni eur 67 cnt</t>
  </si>
  <si>
    <t>Šešiasdešimt tūkstančių keturi šimtai keturiasdešimt du eur 53 cnt</t>
  </si>
  <si>
    <t>Šešiasdešimt aštuoni tūkstančiai keturi šimtai septyniasdešimt keturi eur 87 cnt</t>
  </si>
  <si>
    <t>Penkiolika tūkstančių trys šimtai devyniasdešimt trys eur 35 cnt</t>
  </si>
  <si>
    <t>Trys šimtai devyniolika tūkstančių du šimtai septyniasdešimt aštuoni eur 22 cnt</t>
  </si>
  <si>
    <t>Vienas šimtas penkiasdešimt aštuoni tūkstančiai du šimtai penkiolika eur 24 cnt</t>
  </si>
  <si>
    <t>Trys tūkstančiai septyniasdešimt penki eur 34 cnt</t>
  </si>
  <si>
    <t>Devyniasdešimt šeši tūkstančiai septyni šimtai trisdešimt devyni eur 81 cnt</t>
  </si>
  <si>
    <t>Trisdešimt tūkstančių aštuoniasdešimt keturi eur 23 cnt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</si>
</sst>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sz val="9"/>
      <color theme="1"/>
      <name val="Times New Roman"/>
      <family val="1"/>
      <charset val="186"/>
    </font>
    <font>
      <sz val="9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10"/>
      <color theme="1"/>
      <name val="Calibri"/>
      <family val="2"/>
      <charset val="186"/>
      <scheme val="minor"/>
    </font>
    <font>
      <b/>
      <sz val="10"/>
      <color theme="1"/>
      <name val="Calibri"/>
      <family val="2"/>
      <charset val="186"/>
      <scheme val="minor"/>
    </font>
    <font>
      <u/>
      <sz val="11"/>
      <color theme="10"/>
      <name val="Calibri"/>
      <family val="2"/>
      <charset val="186"/>
      <scheme val="minor"/>
    </font>
    <font>
      <sz val="8"/>
      <color theme="1"/>
      <name val="Times New Roman"/>
      <family val="1"/>
      <charset val="186"/>
    </font>
    <font>
      <sz val="7"/>
      <color theme="1"/>
      <name val="Times New Roman"/>
      <family val="1"/>
      <charset val="186"/>
    </font>
    <font>
      <b/>
      <sz val="7"/>
      <color rgb="FF000000"/>
      <name val="Times New Roman"/>
      <family val="1"/>
      <charset val="186"/>
    </font>
    <font>
      <u/>
      <sz val="7"/>
      <color rgb="FF000000"/>
      <name val="Times New Roman"/>
      <family val="1"/>
      <charset val="186"/>
    </font>
    <font>
      <sz val="7"/>
      <color rgb="FF000000"/>
      <name val="Times New Roman"/>
      <family val="1"/>
      <charset val="186"/>
    </font>
    <font>
      <b/>
      <sz val="8"/>
      <color theme="1"/>
      <name val="Times New Roman"/>
      <family val="1"/>
      <charset val="186"/>
    </font>
    <font>
      <b/>
      <sz val="8"/>
      <color rgb="FF000000"/>
      <name val="Times New Roman"/>
      <family val="1"/>
      <charset val="186"/>
    </font>
    <font>
      <b/>
      <sz val="9"/>
      <color rgb="FF000000"/>
      <name val="Times New Roman"/>
      <family val="1"/>
      <charset val="186"/>
    </font>
    <font>
      <sz val="9"/>
      <color rgb="FF000000"/>
      <name val="Times New Roman"/>
      <family val="1"/>
      <charset val="186"/>
    </font>
    <font>
      <sz val="9"/>
      <color theme="1"/>
      <name val="Calibri"/>
      <family val="2"/>
      <charset val="186"/>
      <scheme val="minor"/>
    </font>
    <font>
      <sz val="7"/>
      <color theme="1"/>
      <name val="Calibri"/>
      <family val="2"/>
      <charset val="186"/>
      <scheme val="minor"/>
    </font>
    <font>
      <u/>
      <sz val="7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9"/>
      <color theme="1"/>
      <name val="Calibri"/>
      <family val="2"/>
      <charset val="186"/>
      <scheme val="minor"/>
    </font>
    <font>
      <i/>
      <sz val="9"/>
      <color rgb="FF0000FF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rgb="FFDEEAF6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120">
    <xf numFmtId="0" fontId="0" fillId="0" borderId="0" xfId="0"/>
    <xf numFmtId="0" fontId="1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/>
    <xf numFmtId="0" fontId="5" fillId="0" borderId="0" xfId="0" applyFont="1" applyAlignment="1">
      <alignment horizontal="left" vertical="center"/>
    </xf>
    <xf numFmtId="0" fontId="6" fillId="0" borderId="0" xfId="0" applyFont="1"/>
    <xf numFmtId="0" fontId="2" fillId="0" borderId="0" xfId="0" applyFont="1" applyAlignment="1">
      <alignment vertical="center"/>
    </xf>
    <xf numFmtId="0" fontId="4" fillId="0" borderId="3" xfId="0" applyFont="1" applyBorder="1" applyAlignment="1">
      <alignment horizontal="justify" vertical="top" wrapText="1"/>
    </xf>
    <xf numFmtId="0" fontId="7" fillId="0" borderId="3" xfId="0" applyFont="1" applyBorder="1" applyAlignment="1">
      <alignment vertical="top"/>
    </xf>
    <xf numFmtId="0" fontId="7" fillId="0" borderId="3" xfId="0" applyFont="1" applyBorder="1" applyAlignment="1">
      <alignment horizontal="left" vertical="top"/>
    </xf>
    <xf numFmtId="0" fontId="7" fillId="0" borderId="3" xfId="0" applyFont="1" applyBorder="1" applyAlignment="1">
      <alignment vertical="top" wrapText="1"/>
    </xf>
    <xf numFmtId="0" fontId="8" fillId="0" borderId="3" xfId="1" applyBorder="1" applyAlignment="1">
      <alignment vertical="top"/>
    </xf>
    <xf numFmtId="0" fontId="10" fillId="0" borderId="0" xfId="0" applyFont="1"/>
    <xf numFmtId="0" fontId="10" fillId="0" borderId="0" xfId="0" applyFont="1" applyAlignment="1">
      <alignment horizontal="left" vertical="center"/>
    </xf>
    <xf numFmtId="0" fontId="11" fillId="0" borderId="0" xfId="0" applyFont="1"/>
    <xf numFmtId="0" fontId="12" fillId="0" borderId="0" xfId="0" applyFont="1" applyAlignment="1">
      <alignment horizontal="left" vertical="center"/>
    </xf>
    <xf numFmtId="0" fontId="13" fillId="0" borderId="0" xfId="0" applyFont="1"/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justify" vertical="center"/>
    </xf>
    <xf numFmtId="0" fontId="15" fillId="0" borderId="0" xfId="0" applyFont="1" applyAlignment="1">
      <alignment horizontal="left" vertical="center"/>
    </xf>
    <xf numFmtId="0" fontId="3" fillId="2" borderId="4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 wrapText="1"/>
    </xf>
    <xf numFmtId="16" fontId="4" fillId="0" borderId="7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2" fontId="3" fillId="0" borderId="5" xfId="0" applyNumberFormat="1" applyFont="1" applyBorder="1" applyAlignment="1">
      <alignment horizontal="center" vertical="center" wrapText="1"/>
    </xf>
    <xf numFmtId="2" fontId="3" fillId="0" borderId="8" xfId="0" applyNumberFormat="1" applyFont="1" applyBorder="1" applyAlignment="1">
      <alignment horizontal="center" vertical="center" wrapText="1"/>
    </xf>
    <xf numFmtId="0" fontId="17" fillId="0" borderId="0" xfId="0" applyFont="1"/>
    <xf numFmtId="2" fontId="0" fillId="0" borderId="0" xfId="0" applyNumberFormat="1"/>
    <xf numFmtId="2" fontId="18" fillId="0" borderId="0" xfId="0" applyNumberFormat="1" applyFont="1"/>
    <xf numFmtId="0" fontId="19" fillId="0" borderId="0" xfId="0" applyFont="1"/>
    <xf numFmtId="0" fontId="9" fillId="0" borderId="0" xfId="0" applyFont="1" applyAlignment="1">
      <alignment vertical="center"/>
    </xf>
    <xf numFmtId="0" fontId="20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2" fontId="16" fillId="0" borderId="8" xfId="0" applyNumberFormat="1" applyFont="1" applyBorder="1" applyAlignment="1">
      <alignment horizontal="right" vertical="center" wrapText="1"/>
    </xf>
    <xf numFmtId="0" fontId="16" fillId="0" borderId="8" xfId="0" applyFont="1" applyBorder="1" applyAlignment="1">
      <alignment horizontal="right" vertical="center" wrapText="1"/>
    </xf>
    <xf numFmtId="2" fontId="3" fillId="0" borderId="8" xfId="0" applyNumberFormat="1" applyFont="1" applyBorder="1" applyAlignment="1">
      <alignment horizontal="right" vertical="center" wrapText="1"/>
    </xf>
    <xf numFmtId="0" fontId="17" fillId="0" borderId="0" xfId="0" applyFont="1" applyAlignment="1">
      <alignment horizontal="justify" vertical="center"/>
    </xf>
    <xf numFmtId="0" fontId="18" fillId="0" borderId="0" xfId="0" applyFont="1"/>
    <xf numFmtId="0" fontId="4" fillId="0" borderId="8" xfId="0" applyFont="1" applyBorder="1" applyAlignment="1">
      <alignment horizontal="left" vertical="center" wrapText="1"/>
    </xf>
    <xf numFmtId="16" fontId="4" fillId="0" borderId="15" xfId="0" applyNumberFormat="1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2" fontId="3" fillId="0" borderId="14" xfId="0" applyNumberFormat="1" applyFont="1" applyBorder="1" applyAlignment="1">
      <alignment horizontal="center" vertical="center" wrapText="1"/>
    </xf>
    <xf numFmtId="16" fontId="4" fillId="0" borderId="16" xfId="0" applyNumberFormat="1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2" fontId="3" fillId="0" borderId="18" xfId="0" applyNumberFormat="1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16" fontId="4" fillId="0" borderId="13" xfId="0" applyNumberFormat="1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2" fontId="16" fillId="0" borderId="15" xfId="0" applyNumberFormat="1" applyFont="1" applyBorder="1" applyAlignment="1">
      <alignment horizontal="center" vertical="center" wrapText="1"/>
    </xf>
    <xf numFmtId="2" fontId="16" fillId="0" borderId="19" xfId="0" applyNumberFormat="1" applyFont="1" applyBorder="1" applyAlignment="1">
      <alignment horizontal="center" vertical="center" wrapText="1"/>
    </xf>
    <xf numFmtId="2" fontId="16" fillId="0" borderId="13" xfId="0" applyNumberFormat="1" applyFont="1" applyBorder="1" applyAlignment="1">
      <alignment horizontal="center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 wrapText="1"/>
    </xf>
    <xf numFmtId="0" fontId="4" fillId="0" borderId="18" xfId="0" applyFont="1" applyBorder="1" applyAlignment="1">
      <alignment horizontal="left" vertical="center" wrapText="1"/>
    </xf>
    <xf numFmtId="0" fontId="16" fillId="0" borderId="0" xfId="0" applyFont="1"/>
    <xf numFmtId="0" fontId="3" fillId="0" borderId="0" xfId="0" applyFont="1" applyBorder="1" applyAlignment="1">
      <alignment horizontal="center" vertical="center" wrapText="1"/>
    </xf>
    <xf numFmtId="2" fontId="16" fillId="0" borderId="0" xfId="0" applyNumberFormat="1" applyFont="1" applyBorder="1" applyAlignment="1">
      <alignment horizontal="right" vertical="center" wrapText="1"/>
    </xf>
    <xf numFmtId="14" fontId="4" fillId="0" borderId="7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22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justify" vertical="center" wrapText="1"/>
    </xf>
    <xf numFmtId="0" fontId="3" fillId="0" borderId="0" xfId="0" applyFont="1"/>
    <xf numFmtId="0" fontId="4" fillId="0" borderId="0" xfId="0" applyFont="1" applyBorder="1" applyAlignment="1">
      <alignment horizontal="justify" vertical="center" wrapText="1"/>
    </xf>
    <xf numFmtId="0" fontId="4" fillId="0" borderId="0" xfId="0" applyFont="1" applyBorder="1" applyAlignment="1">
      <alignment horizontal="justify" vertical="top" wrapText="1"/>
    </xf>
    <xf numFmtId="0" fontId="7" fillId="0" borderId="0" xfId="0" applyFont="1" applyBorder="1" applyAlignment="1">
      <alignment vertical="top"/>
    </xf>
    <xf numFmtId="0" fontId="7" fillId="0" borderId="0" xfId="0" applyFont="1" applyBorder="1" applyAlignment="1">
      <alignment horizontal="left" vertical="top"/>
    </xf>
    <xf numFmtId="0" fontId="7" fillId="0" borderId="0" xfId="0" applyFont="1" applyBorder="1" applyAlignment="1">
      <alignment vertical="top" wrapText="1"/>
    </xf>
    <xf numFmtId="0" fontId="8" fillId="0" borderId="0" xfId="1" applyBorder="1" applyAlignment="1">
      <alignment vertical="top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16" fillId="2" borderId="10" xfId="0" applyFont="1" applyFill="1" applyBorder="1" applyAlignment="1">
      <alignment horizontal="center" vertical="center" wrapText="1"/>
    </xf>
    <xf numFmtId="0" fontId="16" fillId="2" borderId="21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21" xfId="0" applyFont="1" applyBorder="1" applyAlignment="1">
      <alignment wrapText="1"/>
    </xf>
    <xf numFmtId="0" fontId="4" fillId="0" borderId="22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23" xfId="0" applyFont="1" applyBorder="1" applyAlignment="1">
      <alignment horizontal="left" vertical="center" wrapText="1"/>
    </xf>
    <xf numFmtId="0" fontId="4" fillId="0" borderId="0" xfId="0" applyFont="1" applyAlignment="1">
      <alignment vertical="top" wrapText="1"/>
    </xf>
    <xf numFmtId="0" fontId="4" fillId="0" borderId="21" xfId="0" applyFont="1" applyBorder="1" applyAlignment="1">
      <alignment vertical="top" wrapText="1"/>
    </xf>
    <xf numFmtId="0" fontId="4" fillId="0" borderId="0" xfId="0" applyFont="1" applyAlignment="1">
      <alignment horizontal="left" vertical="top" wrapText="1"/>
    </xf>
    <xf numFmtId="0" fontId="4" fillId="0" borderId="0" xfId="0" applyFont="1" applyBorder="1" applyAlignment="1">
      <alignment horizontal="left" vertical="center" wrapText="1"/>
    </xf>
    <xf numFmtId="0" fontId="4" fillId="0" borderId="21" xfId="0" applyFont="1" applyBorder="1" applyAlignment="1">
      <alignment horizontal="left" vertical="top" wrapText="1"/>
    </xf>
    <xf numFmtId="0" fontId="4" fillId="0" borderId="24" xfId="0" applyFont="1" applyBorder="1" applyAlignment="1">
      <alignment horizontal="left" vertical="center" wrapText="1"/>
    </xf>
    <xf numFmtId="0" fontId="4" fillId="0" borderId="21" xfId="0" applyFont="1" applyBorder="1" applyAlignment="1">
      <alignment vertical="top"/>
    </xf>
    <xf numFmtId="0" fontId="4" fillId="0" borderId="4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14" xfId="0" applyFont="1" applyBorder="1" applyAlignment="1">
      <alignment horizontal="left" vertical="top" wrapText="1"/>
    </xf>
    <xf numFmtId="0" fontId="4" fillId="0" borderId="21" xfId="0" applyFont="1" applyBorder="1" applyAlignment="1">
      <alignment horizontal="left" vertical="center" wrapText="1"/>
    </xf>
    <xf numFmtId="0" fontId="17" fillId="0" borderId="7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</cellXfs>
  <cellStyles count="2">
    <cellStyle name="Hipersaitas" xfId="1" builtinId="8"/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57150</xdr:rowOff>
    </xdr:from>
    <xdr:to>
      <xdr:col>0</xdr:col>
      <xdr:colOff>219075</xdr:colOff>
      <xdr:row>17</xdr:row>
      <xdr:rowOff>85725</xdr:rowOff>
    </xdr:to>
    <xdr:sp macro="" textlink="">
      <xdr:nvSpPr>
        <xdr:cNvPr id="1025" name="Teksto laukas 7">
          <a:extLst>
            <a:ext uri="{FF2B5EF4-FFF2-40B4-BE49-F238E27FC236}">
              <a16:creationId xmlns:a16="http://schemas.microsoft.com/office/drawing/2014/main" id="{F0F0796C-B9C2-4502-AFA7-772521D2E77F}"/>
            </a:ext>
          </a:extLst>
        </xdr:cNvPr>
        <xdr:cNvSpPr txBox="1">
          <a:spLocks noChangeArrowheads="1"/>
        </xdr:cNvSpPr>
      </xdr:nvSpPr>
      <xdr:spPr bwMode="auto">
        <a:xfrm>
          <a:off x="0" y="12411075"/>
          <a:ext cx="21907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vert="vert270" wrap="square" lIns="0" tIns="0" rIns="0" bIns="0" anchor="t" upright="1"/>
        <a:lstStyle/>
        <a:p>
          <a:pPr algn="r" rtl="0"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p.gintas@splius.l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85"/>
  <sheetViews>
    <sheetView tabSelected="1" topLeftCell="A40" workbookViewId="0">
      <selection activeCell="B590" sqref="B590"/>
    </sheetView>
  </sheetViews>
  <sheetFormatPr defaultRowHeight="14.4" x14ac:dyDescent="0.3"/>
  <cols>
    <col min="1" max="1" width="6.33203125" customWidth="1"/>
    <col min="2" max="4" width="26.33203125" customWidth="1"/>
    <col min="5" max="5" width="20.44140625" customWidth="1"/>
    <col min="8" max="8" width="10.5546875" style="32" bestFit="1" customWidth="1"/>
  </cols>
  <sheetData>
    <row r="1" spans="2:5" x14ac:dyDescent="0.3">
      <c r="B1" s="2" t="s">
        <v>0</v>
      </c>
      <c r="C1" s="2"/>
      <c r="D1" s="2"/>
    </row>
    <row r="2" spans="2:5" x14ac:dyDescent="0.3">
      <c r="B2" s="3" t="s">
        <v>1</v>
      </c>
      <c r="C2" s="3"/>
      <c r="D2" s="3"/>
    </row>
    <row r="4" spans="2:5" x14ac:dyDescent="0.3">
      <c r="B4" s="4" t="s">
        <v>2</v>
      </c>
      <c r="C4" s="4"/>
      <c r="D4" s="4"/>
    </row>
    <row r="5" spans="2:5" x14ac:dyDescent="0.3">
      <c r="B5" s="4" t="s">
        <v>3</v>
      </c>
      <c r="C5" s="4"/>
      <c r="D5" s="4"/>
    </row>
    <row r="6" spans="2:5" x14ac:dyDescent="0.3">
      <c r="B6" s="5" t="s">
        <v>4</v>
      </c>
      <c r="C6" s="5"/>
      <c r="D6" s="5"/>
    </row>
    <row r="7" spans="2:5" x14ac:dyDescent="0.3">
      <c r="B7" s="5" t="s">
        <v>5</v>
      </c>
      <c r="C7" s="5"/>
      <c r="D7" s="5"/>
    </row>
    <row r="9" spans="2:5" ht="15.6" x14ac:dyDescent="0.3">
      <c r="B9" s="6" t="s">
        <v>6</v>
      </c>
      <c r="C9" s="6"/>
      <c r="D9" s="6"/>
    </row>
    <row r="11" spans="2:5" ht="66" customHeight="1" x14ac:dyDescent="0.3">
      <c r="B11" s="7" t="s">
        <v>10</v>
      </c>
      <c r="C11" s="8" t="s">
        <v>13</v>
      </c>
      <c r="D11" s="77"/>
      <c r="E11" s="78"/>
    </row>
    <row r="12" spans="2:5" ht="36" x14ac:dyDescent="0.3">
      <c r="B12" s="7" t="s">
        <v>11</v>
      </c>
      <c r="C12" s="9">
        <v>144952312</v>
      </c>
      <c r="D12" s="77"/>
      <c r="E12" s="79"/>
    </row>
    <row r="13" spans="2:5" ht="36" x14ac:dyDescent="0.3">
      <c r="B13" s="7" t="s">
        <v>12</v>
      </c>
      <c r="C13" s="10" t="s">
        <v>14</v>
      </c>
      <c r="D13" s="77"/>
      <c r="E13" s="80"/>
    </row>
    <row r="14" spans="2:5" ht="24" x14ac:dyDescent="0.3">
      <c r="B14" s="7" t="s">
        <v>7</v>
      </c>
      <c r="C14" s="10" t="s">
        <v>15</v>
      </c>
      <c r="D14" s="77"/>
      <c r="E14" s="80"/>
    </row>
    <row r="15" spans="2:5" x14ac:dyDescent="0.3">
      <c r="B15" s="7" t="s">
        <v>8</v>
      </c>
      <c r="C15" s="8" t="s">
        <v>16</v>
      </c>
      <c r="D15" s="77"/>
      <c r="E15" s="78"/>
    </row>
    <row r="16" spans="2:5" x14ac:dyDescent="0.3">
      <c r="B16" s="7" t="s">
        <v>9</v>
      </c>
      <c r="C16" s="11" t="s">
        <v>17</v>
      </c>
      <c r="D16" s="77"/>
      <c r="E16" s="81"/>
    </row>
    <row r="17" spans="1:8" x14ac:dyDescent="0.3">
      <c r="B17" s="12" t="s">
        <v>18</v>
      </c>
      <c r="C17" s="12"/>
      <c r="D17" s="12"/>
    </row>
    <row r="18" spans="1:8" x14ac:dyDescent="0.3">
      <c r="B18" s="13" t="s">
        <v>19</v>
      </c>
      <c r="C18" s="13"/>
      <c r="D18" s="13"/>
    </row>
    <row r="19" spans="1:8" x14ac:dyDescent="0.3">
      <c r="B19" s="14" t="s">
        <v>20</v>
      </c>
      <c r="C19" s="14"/>
      <c r="D19" s="14"/>
    </row>
    <row r="20" spans="1:8" x14ac:dyDescent="0.3">
      <c r="B20" s="15" t="s">
        <v>21</v>
      </c>
      <c r="C20" s="15"/>
      <c r="D20" s="15"/>
    </row>
    <row r="21" spans="1:8" x14ac:dyDescent="0.3">
      <c r="B21" s="16" t="s">
        <v>22</v>
      </c>
      <c r="C21" s="16"/>
      <c r="D21" s="16"/>
    </row>
    <row r="22" spans="1:8" x14ac:dyDescent="0.3">
      <c r="B22" s="17" t="s">
        <v>23</v>
      </c>
      <c r="C22" s="17"/>
      <c r="D22" s="17"/>
    </row>
    <row r="23" spans="1:8" x14ac:dyDescent="0.3">
      <c r="B23" s="18" t="s">
        <v>24</v>
      </c>
      <c r="C23" s="18"/>
      <c r="D23" s="18"/>
    </row>
    <row r="24" spans="1:8" ht="15" thickBot="1" x14ac:dyDescent="0.35">
      <c r="B24" s="19" t="s">
        <v>25</v>
      </c>
      <c r="C24" s="19"/>
      <c r="D24" s="19"/>
    </row>
    <row r="25" spans="1:8" ht="34.799999999999997" thickBot="1" x14ac:dyDescent="0.35">
      <c r="A25" s="20" t="s">
        <v>26</v>
      </c>
      <c r="B25" s="21" t="s">
        <v>27</v>
      </c>
      <c r="C25" s="21" t="s">
        <v>549</v>
      </c>
      <c r="D25" s="21" t="s">
        <v>550</v>
      </c>
      <c r="E25" s="21" t="s">
        <v>28</v>
      </c>
      <c r="F25" s="22" t="s">
        <v>29</v>
      </c>
      <c r="G25" s="21" t="s">
        <v>30</v>
      </c>
      <c r="H25" s="22" t="s">
        <v>548</v>
      </c>
    </row>
    <row r="26" spans="1:8" ht="15" thickBot="1" x14ac:dyDescent="0.35">
      <c r="A26" s="23">
        <v>1</v>
      </c>
      <c r="B26" s="24">
        <v>2</v>
      </c>
      <c r="C26" s="24">
        <v>3</v>
      </c>
      <c r="D26" s="24">
        <v>4</v>
      </c>
      <c r="E26" s="24">
        <v>5</v>
      </c>
      <c r="F26" s="22">
        <v>6</v>
      </c>
      <c r="G26" s="24">
        <v>7</v>
      </c>
      <c r="H26" s="22">
        <v>8</v>
      </c>
    </row>
    <row r="27" spans="1:8" ht="24.6" thickBot="1" x14ac:dyDescent="0.35">
      <c r="A27" s="25" t="s">
        <v>51</v>
      </c>
      <c r="B27" s="84" t="s">
        <v>31</v>
      </c>
      <c r="C27" s="85" t="s">
        <v>551</v>
      </c>
      <c r="D27" s="43"/>
      <c r="E27" s="26" t="s">
        <v>32</v>
      </c>
      <c r="F27" s="29"/>
      <c r="G27" s="87">
        <v>30080</v>
      </c>
      <c r="H27" s="29">
        <f>F27*G27</f>
        <v>0</v>
      </c>
    </row>
    <row r="28" spans="1:8" ht="48.6" thickBot="1" x14ac:dyDescent="0.35">
      <c r="A28" s="25" t="s">
        <v>52</v>
      </c>
      <c r="B28" s="86" t="s">
        <v>33</v>
      </c>
      <c r="C28" s="43" t="s">
        <v>552</v>
      </c>
      <c r="D28" s="43"/>
      <c r="E28" s="26" t="s">
        <v>32</v>
      </c>
      <c r="F28" s="30"/>
      <c r="G28" s="88">
        <v>13640</v>
      </c>
      <c r="H28" s="29">
        <f t="shared" ref="H28:H36" si="0">F28*G28</f>
        <v>0</v>
      </c>
    </row>
    <row r="29" spans="1:8" ht="24.6" thickBot="1" x14ac:dyDescent="0.35">
      <c r="A29" s="25" t="s">
        <v>53</v>
      </c>
      <c r="B29" s="86" t="s">
        <v>34</v>
      </c>
      <c r="C29" s="43" t="s">
        <v>553</v>
      </c>
      <c r="D29" s="43"/>
      <c r="E29" s="26" t="s">
        <v>32</v>
      </c>
      <c r="F29" s="30"/>
      <c r="G29" s="88">
        <v>1200</v>
      </c>
      <c r="H29" s="29">
        <f t="shared" si="0"/>
        <v>0</v>
      </c>
    </row>
    <row r="30" spans="1:8" ht="36.6" thickBot="1" x14ac:dyDescent="0.35">
      <c r="A30" s="28" t="s">
        <v>35</v>
      </c>
      <c r="B30" s="86" t="s">
        <v>36</v>
      </c>
      <c r="C30" s="43" t="s">
        <v>554</v>
      </c>
      <c r="D30" s="43"/>
      <c r="E30" s="26" t="s">
        <v>32</v>
      </c>
      <c r="F30" s="30"/>
      <c r="G30" s="88">
        <v>9000</v>
      </c>
      <c r="H30" s="29">
        <f t="shared" si="0"/>
        <v>0</v>
      </c>
    </row>
    <row r="31" spans="1:8" ht="24.6" thickBot="1" x14ac:dyDescent="0.35">
      <c r="A31" s="28" t="s">
        <v>37</v>
      </c>
      <c r="B31" s="86" t="s">
        <v>38</v>
      </c>
      <c r="C31" s="43" t="s">
        <v>555</v>
      </c>
      <c r="D31" s="43"/>
      <c r="E31" s="26" t="s">
        <v>32</v>
      </c>
      <c r="F31" s="30"/>
      <c r="G31" s="88">
        <v>4500</v>
      </c>
      <c r="H31" s="29">
        <f t="shared" si="0"/>
        <v>0</v>
      </c>
    </row>
    <row r="32" spans="1:8" ht="15" thickBot="1" x14ac:dyDescent="0.35">
      <c r="A32" s="28" t="s">
        <v>39</v>
      </c>
      <c r="B32" s="86" t="s">
        <v>40</v>
      </c>
      <c r="C32" s="43" t="s">
        <v>556</v>
      </c>
      <c r="D32" s="43"/>
      <c r="E32" s="26" t="s">
        <v>32</v>
      </c>
      <c r="F32" s="30"/>
      <c r="G32" s="88">
        <v>900</v>
      </c>
      <c r="H32" s="29">
        <f t="shared" si="0"/>
        <v>0</v>
      </c>
    </row>
    <row r="33" spans="1:8" ht="24.6" thickBot="1" x14ac:dyDescent="0.35">
      <c r="A33" s="28" t="s">
        <v>41</v>
      </c>
      <c r="B33" s="86" t="s">
        <v>42</v>
      </c>
      <c r="C33" s="43" t="s">
        <v>557</v>
      </c>
      <c r="D33" s="43"/>
      <c r="E33" s="26" t="s">
        <v>32</v>
      </c>
      <c r="F33" s="30"/>
      <c r="G33" s="88">
        <v>2250</v>
      </c>
      <c r="H33" s="29">
        <f t="shared" si="0"/>
        <v>0</v>
      </c>
    </row>
    <row r="34" spans="1:8" ht="24.6" thickBot="1" x14ac:dyDescent="0.35">
      <c r="A34" s="28" t="s">
        <v>43</v>
      </c>
      <c r="B34" s="86" t="s">
        <v>44</v>
      </c>
      <c r="C34" s="43" t="s">
        <v>558</v>
      </c>
      <c r="D34" s="43"/>
      <c r="E34" s="26" t="s">
        <v>32</v>
      </c>
      <c r="F34" s="30"/>
      <c r="G34" s="88">
        <v>1050</v>
      </c>
      <c r="H34" s="29">
        <f t="shared" si="0"/>
        <v>0</v>
      </c>
    </row>
    <row r="35" spans="1:8" ht="24.6" thickBot="1" x14ac:dyDescent="0.35">
      <c r="A35" s="28" t="s">
        <v>45</v>
      </c>
      <c r="B35" s="86" t="s">
        <v>46</v>
      </c>
      <c r="C35" s="43" t="s">
        <v>559</v>
      </c>
      <c r="D35" s="43"/>
      <c r="E35" s="26" t="s">
        <v>32</v>
      </c>
      <c r="F35" s="30"/>
      <c r="G35" s="88">
        <v>1440</v>
      </c>
      <c r="H35" s="29">
        <f t="shared" si="0"/>
        <v>0</v>
      </c>
    </row>
    <row r="36" spans="1:8" ht="15" thickBot="1" x14ac:dyDescent="0.35">
      <c r="A36" s="25" t="s">
        <v>54</v>
      </c>
      <c r="B36" s="86" t="s">
        <v>47</v>
      </c>
      <c r="C36" s="43" t="s">
        <v>560</v>
      </c>
      <c r="D36" s="43"/>
      <c r="E36" s="26" t="s">
        <v>32</v>
      </c>
      <c r="F36" s="30"/>
      <c r="G36" s="88">
        <v>450</v>
      </c>
      <c r="H36" s="29">
        <f t="shared" si="0"/>
        <v>0</v>
      </c>
    </row>
    <row r="37" spans="1:8" ht="28.5" customHeight="1" thickBot="1" x14ac:dyDescent="0.35">
      <c r="A37" s="112" t="s">
        <v>48</v>
      </c>
      <c r="B37" s="113"/>
      <c r="C37" s="113"/>
      <c r="D37" s="113"/>
      <c r="E37" s="113"/>
      <c r="F37" s="113"/>
      <c r="G37" s="114"/>
      <c r="H37" s="40">
        <f>SUM(H27:H36)</f>
        <v>0</v>
      </c>
    </row>
    <row r="38" spans="1:8" ht="15" thickBot="1" x14ac:dyDescent="0.35">
      <c r="A38" s="112" t="s">
        <v>49</v>
      </c>
      <c r="B38" s="113"/>
      <c r="C38" s="113"/>
      <c r="D38" s="113"/>
      <c r="E38" s="113"/>
      <c r="F38" s="113"/>
      <c r="G38" s="114"/>
      <c r="H38" s="40">
        <f>H37*0.21</f>
        <v>0</v>
      </c>
    </row>
    <row r="39" spans="1:8" ht="28.5" customHeight="1" thickBot="1" x14ac:dyDescent="0.35">
      <c r="A39" s="112" t="s">
        <v>50</v>
      </c>
      <c r="B39" s="113"/>
      <c r="C39" s="113"/>
      <c r="D39" s="113"/>
      <c r="E39" s="113"/>
      <c r="F39" s="113"/>
      <c r="G39" s="114"/>
      <c r="H39" s="40">
        <f>H37*1.21</f>
        <v>0</v>
      </c>
    </row>
    <row r="41" spans="1:8" x14ac:dyDescent="0.3">
      <c r="B41" s="31" t="s">
        <v>55</v>
      </c>
      <c r="C41" s="31"/>
      <c r="D41" s="31"/>
    </row>
    <row r="42" spans="1:8" x14ac:dyDescent="0.3">
      <c r="B42" s="12" t="s">
        <v>56</v>
      </c>
      <c r="C42" s="12"/>
      <c r="D42" s="12"/>
      <c r="F42" s="33">
        <f>H38</f>
        <v>0</v>
      </c>
      <c r="G42" t="s">
        <v>57</v>
      </c>
    </row>
    <row r="43" spans="1:8" x14ac:dyDescent="0.3">
      <c r="B43" s="13" t="s">
        <v>59</v>
      </c>
      <c r="C43" s="13"/>
      <c r="D43" s="13"/>
    </row>
    <row r="44" spans="1:8" x14ac:dyDescent="0.3">
      <c r="B44" s="34" t="s">
        <v>58</v>
      </c>
      <c r="C44" s="34"/>
      <c r="D44" s="34"/>
    </row>
    <row r="45" spans="1:8" x14ac:dyDescent="0.3">
      <c r="B45" s="35" t="s">
        <v>60</v>
      </c>
      <c r="C45" s="35"/>
      <c r="D45" s="35"/>
    </row>
    <row r="46" spans="1:8" x14ac:dyDescent="0.3">
      <c r="B46" s="36" t="s">
        <v>61</v>
      </c>
      <c r="C46" s="36"/>
      <c r="D46" s="36"/>
    </row>
    <row r="47" spans="1:8" ht="15" thickBot="1" x14ac:dyDescent="0.35">
      <c r="B47" s="37" t="s">
        <v>62</v>
      </c>
      <c r="C47" s="37"/>
      <c r="D47" s="37"/>
    </row>
    <row r="48" spans="1:8" ht="34.799999999999997" thickBot="1" x14ac:dyDescent="0.35">
      <c r="A48" s="20" t="s">
        <v>26</v>
      </c>
      <c r="B48" s="21" t="s">
        <v>27</v>
      </c>
      <c r="C48" s="21" t="s">
        <v>549</v>
      </c>
      <c r="D48" s="21" t="s">
        <v>550</v>
      </c>
      <c r="E48" s="21" t="s">
        <v>28</v>
      </c>
      <c r="F48" s="22" t="s">
        <v>29</v>
      </c>
      <c r="G48" s="21" t="s">
        <v>30</v>
      </c>
      <c r="H48" s="22" t="s">
        <v>548</v>
      </c>
    </row>
    <row r="49" spans="1:8" ht="15" thickBot="1" x14ac:dyDescent="0.35">
      <c r="A49" s="23">
        <v>1</v>
      </c>
      <c r="B49" s="24">
        <v>2</v>
      </c>
      <c r="C49" s="24">
        <v>3</v>
      </c>
      <c r="D49" s="24">
        <v>4</v>
      </c>
      <c r="E49" s="89">
        <v>5</v>
      </c>
      <c r="F49" s="90">
        <v>6</v>
      </c>
      <c r="G49" s="24">
        <v>7</v>
      </c>
      <c r="H49" s="22">
        <v>8</v>
      </c>
    </row>
    <row r="50" spans="1:8" ht="36.6" thickBot="1" x14ac:dyDescent="0.35">
      <c r="A50" s="25" t="s">
        <v>96</v>
      </c>
      <c r="B50" s="84" t="s">
        <v>63</v>
      </c>
      <c r="C50" s="85" t="s">
        <v>561</v>
      </c>
      <c r="D50" s="85"/>
      <c r="E50" s="26" t="s">
        <v>32</v>
      </c>
      <c r="F50" s="30"/>
      <c r="G50" s="87">
        <v>28380</v>
      </c>
      <c r="H50" s="29">
        <f t="shared" ref="H50:H52" si="1">F50*G50</f>
        <v>0</v>
      </c>
    </row>
    <row r="51" spans="1:8" ht="36.6" thickBot="1" x14ac:dyDescent="0.35">
      <c r="A51" s="28" t="s">
        <v>64</v>
      </c>
      <c r="B51" s="86" t="s">
        <v>65</v>
      </c>
      <c r="C51" s="43" t="s">
        <v>562</v>
      </c>
      <c r="D51" s="43"/>
      <c r="E51" s="26" t="s">
        <v>32</v>
      </c>
      <c r="F51" s="30"/>
      <c r="G51" s="88">
        <v>1950</v>
      </c>
      <c r="H51" s="29">
        <f t="shared" si="1"/>
        <v>0</v>
      </c>
    </row>
    <row r="52" spans="1:8" ht="36.6" thickBot="1" x14ac:dyDescent="0.35">
      <c r="A52" s="28" t="s">
        <v>66</v>
      </c>
      <c r="B52" s="86" t="s">
        <v>67</v>
      </c>
      <c r="C52" s="43" t="s">
        <v>563</v>
      </c>
      <c r="D52" s="43"/>
      <c r="E52" s="26" t="s">
        <v>32</v>
      </c>
      <c r="F52" s="30"/>
      <c r="G52" s="88">
        <v>1200</v>
      </c>
      <c r="H52" s="29">
        <f t="shared" si="1"/>
        <v>0</v>
      </c>
    </row>
    <row r="53" spans="1:8" ht="28.5" customHeight="1" thickBot="1" x14ac:dyDescent="0.35">
      <c r="A53" s="112" t="s">
        <v>68</v>
      </c>
      <c r="B53" s="113"/>
      <c r="C53" s="113"/>
      <c r="D53" s="113"/>
      <c r="E53" s="113"/>
      <c r="F53" s="113"/>
      <c r="G53" s="114"/>
      <c r="H53" s="38">
        <f>SUM(H50:H52)</f>
        <v>0</v>
      </c>
    </row>
    <row r="54" spans="1:8" ht="15" thickBot="1" x14ac:dyDescent="0.35">
      <c r="A54" s="112" t="s">
        <v>49</v>
      </c>
      <c r="B54" s="113"/>
      <c r="C54" s="113"/>
      <c r="D54" s="113"/>
      <c r="E54" s="113"/>
      <c r="F54" s="113"/>
      <c r="G54" s="114"/>
      <c r="H54" s="38">
        <f>H53*0.21</f>
        <v>0</v>
      </c>
    </row>
    <row r="55" spans="1:8" ht="28.5" customHeight="1" thickBot="1" x14ac:dyDescent="0.35">
      <c r="A55" s="112" t="s">
        <v>69</v>
      </c>
      <c r="B55" s="113"/>
      <c r="C55" s="113"/>
      <c r="D55" s="113"/>
      <c r="E55" s="113"/>
      <c r="F55" s="113"/>
      <c r="G55" s="114"/>
      <c r="H55" s="38">
        <f>H53*1.21</f>
        <v>0</v>
      </c>
    </row>
    <row r="57" spans="1:8" x14ac:dyDescent="0.3">
      <c r="B57" s="31" t="s">
        <v>55</v>
      </c>
      <c r="C57" s="31"/>
      <c r="D57" s="31"/>
    </row>
    <row r="58" spans="1:8" x14ac:dyDescent="0.3">
      <c r="B58" s="12" t="s">
        <v>56</v>
      </c>
      <c r="C58" s="12"/>
      <c r="D58" s="12"/>
      <c r="F58" s="33">
        <f>H54</f>
        <v>0</v>
      </c>
      <c r="G58" t="s">
        <v>57</v>
      </c>
    </row>
    <row r="59" spans="1:8" x14ac:dyDescent="0.3">
      <c r="B59" s="13" t="s">
        <v>59</v>
      </c>
      <c r="C59" s="13"/>
      <c r="D59" s="13"/>
    </row>
    <row r="60" spans="1:8" x14ac:dyDescent="0.3">
      <c r="B60" s="34" t="s">
        <v>58</v>
      </c>
      <c r="C60" s="34"/>
      <c r="D60" s="34"/>
    </row>
    <row r="61" spans="1:8" x14ac:dyDescent="0.3">
      <c r="B61" s="35" t="s">
        <v>60</v>
      </c>
      <c r="C61" s="35"/>
      <c r="D61" s="35"/>
    </row>
    <row r="62" spans="1:8" x14ac:dyDescent="0.3">
      <c r="B62" s="36" t="s">
        <v>61</v>
      </c>
      <c r="C62" s="36"/>
      <c r="D62" s="36"/>
    </row>
    <row r="63" spans="1:8" ht="15" thickBot="1" x14ac:dyDescent="0.35">
      <c r="B63" s="37" t="s">
        <v>70</v>
      </c>
      <c r="C63" s="37"/>
      <c r="D63" s="37"/>
    </row>
    <row r="64" spans="1:8" ht="34.799999999999997" thickBot="1" x14ac:dyDescent="0.35">
      <c r="A64" s="20" t="s">
        <v>26</v>
      </c>
      <c r="B64" s="21" t="s">
        <v>27</v>
      </c>
      <c r="C64" s="21" t="s">
        <v>549</v>
      </c>
      <c r="D64" s="21" t="s">
        <v>550</v>
      </c>
      <c r="E64" s="21" t="s">
        <v>28</v>
      </c>
      <c r="F64" s="22" t="s">
        <v>29</v>
      </c>
      <c r="G64" s="21" t="s">
        <v>30</v>
      </c>
      <c r="H64" s="22" t="s">
        <v>548</v>
      </c>
    </row>
    <row r="65" spans="1:8" ht="15" thickBot="1" x14ac:dyDescent="0.35">
      <c r="A65" s="23">
        <v>1</v>
      </c>
      <c r="B65" s="24">
        <v>2</v>
      </c>
      <c r="C65" s="24">
        <v>3</v>
      </c>
      <c r="D65" s="24">
        <v>4</v>
      </c>
      <c r="E65" s="89">
        <v>5</v>
      </c>
      <c r="F65" s="90">
        <v>6</v>
      </c>
      <c r="G65" s="24">
        <v>7</v>
      </c>
      <c r="H65" s="22">
        <v>8</v>
      </c>
    </row>
    <row r="66" spans="1:8" ht="36.6" thickBot="1" x14ac:dyDescent="0.35">
      <c r="A66" s="28" t="s">
        <v>71</v>
      </c>
      <c r="B66" s="84" t="s">
        <v>72</v>
      </c>
      <c r="C66" s="85" t="s">
        <v>564</v>
      </c>
      <c r="D66" s="85"/>
      <c r="E66" s="26" t="s">
        <v>32</v>
      </c>
      <c r="F66" s="30"/>
      <c r="G66" s="87">
        <v>105</v>
      </c>
      <c r="H66" s="29">
        <f t="shared" ref="H66:H77" si="2">F66*G66</f>
        <v>0</v>
      </c>
    </row>
    <row r="67" spans="1:8" ht="24.6" thickBot="1" x14ac:dyDescent="0.35">
      <c r="A67" s="28" t="s">
        <v>73</v>
      </c>
      <c r="B67" s="86" t="s">
        <v>74</v>
      </c>
      <c r="C67" s="43" t="s">
        <v>565</v>
      </c>
      <c r="D67" s="43"/>
      <c r="E67" s="26" t="s">
        <v>32</v>
      </c>
      <c r="F67" s="30"/>
      <c r="G67" s="88">
        <v>165</v>
      </c>
      <c r="H67" s="29">
        <f t="shared" si="2"/>
        <v>0</v>
      </c>
    </row>
    <row r="68" spans="1:8" ht="24.6" thickBot="1" x14ac:dyDescent="0.35">
      <c r="A68" s="28" t="s">
        <v>75</v>
      </c>
      <c r="B68" s="86" t="s">
        <v>76</v>
      </c>
      <c r="C68" s="43" t="s">
        <v>566</v>
      </c>
      <c r="D68" s="43"/>
      <c r="E68" s="26" t="s">
        <v>32</v>
      </c>
      <c r="F68" s="30"/>
      <c r="G68" s="88">
        <v>135</v>
      </c>
      <c r="H68" s="29">
        <f t="shared" si="2"/>
        <v>0</v>
      </c>
    </row>
    <row r="69" spans="1:8" ht="36.6" thickBot="1" x14ac:dyDescent="0.35">
      <c r="A69" s="28" t="s">
        <v>77</v>
      </c>
      <c r="B69" s="86" t="s">
        <v>78</v>
      </c>
      <c r="C69" s="43" t="s">
        <v>567</v>
      </c>
      <c r="D69" s="43"/>
      <c r="E69" s="26" t="s">
        <v>32</v>
      </c>
      <c r="F69" s="30"/>
      <c r="G69" s="88">
        <v>180</v>
      </c>
      <c r="H69" s="29">
        <f t="shared" si="2"/>
        <v>0</v>
      </c>
    </row>
    <row r="70" spans="1:8" ht="36.6" thickBot="1" x14ac:dyDescent="0.35">
      <c r="A70" s="28" t="s">
        <v>79</v>
      </c>
      <c r="B70" s="86" t="s">
        <v>80</v>
      </c>
      <c r="C70" s="43" t="s">
        <v>568</v>
      </c>
      <c r="D70" s="43"/>
      <c r="E70" s="26" t="s">
        <v>32</v>
      </c>
      <c r="F70" s="30"/>
      <c r="G70" s="88">
        <v>270</v>
      </c>
      <c r="H70" s="29">
        <f t="shared" si="2"/>
        <v>0</v>
      </c>
    </row>
    <row r="71" spans="1:8" ht="36.6" thickBot="1" x14ac:dyDescent="0.35">
      <c r="A71" s="28" t="s">
        <v>81</v>
      </c>
      <c r="B71" s="86" t="s">
        <v>82</v>
      </c>
      <c r="C71" s="43" t="s">
        <v>569</v>
      </c>
      <c r="D71" s="43"/>
      <c r="E71" s="26" t="s">
        <v>32</v>
      </c>
      <c r="F71" s="30"/>
      <c r="G71" s="88">
        <v>165</v>
      </c>
      <c r="H71" s="29">
        <f t="shared" si="2"/>
        <v>0</v>
      </c>
    </row>
    <row r="72" spans="1:8" ht="15" thickBot="1" x14ac:dyDescent="0.35">
      <c r="A72" s="25" t="s">
        <v>97</v>
      </c>
      <c r="B72" s="86" t="s">
        <v>83</v>
      </c>
      <c r="C72" s="43" t="s">
        <v>570</v>
      </c>
      <c r="D72" s="43"/>
      <c r="E72" s="26" t="s">
        <v>32</v>
      </c>
      <c r="F72" s="30"/>
      <c r="G72" s="88">
        <v>420</v>
      </c>
      <c r="H72" s="29">
        <f t="shared" si="2"/>
        <v>0</v>
      </c>
    </row>
    <row r="73" spans="1:8" ht="24.6" thickBot="1" x14ac:dyDescent="0.35">
      <c r="A73" s="25" t="s">
        <v>98</v>
      </c>
      <c r="B73" s="86" t="s">
        <v>84</v>
      </c>
      <c r="C73" s="43" t="s">
        <v>571</v>
      </c>
      <c r="D73" s="43"/>
      <c r="E73" s="26" t="s">
        <v>32</v>
      </c>
      <c r="F73" s="30"/>
      <c r="G73" s="88">
        <v>4800</v>
      </c>
      <c r="H73" s="29">
        <f t="shared" si="2"/>
        <v>0</v>
      </c>
    </row>
    <row r="74" spans="1:8" ht="24.6" thickBot="1" x14ac:dyDescent="0.35">
      <c r="A74" s="25" t="s">
        <v>99</v>
      </c>
      <c r="B74" s="86" t="s">
        <v>85</v>
      </c>
      <c r="C74" s="43" t="s">
        <v>572</v>
      </c>
      <c r="D74" s="43"/>
      <c r="E74" s="26" t="s">
        <v>32</v>
      </c>
      <c r="F74" s="30"/>
      <c r="G74" s="88">
        <v>300</v>
      </c>
      <c r="H74" s="29">
        <f t="shared" si="2"/>
        <v>0</v>
      </c>
    </row>
    <row r="75" spans="1:8" ht="15" thickBot="1" x14ac:dyDescent="0.35">
      <c r="A75" s="25" t="s">
        <v>100</v>
      </c>
      <c r="B75" s="86" t="s">
        <v>86</v>
      </c>
      <c r="C75" s="43" t="s">
        <v>573</v>
      </c>
      <c r="D75" s="43"/>
      <c r="E75" s="26" t="s">
        <v>32</v>
      </c>
      <c r="F75" s="30"/>
      <c r="G75" s="88">
        <v>300</v>
      </c>
      <c r="H75" s="29">
        <f t="shared" si="2"/>
        <v>0</v>
      </c>
    </row>
    <row r="76" spans="1:8" ht="15" thickBot="1" x14ac:dyDescent="0.35">
      <c r="A76" s="25" t="s">
        <v>101</v>
      </c>
      <c r="B76" s="86" t="s">
        <v>87</v>
      </c>
      <c r="C76" s="43" t="s">
        <v>574</v>
      </c>
      <c r="D76" s="43"/>
      <c r="E76" s="26" t="s">
        <v>32</v>
      </c>
      <c r="F76" s="30"/>
      <c r="G76" s="88">
        <v>630</v>
      </c>
      <c r="H76" s="29">
        <f t="shared" si="2"/>
        <v>0</v>
      </c>
    </row>
    <row r="77" spans="1:8" ht="15" thickBot="1" x14ac:dyDescent="0.35">
      <c r="A77" s="25" t="s">
        <v>102</v>
      </c>
      <c r="B77" s="86" t="s">
        <v>88</v>
      </c>
      <c r="C77" s="43" t="s">
        <v>575</v>
      </c>
      <c r="D77" s="43"/>
      <c r="E77" s="26" t="s">
        <v>32</v>
      </c>
      <c r="F77" s="30"/>
      <c r="G77" s="88">
        <v>105</v>
      </c>
      <c r="H77" s="29">
        <f t="shared" si="2"/>
        <v>0</v>
      </c>
    </row>
    <row r="78" spans="1:8" ht="28.5" customHeight="1" thickBot="1" x14ac:dyDescent="0.35">
      <c r="A78" s="112" t="s">
        <v>89</v>
      </c>
      <c r="B78" s="113"/>
      <c r="C78" s="113"/>
      <c r="D78" s="113"/>
      <c r="E78" s="113"/>
      <c r="F78" s="113"/>
      <c r="G78" s="114"/>
      <c r="H78" s="38">
        <f>SUM(H66:H77)</f>
        <v>0</v>
      </c>
    </row>
    <row r="79" spans="1:8" ht="15" thickBot="1" x14ac:dyDescent="0.35">
      <c r="A79" s="112" t="s">
        <v>49</v>
      </c>
      <c r="B79" s="113"/>
      <c r="C79" s="113"/>
      <c r="D79" s="113"/>
      <c r="E79" s="113"/>
      <c r="F79" s="113"/>
      <c r="G79" s="114"/>
      <c r="H79" s="38">
        <f>H78*0.21</f>
        <v>0</v>
      </c>
    </row>
    <row r="80" spans="1:8" ht="28.5" customHeight="1" thickBot="1" x14ac:dyDescent="0.35">
      <c r="A80" s="112" t="s">
        <v>90</v>
      </c>
      <c r="B80" s="113"/>
      <c r="C80" s="113"/>
      <c r="D80" s="113"/>
      <c r="E80" s="113"/>
      <c r="F80" s="113"/>
      <c r="G80" s="114"/>
      <c r="H80" s="38">
        <f>H78*1.21</f>
        <v>0</v>
      </c>
    </row>
    <row r="81" spans="1:8" x14ac:dyDescent="0.3">
      <c r="A81" s="41"/>
      <c r="B81" s="42"/>
      <c r="C81" s="42"/>
      <c r="D81" s="42"/>
      <c r="E81" s="42"/>
      <c r="F81" s="42"/>
      <c r="G81" s="42"/>
      <c r="H81" s="33"/>
    </row>
    <row r="82" spans="1:8" x14ac:dyDescent="0.3">
      <c r="B82" s="31" t="s">
        <v>55</v>
      </c>
      <c r="C82" s="31"/>
      <c r="D82" s="31"/>
    </row>
    <row r="83" spans="1:8" x14ac:dyDescent="0.3">
      <c r="B83" s="12" t="s">
        <v>56</v>
      </c>
      <c r="C83" s="12"/>
      <c r="D83" s="12"/>
      <c r="F83" s="33">
        <f>H79</f>
        <v>0</v>
      </c>
      <c r="G83" t="s">
        <v>57</v>
      </c>
    </row>
    <row r="84" spans="1:8" x14ac:dyDescent="0.3">
      <c r="B84" s="13" t="s">
        <v>59</v>
      </c>
      <c r="C84" s="13"/>
      <c r="D84" s="13"/>
    </row>
    <row r="85" spans="1:8" x14ac:dyDescent="0.3">
      <c r="B85" s="34" t="s">
        <v>58</v>
      </c>
      <c r="C85" s="34"/>
      <c r="D85" s="34"/>
    </row>
    <row r="86" spans="1:8" x14ac:dyDescent="0.3">
      <c r="B86" s="35" t="s">
        <v>60</v>
      </c>
      <c r="C86" s="35"/>
      <c r="D86" s="35"/>
    </row>
    <row r="87" spans="1:8" x14ac:dyDescent="0.3">
      <c r="B87" s="36" t="s">
        <v>61</v>
      </c>
      <c r="C87" s="36"/>
      <c r="D87" s="36"/>
    </row>
    <row r="88" spans="1:8" ht="15" thickBot="1" x14ac:dyDescent="0.35">
      <c r="B88" s="37" t="s">
        <v>91</v>
      </c>
      <c r="C88" s="37"/>
      <c r="D88" s="37"/>
    </row>
    <row r="89" spans="1:8" ht="34.799999999999997" thickBot="1" x14ac:dyDescent="0.35">
      <c r="A89" s="20" t="s">
        <v>26</v>
      </c>
      <c r="B89" s="21" t="s">
        <v>27</v>
      </c>
      <c r="C89" s="21" t="s">
        <v>549</v>
      </c>
      <c r="D89" s="21" t="s">
        <v>550</v>
      </c>
      <c r="E89" s="21" t="s">
        <v>28</v>
      </c>
      <c r="F89" s="22" t="s">
        <v>29</v>
      </c>
      <c r="G89" s="21" t="s">
        <v>30</v>
      </c>
      <c r="H89" s="22" t="s">
        <v>548</v>
      </c>
    </row>
    <row r="90" spans="1:8" ht="15" thickBot="1" x14ac:dyDescent="0.35">
      <c r="A90" s="23">
        <v>1</v>
      </c>
      <c r="B90" s="24">
        <v>2</v>
      </c>
      <c r="C90" s="24">
        <v>3</v>
      </c>
      <c r="D90" s="24">
        <v>4</v>
      </c>
      <c r="E90" s="89">
        <v>5</v>
      </c>
      <c r="F90" s="90">
        <v>6</v>
      </c>
      <c r="G90" s="24">
        <v>7</v>
      </c>
      <c r="H90" s="22">
        <v>8</v>
      </c>
    </row>
    <row r="91" spans="1:8" ht="15" thickBot="1" x14ac:dyDescent="0.35">
      <c r="A91" s="25" t="s">
        <v>103</v>
      </c>
      <c r="B91" s="82" t="s">
        <v>92</v>
      </c>
      <c r="C91" s="83" t="s">
        <v>576</v>
      </c>
      <c r="D91" s="26"/>
      <c r="E91" s="26" t="s">
        <v>32</v>
      </c>
      <c r="F91" s="30"/>
      <c r="G91" s="27">
        <v>42</v>
      </c>
      <c r="H91" s="29">
        <f t="shared" ref="H91:H92" si="3">F91*G91</f>
        <v>0</v>
      </c>
    </row>
    <row r="92" spans="1:8" ht="15" thickBot="1" x14ac:dyDescent="0.35">
      <c r="A92" s="28" t="s">
        <v>93</v>
      </c>
      <c r="B92" s="28" t="s">
        <v>94</v>
      </c>
      <c r="C92" s="26" t="s">
        <v>577</v>
      </c>
      <c r="D92" s="26"/>
      <c r="E92" s="26" t="s">
        <v>32</v>
      </c>
      <c r="F92" s="30"/>
      <c r="G92" s="27">
        <v>60</v>
      </c>
      <c r="H92" s="29">
        <f t="shared" si="3"/>
        <v>0</v>
      </c>
    </row>
    <row r="93" spans="1:8" ht="28.5" customHeight="1" thickBot="1" x14ac:dyDescent="0.35">
      <c r="A93" s="112" t="s">
        <v>95</v>
      </c>
      <c r="B93" s="113"/>
      <c r="C93" s="113"/>
      <c r="D93" s="113"/>
      <c r="E93" s="113"/>
      <c r="F93" s="113"/>
      <c r="G93" s="114"/>
      <c r="H93" s="38">
        <f>SUM(H91:H92)</f>
        <v>0</v>
      </c>
    </row>
    <row r="94" spans="1:8" ht="15" thickBot="1" x14ac:dyDescent="0.35">
      <c r="A94" s="112" t="s">
        <v>49</v>
      </c>
      <c r="B94" s="113"/>
      <c r="C94" s="113"/>
      <c r="D94" s="113"/>
      <c r="E94" s="113"/>
      <c r="F94" s="113"/>
      <c r="G94" s="114"/>
      <c r="H94" s="38">
        <f>H93*0.21</f>
        <v>0</v>
      </c>
    </row>
    <row r="95" spans="1:8" ht="28.5" customHeight="1" thickBot="1" x14ac:dyDescent="0.35">
      <c r="A95" s="112" t="s">
        <v>745</v>
      </c>
      <c r="B95" s="113"/>
      <c r="C95" s="113"/>
      <c r="D95" s="113"/>
      <c r="E95" s="113"/>
      <c r="F95" s="113"/>
      <c r="G95" s="114"/>
      <c r="H95" s="38">
        <f>H93*1.21</f>
        <v>0</v>
      </c>
    </row>
    <row r="97" spans="1:8" x14ac:dyDescent="0.3">
      <c r="B97" s="31" t="s">
        <v>55</v>
      </c>
      <c r="C97" s="31"/>
      <c r="D97" s="31"/>
    </row>
    <row r="98" spans="1:8" x14ac:dyDescent="0.3">
      <c r="B98" s="12" t="s">
        <v>56</v>
      </c>
      <c r="C98" s="12"/>
      <c r="D98" s="12"/>
      <c r="F98" s="33">
        <f>H94</f>
        <v>0</v>
      </c>
      <c r="G98" t="s">
        <v>57</v>
      </c>
    </row>
    <row r="99" spans="1:8" x14ac:dyDescent="0.3">
      <c r="B99" s="13" t="s">
        <v>59</v>
      </c>
      <c r="C99" s="13"/>
      <c r="D99" s="13"/>
    </row>
    <row r="100" spans="1:8" x14ac:dyDescent="0.3">
      <c r="B100" s="34" t="s">
        <v>58</v>
      </c>
      <c r="C100" s="34"/>
      <c r="D100" s="34"/>
    </row>
    <row r="101" spans="1:8" x14ac:dyDescent="0.3">
      <c r="B101" s="35" t="s">
        <v>60</v>
      </c>
      <c r="C101" s="35"/>
      <c r="D101" s="35"/>
    </row>
    <row r="102" spans="1:8" x14ac:dyDescent="0.3">
      <c r="B102" s="36" t="s">
        <v>61</v>
      </c>
      <c r="C102" s="36"/>
      <c r="D102" s="36"/>
    </row>
    <row r="104" spans="1:8" ht="15" thickBot="1" x14ac:dyDescent="0.35">
      <c r="B104" s="37" t="s">
        <v>104</v>
      </c>
      <c r="C104" s="37"/>
      <c r="D104" s="37"/>
    </row>
    <row r="105" spans="1:8" ht="34.799999999999997" thickBot="1" x14ac:dyDescent="0.35">
      <c r="A105" s="20" t="s">
        <v>26</v>
      </c>
      <c r="B105" s="21" t="s">
        <v>27</v>
      </c>
      <c r="C105" s="21" t="s">
        <v>549</v>
      </c>
      <c r="D105" s="21" t="s">
        <v>550</v>
      </c>
      <c r="E105" s="21" t="s">
        <v>28</v>
      </c>
      <c r="F105" s="22" t="s">
        <v>29</v>
      </c>
      <c r="G105" s="21" t="s">
        <v>30</v>
      </c>
      <c r="H105" s="22" t="s">
        <v>548</v>
      </c>
    </row>
    <row r="106" spans="1:8" ht="15" thickBot="1" x14ac:dyDescent="0.35">
      <c r="A106" s="23">
        <v>1</v>
      </c>
      <c r="B106" s="24">
        <v>2</v>
      </c>
      <c r="C106" s="24">
        <v>3</v>
      </c>
      <c r="D106" s="24">
        <v>4</v>
      </c>
      <c r="E106" s="89">
        <v>5</v>
      </c>
      <c r="F106" s="90">
        <v>6</v>
      </c>
      <c r="G106" s="24">
        <v>7</v>
      </c>
      <c r="H106" s="22">
        <v>8</v>
      </c>
    </row>
    <row r="107" spans="1:8" ht="48.6" thickBot="1" x14ac:dyDescent="0.35">
      <c r="A107" s="25" t="s">
        <v>113</v>
      </c>
      <c r="B107" s="84" t="s">
        <v>105</v>
      </c>
      <c r="C107" s="85" t="s">
        <v>578</v>
      </c>
      <c r="D107" s="91"/>
      <c r="E107" s="26" t="s">
        <v>32</v>
      </c>
      <c r="F107" s="30"/>
      <c r="G107" s="27">
        <v>31470</v>
      </c>
      <c r="H107" s="29">
        <f t="shared" ref="H107:H111" si="4">F107*G107</f>
        <v>0</v>
      </c>
    </row>
    <row r="108" spans="1:8" ht="15" thickBot="1" x14ac:dyDescent="0.35">
      <c r="A108" s="25" t="s">
        <v>114</v>
      </c>
      <c r="B108" s="86" t="s">
        <v>106</v>
      </c>
      <c r="C108" s="43" t="s">
        <v>577</v>
      </c>
      <c r="D108" s="91"/>
      <c r="E108" s="26" t="s">
        <v>32</v>
      </c>
      <c r="F108" s="30"/>
      <c r="G108" s="27">
        <v>6300</v>
      </c>
      <c r="H108" s="29">
        <f t="shared" si="4"/>
        <v>0</v>
      </c>
    </row>
    <row r="109" spans="1:8" ht="24.6" thickBot="1" x14ac:dyDescent="0.35">
      <c r="A109" s="25" t="s">
        <v>115</v>
      </c>
      <c r="B109" s="86" t="s">
        <v>107</v>
      </c>
      <c r="C109" s="43" t="s">
        <v>579</v>
      </c>
      <c r="D109" s="91"/>
      <c r="E109" s="26" t="s">
        <v>32</v>
      </c>
      <c r="F109" s="30"/>
      <c r="G109" s="27">
        <v>6100</v>
      </c>
      <c r="H109" s="29">
        <f t="shared" si="4"/>
        <v>0</v>
      </c>
    </row>
    <row r="110" spans="1:8" ht="15" thickBot="1" x14ac:dyDescent="0.35">
      <c r="A110" s="28" t="s">
        <v>108</v>
      </c>
      <c r="B110" s="86" t="s">
        <v>109</v>
      </c>
      <c r="C110" s="43" t="s">
        <v>580</v>
      </c>
      <c r="D110" s="91"/>
      <c r="E110" s="26" t="s">
        <v>32</v>
      </c>
      <c r="F110" s="30"/>
      <c r="G110" s="27">
        <v>3500</v>
      </c>
      <c r="H110" s="29">
        <f t="shared" si="4"/>
        <v>0</v>
      </c>
    </row>
    <row r="111" spans="1:8" ht="15" thickBot="1" x14ac:dyDescent="0.35">
      <c r="A111" s="28" t="s">
        <v>110</v>
      </c>
      <c r="B111" s="86" t="s">
        <v>111</v>
      </c>
      <c r="C111" s="43" t="s">
        <v>581</v>
      </c>
      <c r="D111" s="91"/>
      <c r="E111" s="26" t="s">
        <v>32</v>
      </c>
      <c r="F111" s="30"/>
      <c r="G111" s="27">
        <v>150</v>
      </c>
      <c r="H111" s="29">
        <f t="shared" si="4"/>
        <v>0</v>
      </c>
    </row>
    <row r="112" spans="1:8" ht="28.5" customHeight="1" thickBot="1" x14ac:dyDescent="0.35">
      <c r="A112" s="112" t="s">
        <v>112</v>
      </c>
      <c r="B112" s="113"/>
      <c r="C112" s="113"/>
      <c r="D112" s="113"/>
      <c r="E112" s="113"/>
      <c r="F112" s="113"/>
      <c r="G112" s="114"/>
      <c r="H112" s="38">
        <f>SUM(H107:H111)</f>
        <v>0</v>
      </c>
    </row>
    <row r="113" spans="1:8" ht="15" thickBot="1" x14ac:dyDescent="0.35">
      <c r="A113" s="112" t="s">
        <v>49</v>
      </c>
      <c r="B113" s="113"/>
      <c r="C113" s="113"/>
      <c r="D113" s="113"/>
      <c r="E113" s="113"/>
      <c r="F113" s="113"/>
      <c r="G113" s="114"/>
      <c r="H113" s="38">
        <f>H112*0.21</f>
        <v>0</v>
      </c>
    </row>
    <row r="114" spans="1:8" ht="28.5" customHeight="1" thickBot="1" x14ac:dyDescent="0.35">
      <c r="A114" s="112" t="s">
        <v>744</v>
      </c>
      <c r="B114" s="113"/>
      <c r="C114" s="113"/>
      <c r="D114" s="113"/>
      <c r="E114" s="113"/>
      <c r="F114" s="113"/>
      <c r="G114" s="114"/>
      <c r="H114" s="38">
        <f>H112*1.21</f>
        <v>0</v>
      </c>
    </row>
    <row r="116" spans="1:8" x14ac:dyDescent="0.3">
      <c r="B116" s="31" t="s">
        <v>55</v>
      </c>
      <c r="C116" s="31"/>
      <c r="D116" s="31"/>
    </row>
    <row r="117" spans="1:8" x14ac:dyDescent="0.3">
      <c r="B117" s="12" t="s">
        <v>56</v>
      </c>
      <c r="C117" s="12"/>
      <c r="D117" s="12"/>
      <c r="F117" s="33">
        <f>H113</f>
        <v>0</v>
      </c>
      <c r="G117" t="s">
        <v>57</v>
      </c>
    </row>
    <row r="118" spans="1:8" x14ac:dyDescent="0.3">
      <c r="B118" s="13" t="s">
        <v>59</v>
      </c>
      <c r="C118" s="13"/>
      <c r="D118" s="13"/>
    </row>
    <row r="119" spans="1:8" x14ac:dyDescent="0.3">
      <c r="B119" s="34" t="s">
        <v>58</v>
      </c>
      <c r="C119" s="34"/>
      <c r="D119" s="34"/>
    </row>
    <row r="120" spans="1:8" x14ac:dyDescent="0.3">
      <c r="B120" s="35" t="s">
        <v>60</v>
      </c>
      <c r="C120" s="35"/>
      <c r="D120" s="35"/>
    </row>
    <row r="121" spans="1:8" x14ac:dyDescent="0.3">
      <c r="B121" s="36" t="s">
        <v>61</v>
      </c>
      <c r="C121" s="36"/>
      <c r="D121" s="36"/>
    </row>
    <row r="122" spans="1:8" ht="15" thickBot="1" x14ac:dyDescent="0.35">
      <c r="B122" s="37" t="s">
        <v>116</v>
      </c>
      <c r="C122" s="37"/>
      <c r="D122" s="37"/>
    </row>
    <row r="123" spans="1:8" ht="34.799999999999997" thickBot="1" x14ac:dyDescent="0.35">
      <c r="A123" s="20" t="s">
        <v>26</v>
      </c>
      <c r="B123" s="21" t="s">
        <v>27</v>
      </c>
      <c r="C123" s="21" t="s">
        <v>549</v>
      </c>
      <c r="D123" s="21" t="s">
        <v>550</v>
      </c>
      <c r="E123" s="21" t="s">
        <v>28</v>
      </c>
      <c r="F123" s="22" t="s">
        <v>29</v>
      </c>
      <c r="G123" s="21" t="s">
        <v>30</v>
      </c>
      <c r="H123" s="22" t="s">
        <v>548</v>
      </c>
    </row>
    <row r="124" spans="1:8" ht="15" thickBot="1" x14ac:dyDescent="0.35">
      <c r="A124" s="23">
        <v>1</v>
      </c>
      <c r="B124" s="24">
        <v>2</v>
      </c>
      <c r="C124" s="24">
        <v>3</v>
      </c>
      <c r="D124" s="24">
        <v>4</v>
      </c>
      <c r="E124" s="89">
        <v>5</v>
      </c>
      <c r="F124" s="90">
        <v>6</v>
      </c>
      <c r="G124" s="24">
        <v>7</v>
      </c>
      <c r="H124" s="22">
        <v>8</v>
      </c>
    </row>
    <row r="125" spans="1:8" ht="15" thickBot="1" x14ac:dyDescent="0.35">
      <c r="A125" s="25" t="s">
        <v>582</v>
      </c>
      <c r="B125" s="84" t="s">
        <v>117</v>
      </c>
      <c r="C125" s="85" t="s">
        <v>117</v>
      </c>
      <c r="D125" s="43"/>
      <c r="E125" s="26" t="s">
        <v>32</v>
      </c>
      <c r="F125" s="30"/>
      <c r="G125" s="27">
        <v>2450</v>
      </c>
      <c r="H125" s="29">
        <f t="shared" ref="H125:H127" si="5">F125*G125</f>
        <v>0</v>
      </c>
    </row>
    <row r="126" spans="1:8" ht="15" thickBot="1" x14ac:dyDescent="0.35">
      <c r="A126" s="28" t="s">
        <v>118</v>
      </c>
      <c r="B126" s="86" t="s">
        <v>119</v>
      </c>
      <c r="C126" s="43" t="s">
        <v>119</v>
      </c>
      <c r="D126" s="43"/>
      <c r="E126" s="26" t="s">
        <v>32</v>
      </c>
      <c r="F126" s="30"/>
      <c r="G126" s="27">
        <v>900</v>
      </c>
      <c r="H126" s="29">
        <f t="shared" si="5"/>
        <v>0</v>
      </c>
    </row>
    <row r="127" spans="1:8" ht="15" thickBot="1" x14ac:dyDescent="0.35">
      <c r="A127" s="28" t="s">
        <v>120</v>
      </c>
      <c r="B127" s="86" t="s">
        <v>121</v>
      </c>
      <c r="C127" s="43" t="s">
        <v>121</v>
      </c>
      <c r="D127" s="43"/>
      <c r="E127" s="26" t="s">
        <v>32</v>
      </c>
      <c r="F127" s="30"/>
      <c r="G127" s="27">
        <v>60</v>
      </c>
      <c r="H127" s="29">
        <f t="shared" si="5"/>
        <v>0</v>
      </c>
    </row>
    <row r="128" spans="1:8" ht="28.5" customHeight="1" thickBot="1" x14ac:dyDescent="0.35">
      <c r="A128" s="112" t="s">
        <v>122</v>
      </c>
      <c r="B128" s="113"/>
      <c r="C128" s="113"/>
      <c r="D128" s="113"/>
      <c r="E128" s="113"/>
      <c r="F128" s="113"/>
      <c r="G128" s="114"/>
      <c r="H128" s="38">
        <f>SUM(H125:H127)</f>
        <v>0</v>
      </c>
    </row>
    <row r="129" spans="1:8" ht="15" thickBot="1" x14ac:dyDescent="0.35">
      <c r="A129" s="112" t="s">
        <v>49</v>
      </c>
      <c r="B129" s="113"/>
      <c r="C129" s="113"/>
      <c r="D129" s="113"/>
      <c r="E129" s="113"/>
      <c r="F129" s="113"/>
      <c r="G129" s="114"/>
      <c r="H129" s="38">
        <f>H128*0.21</f>
        <v>0</v>
      </c>
    </row>
    <row r="130" spans="1:8" ht="28.5" customHeight="1" thickBot="1" x14ac:dyDescent="0.35">
      <c r="A130" s="112" t="s">
        <v>743</v>
      </c>
      <c r="B130" s="113"/>
      <c r="C130" s="113"/>
      <c r="D130" s="113"/>
      <c r="E130" s="113"/>
      <c r="F130" s="113"/>
      <c r="G130" s="114"/>
      <c r="H130" s="38">
        <f>H128*1.21</f>
        <v>0</v>
      </c>
    </row>
    <row r="132" spans="1:8" x14ac:dyDescent="0.3">
      <c r="B132" s="31" t="s">
        <v>55</v>
      </c>
      <c r="C132" s="31"/>
      <c r="D132" s="31"/>
    </row>
    <row r="133" spans="1:8" x14ac:dyDescent="0.3">
      <c r="B133" s="12" t="s">
        <v>56</v>
      </c>
      <c r="C133" s="12"/>
      <c r="D133" s="12"/>
      <c r="F133" s="33">
        <f>H129</f>
        <v>0</v>
      </c>
      <c r="G133" t="s">
        <v>57</v>
      </c>
    </row>
    <row r="134" spans="1:8" x14ac:dyDescent="0.3">
      <c r="B134" s="13" t="s">
        <v>59</v>
      </c>
      <c r="C134" s="13"/>
      <c r="D134" s="13"/>
    </row>
    <row r="135" spans="1:8" x14ac:dyDescent="0.3">
      <c r="B135" s="34" t="s">
        <v>58</v>
      </c>
      <c r="C135" s="34"/>
      <c r="D135" s="34"/>
    </row>
    <row r="136" spans="1:8" x14ac:dyDescent="0.3">
      <c r="B136" s="35" t="s">
        <v>60</v>
      </c>
      <c r="C136" s="35"/>
      <c r="D136" s="35"/>
    </row>
    <row r="137" spans="1:8" x14ac:dyDescent="0.3">
      <c r="B137" s="36" t="s">
        <v>61</v>
      </c>
      <c r="C137" s="36"/>
      <c r="D137" s="36"/>
    </row>
    <row r="138" spans="1:8" ht="15" thickBot="1" x14ac:dyDescent="0.35">
      <c r="B138" s="37" t="s">
        <v>123</v>
      </c>
      <c r="C138" s="37"/>
      <c r="D138" s="37"/>
    </row>
    <row r="139" spans="1:8" ht="34.799999999999997" thickBot="1" x14ac:dyDescent="0.35">
      <c r="A139" s="20" t="s">
        <v>26</v>
      </c>
      <c r="B139" s="21" t="s">
        <v>27</v>
      </c>
      <c r="C139" s="21" t="s">
        <v>549</v>
      </c>
      <c r="D139" s="21" t="s">
        <v>550</v>
      </c>
      <c r="E139" s="21" t="s">
        <v>28</v>
      </c>
      <c r="F139" s="22" t="s">
        <v>29</v>
      </c>
      <c r="G139" s="21" t="s">
        <v>30</v>
      </c>
      <c r="H139" s="22" t="s">
        <v>548</v>
      </c>
    </row>
    <row r="140" spans="1:8" ht="15" thickBot="1" x14ac:dyDescent="0.35">
      <c r="A140" s="23">
        <v>1</v>
      </c>
      <c r="B140" s="24">
        <v>2</v>
      </c>
      <c r="C140" s="24">
        <v>3</v>
      </c>
      <c r="D140" s="24">
        <v>4</v>
      </c>
      <c r="E140" s="89">
        <v>5</v>
      </c>
      <c r="F140" s="90">
        <v>6</v>
      </c>
      <c r="G140" s="24">
        <v>7</v>
      </c>
      <c r="H140" s="22">
        <v>8</v>
      </c>
    </row>
    <row r="141" spans="1:8" ht="116.25" customHeight="1" thickBot="1" x14ac:dyDescent="0.35">
      <c r="A141" s="44" t="s">
        <v>137</v>
      </c>
      <c r="B141" s="62" t="s">
        <v>124</v>
      </c>
      <c r="C141" s="97" t="s">
        <v>583</v>
      </c>
      <c r="D141" s="62"/>
      <c r="E141" s="45" t="s">
        <v>32</v>
      </c>
      <c r="F141" s="30"/>
      <c r="G141" s="46">
        <v>57290</v>
      </c>
      <c r="H141" s="59">
        <f>F141*G141</f>
        <v>0</v>
      </c>
    </row>
    <row r="142" spans="1:8" ht="43.5" customHeight="1" thickBot="1" x14ac:dyDescent="0.35">
      <c r="A142" s="44" t="s">
        <v>138</v>
      </c>
      <c r="B142" s="94" t="s">
        <v>125</v>
      </c>
      <c r="C142" s="98" t="s">
        <v>587</v>
      </c>
      <c r="D142" s="95"/>
      <c r="E142" s="45" t="s">
        <v>32</v>
      </c>
      <c r="F142" s="47"/>
      <c r="G142" s="46">
        <v>7280</v>
      </c>
      <c r="H142" s="59">
        <f t="shared" ref="H142:H150" si="6">F142*G142</f>
        <v>0</v>
      </c>
    </row>
    <row r="143" spans="1:8" ht="77.25" customHeight="1" thickBot="1" x14ac:dyDescent="0.35">
      <c r="A143" s="48" t="s">
        <v>139</v>
      </c>
      <c r="B143" s="96" t="s">
        <v>126</v>
      </c>
      <c r="C143" s="98" t="s">
        <v>584</v>
      </c>
      <c r="D143" s="64"/>
      <c r="E143" s="49" t="s">
        <v>32</v>
      </c>
      <c r="F143" s="50"/>
      <c r="G143" s="51">
        <v>17000</v>
      </c>
      <c r="H143" s="60">
        <f t="shared" si="6"/>
        <v>0</v>
      </c>
    </row>
    <row r="144" spans="1:8" ht="102.75" customHeight="1" thickBot="1" x14ac:dyDescent="0.35">
      <c r="A144" s="25" t="s">
        <v>140</v>
      </c>
      <c r="B144" s="92" t="s">
        <v>127</v>
      </c>
      <c r="C144" s="98" t="s">
        <v>585</v>
      </c>
      <c r="D144" s="43"/>
      <c r="E144" s="26" t="s">
        <v>32</v>
      </c>
      <c r="F144" s="30"/>
      <c r="G144" s="27">
        <v>23540</v>
      </c>
      <c r="H144" s="61">
        <f t="shared" si="6"/>
        <v>0</v>
      </c>
    </row>
    <row r="145" spans="1:8" ht="69" customHeight="1" thickBot="1" x14ac:dyDescent="0.35">
      <c r="A145" s="25" t="s">
        <v>141</v>
      </c>
      <c r="B145" s="92" t="s">
        <v>128</v>
      </c>
      <c r="C145" s="98" t="s">
        <v>586</v>
      </c>
      <c r="D145" s="43"/>
      <c r="E145" s="26" t="s">
        <v>32</v>
      </c>
      <c r="F145" s="30"/>
      <c r="G145" s="27">
        <v>1896</v>
      </c>
      <c r="H145" s="59">
        <f t="shared" si="6"/>
        <v>0</v>
      </c>
    </row>
    <row r="146" spans="1:8" ht="84.6" thickBot="1" x14ac:dyDescent="0.35">
      <c r="A146" s="25" t="s">
        <v>142</v>
      </c>
      <c r="B146" s="92" t="s">
        <v>129</v>
      </c>
      <c r="C146" s="98" t="s">
        <v>588</v>
      </c>
      <c r="D146" s="43"/>
      <c r="E146" s="26" t="s">
        <v>32</v>
      </c>
      <c r="F146" s="30"/>
      <c r="G146" s="27">
        <v>3510</v>
      </c>
      <c r="H146" s="59">
        <f t="shared" si="6"/>
        <v>0</v>
      </c>
    </row>
    <row r="147" spans="1:8" ht="108.6" thickBot="1" x14ac:dyDescent="0.35">
      <c r="A147" s="25" t="s">
        <v>143</v>
      </c>
      <c r="B147" s="92" t="s">
        <v>130</v>
      </c>
      <c r="C147" s="98" t="s">
        <v>589</v>
      </c>
      <c r="D147" s="43"/>
      <c r="E147" s="26" t="s">
        <v>131</v>
      </c>
      <c r="F147" s="30"/>
      <c r="G147" s="27">
        <v>149490</v>
      </c>
      <c r="H147" s="59">
        <f t="shared" si="6"/>
        <v>0</v>
      </c>
    </row>
    <row r="148" spans="1:8" ht="121.2" thickBot="1" x14ac:dyDescent="0.35">
      <c r="A148" s="25" t="s">
        <v>144</v>
      </c>
      <c r="B148" s="92" t="s">
        <v>132</v>
      </c>
      <c r="C148" s="93" t="s">
        <v>590</v>
      </c>
      <c r="D148" s="43"/>
      <c r="E148" s="26" t="s">
        <v>131</v>
      </c>
      <c r="F148" s="30"/>
      <c r="G148" s="27">
        <v>25430</v>
      </c>
      <c r="H148" s="59">
        <f t="shared" si="6"/>
        <v>0</v>
      </c>
    </row>
    <row r="149" spans="1:8" ht="84.6" thickBot="1" x14ac:dyDescent="0.35">
      <c r="A149" s="52" t="s">
        <v>145</v>
      </c>
      <c r="B149" s="100" t="s">
        <v>133</v>
      </c>
      <c r="C149" s="101" t="s">
        <v>591</v>
      </c>
      <c r="D149" s="63"/>
      <c r="E149" s="53" t="s">
        <v>32</v>
      </c>
      <c r="F149" s="47"/>
      <c r="G149" s="54">
        <v>115</v>
      </c>
      <c r="H149" s="59">
        <f t="shared" si="6"/>
        <v>0</v>
      </c>
    </row>
    <row r="150" spans="1:8" ht="15" thickBot="1" x14ac:dyDescent="0.35">
      <c r="A150" s="56" t="s">
        <v>134</v>
      </c>
      <c r="B150" s="102" t="s">
        <v>135</v>
      </c>
      <c r="C150" s="103" t="s">
        <v>592</v>
      </c>
      <c r="D150" s="64"/>
      <c r="E150" s="57" t="s">
        <v>32</v>
      </c>
      <c r="F150" s="50"/>
      <c r="G150" s="58">
        <v>450</v>
      </c>
      <c r="H150" s="60">
        <f t="shared" si="6"/>
        <v>0</v>
      </c>
    </row>
    <row r="151" spans="1:8" ht="28.5" customHeight="1" thickBot="1" x14ac:dyDescent="0.35">
      <c r="A151" s="115" t="s">
        <v>136</v>
      </c>
      <c r="B151" s="116"/>
      <c r="C151" s="116"/>
      <c r="D151" s="116"/>
      <c r="E151" s="116"/>
      <c r="F151" s="116"/>
      <c r="G151" s="117"/>
      <c r="H151" s="38">
        <f>SUM(H141:H150)</f>
        <v>0</v>
      </c>
    </row>
    <row r="152" spans="1:8" ht="15" thickBot="1" x14ac:dyDescent="0.35">
      <c r="A152" s="112" t="s">
        <v>49</v>
      </c>
      <c r="B152" s="113"/>
      <c r="C152" s="113"/>
      <c r="D152" s="113"/>
      <c r="E152" s="113"/>
      <c r="F152" s="113"/>
      <c r="G152" s="114"/>
      <c r="H152" s="38">
        <f>H151*0.21</f>
        <v>0</v>
      </c>
    </row>
    <row r="153" spans="1:8" ht="28.5" customHeight="1" thickBot="1" x14ac:dyDescent="0.35">
      <c r="A153" s="112" t="s">
        <v>742</v>
      </c>
      <c r="B153" s="113"/>
      <c r="C153" s="113"/>
      <c r="D153" s="113"/>
      <c r="E153" s="113"/>
      <c r="F153" s="113"/>
      <c r="G153" s="114"/>
      <c r="H153" s="38">
        <f>H151*1.21</f>
        <v>0</v>
      </c>
    </row>
    <row r="155" spans="1:8" x14ac:dyDescent="0.3">
      <c r="B155" s="31" t="s">
        <v>55</v>
      </c>
      <c r="C155" s="31"/>
      <c r="D155" s="31"/>
    </row>
    <row r="156" spans="1:8" x14ac:dyDescent="0.3">
      <c r="B156" s="12" t="s">
        <v>56</v>
      </c>
      <c r="C156" s="12"/>
      <c r="D156" s="12"/>
      <c r="F156" s="33">
        <f>H152</f>
        <v>0</v>
      </c>
      <c r="G156" t="s">
        <v>57</v>
      </c>
    </row>
    <row r="157" spans="1:8" x14ac:dyDescent="0.3">
      <c r="B157" s="13" t="s">
        <v>59</v>
      </c>
      <c r="C157" s="13"/>
      <c r="D157" s="13"/>
    </row>
    <row r="158" spans="1:8" x14ac:dyDescent="0.3">
      <c r="B158" s="34" t="s">
        <v>58</v>
      </c>
      <c r="C158" s="34"/>
      <c r="D158" s="34"/>
    </row>
    <row r="159" spans="1:8" x14ac:dyDescent="0.3">
      <c r="B159" s="35" t="s">
        <v>60</v>
      </c>
      <c r="C159" s="35"/>
      <c r="D159" s="35"/>
    </row>
    <row r="160" spans="1:8" x14ac:dyDescent="0.3">
      <c r="B160" s="36" t="s">
        <v>61</v>
      </c>
      <c r="C160" s="36"/>
      <c r="D160" s="36"/>
    </row>
    <row r="161" spans="1:8" ht="15" thickBot="1" x14ac:dyDescent="0.35">
      <c r="B161" s="37" t="s">
        <v>146</v>
      </c>
      <c r="C161" s="37"/>
      <c r="D161" s="37"/>
    </row>
    <row r="162" spans="1:8" ht="34.799999999999997" thickBot="1" x14ac:dyDescent="0.35">
      <c r="A162" s="20" t="s">
        <v>26</v>
      </c>
      <c r="B162" s="21" t="s">
        <v>27</v>
      </c>
      <c r="C162" s="21" t="s">
        <v>549</v>
      </c>
      <c r="D162" s="21" t="s">
        <v>550</v>
      </c>
      <c r="E162" s="21" t="s">
        <v>28</v>
      </c>
      <c r="F162" s="22" t="s">
        <v>29</v>
      </c>
      <c r="G162" s="21" t="s">
        <v>30</v>
      </c>
      <c r="H162" s="22" t="s">
        <v>548</v>
      </c>
    </row>
    <row r="163" spans="1:8" ht="15" thickBot="1" x14ac:dyDescent="0.35">
      <c r="A163" s="23">
        <v>1</v>
      </c>
      <c r="B163" s="24">
        <v>2</v>
      </c>
      <c r="C163" s="24">
        <v>3</v>
      </c>
      <c r="D163" s="24">
        <v>4</v>
      </c>
      <c r="E163" s="89">
        <v>5</v>
      </c>
      <c r="F163" s="90">
        <v>6</v>
      </c>
      <c r="G163" s="24">
        <v>7</v>
      </c>
      <c r="H163" s="22">
        <v>8</v>
      </c>
    </row>
    <row r="164" spans="1:8" ht="24.6" thickBot="1" x14ac:dyDescent="0.35">
      <c r="A164" s="28" t="s">
        <v>147</v>
      </c>
      <c r="B164" s="104" t="s">
        <v>148</v>
      </c>
      <c r="C164" s="105" t="s">
        <v>593</v>
      </c>
      <c r="D164" s="104" t="s">
        <v>746</v>
      </c>
      <c r="E164" s="26" t="s">
        <v>32</v>
      </c>
      <c r="F164" s="50">
        <v>0.38</v>
      </c>
      <c r="G164" s="27">
        <v>5385</v>
      </c>
      <c r="H164" s="60">
        <f t="shared" ref="H164:H166" si="7">F164*G164</f>
        <v>2046.3</v>
      </c>
    </row>
    <row r="165" spans="1:8" ht="24.6" thickBot="1" x14ac:dyDescent="0.35">
      <c r="A165" s="28" t="s">
        <v>149</v>
      </c>
      <c r="B165" s="106" t="s">
        <v>150</v>
      </c>
      <c r="C165" s="107" t="s">
        <v>594</v>
      </c>
      <c r="D165" s="106" t="s">
        <v>747</v>
      </c>
      <c r="E165" s="26" t="s">
        <v>32</v>
      </c>
      <c r="F165" s="50">
        <v>1.3</v>
      </c>
      <c r="G165" s="27">
        <v>35</v>
      </c>
      <c r="H165" s="60">
        <f t="shared" si="7"/>
        <v>45.5</v>
      </c>
    </row>
    <row r="166" spans="1:8" ht="24.6" thickBot="1" x14ac:dyDescent="0.35">
      <c r="A166" s="28" t="s">
        <v>151</v>
      </c>
      <c r="B166" s="106" t="s">
        <v>152</v>
      </c>
      <c r="C166" s="107" t="s">
        <v>595</v>
      </c>
      <c r="D166" s="106" t="s">
        <v>748</v>
      </c>
      <c r="E166" s="26" t="s">
        <v>32</v>
      </c>
      <c r="F166" s="50">
        <v>0.32</v>
      </c>
      <c r="G166" s="27">
        <v>27000</v>
      </c>
      <c r="H166" s="60">
        <f t="shared" si="7"/>
        <v>8640</v>
      </c>
    </row>
    <row r="167" spans="1:8" ht="28.5" customHeight="1" thickBot="1" x14ac:dyDescent="0.35">
      <c r="A167" s="112" t="s">
        <v>153</v>
      </c>
      <c r="B167" s="113"/>
      <c r="C167" s="113"/>
      <c r="D167" s="113"/>
      <c r="E167" s="113"/>
      <c r="F167" s="113"/>
      <c r="G167" s="114"/>
      <c r="H167" s="38">
        <f>SUM(H164:H166)</f>
        <v>10731.8</v>
      </c>
    </row>
    <row r="168" spans="1:8" ht="15" thickBot="1" x14ac:dyDescent="0.35">
      <c r="A168" s="112" t="s">
        <v>878</v>
      </c>
      <c r="B168" s="113"/>
      <c r="C168" s="113"/>
      <c r="D168" s="113"/>
      <c r="E168" s="113"/>
      <c r="F168" s="113"/>
      <c r="G168" s="114"/>
      <c r="H168" s="38">
        <f>H167*0.21</f>
        <v>2253.6779999999999</v>
      </c>
    </row>
    <row r="169" spans="1:8" ht="28.5" customHeight="1" thickBot="1" x14ac:dyDescent="0.35">
      <c r="A169" s="112" t="s">
        <v>741</v>
      </c>
      <c r="B169" s="113"/>
      <c r="C169" s="113"/>
      <c r="D169" s="113"/>
      <c r="E169" s="113"/>
      <c r="F169" s="113"/>
      <c r="G169" s="114"/>
      <c r="H169" s="38">
        <f>H167*1.21</f>
        <v>12985.477999999999</v>
      </c>
    </row>
    <row r="171" spans="1:8" x14ac:dyDescent="0.3">
      <c r="B171" s="31" t="s">
        <v>55</v>
      </c>
      <c r="C171" s="31"/>
      <c r="D171" s="31" t="s">
        <v>877</v>
      </c>
    </row>
    <row r="172" spans="1:8" x14ac:dyDescent="0.3">
      <c r="B172" s="12" t="s">
        <v>56</v>
      </c>
      <c r="C172" s="12"/>
      <c r="D172" s="12"/>
      <c r="F172" s="33">
        <f>H168</f>
        <v>2253.6779999999999</v>
      </c>
      <c r="G172" t="s">
        <v>57</v>
      </c>
    </row>
    <row r="173" spans="1:8" x14ac:dyDescent="0.3">
      <c r="B173" s="13" t="s">
        <v>59</v>
      </c>
      <c r="C173" s="13"/>
      <c r="D173" s="13"/>
    </row>
    <row r="174" spans="1:8" x14ac:dyDescent="0.3">
      <c r="B174" s="34" t="s">
        <v>58</v>
      </c>
      <c r="C174" s="34"/>
      <c r="D174" s="34"/>
    </row>
    <row r="175" spans="1:8" x14ac:dyDescent="0.3">
      <c r="B175" s="35" t="s">
        <v>60</v>
      </c>
      <c r="C175" s="35"/>
      <c r="D175" s="35"/>
    </row>
    <row r="176" spans="1:8" x14ac:dyDescent="0.3">
      <c r="B176" s="36" t="s">
        <v>61</v>
      </c>
      <c r="C176" s="36"/>
      <c r="D176" s="36"/>
    </row>
    <row r="177" spans="1:8" ht="15" thickBot="1" x14ac:dyDescent="0.35">
      <c r="B177" s="37" t="s">
        <v>154</v>
      </c>
      <c r="C177" s="37"/>
      <c r="D177" s="37"/>
    </row>
    <row r="178" spans="1:8" ht="34.799999999999997" thickBot="1" x14ac:dyDescent="0.35">
      <c r="A178" s="20" t="s">
        <v>26</v>
      </c>
      <c r="B178" s="21" t="s">
        <v>27</v>
      </c>
      <c r="C178" s="21" t="s">
        <v>549</v>
      </c>
      <c r="D178" s="21" t="s">
        <v>550</v>
      </c>
      <c r="E178" s="21" t="s">
        <v>28</v>
      </c>
      <c r="F178" s="22" t="s">
        <v>29</v>
      </c>
      <c r="G178" s="21" t="s">
        <v>30</v>
      </c>
      <c r="H178" s="22" t="s">
        <v>548</v>
      </c>
    </row>
    <row r="179" spans="1:8" ht="15" thickBot="1" x14ac:dyDescent="0.35">
      <c r="A179" s="23">
        <v>1</v>
      </c>
      <c r="B179" s="24">
        <v>2</v>
      </c>
      <c r="C179" s="24">
        <v>3</v>
      </c>
      <c r="D179" s="24">
        <v>4</v>
      </c>
      <c r="E179" s="89">
        <v>5</v>
      </c>
      <c r="F179" s="90">
        <v>6</v>
      </c>
      <c r="G179" s="24">
        <v>7</v>
      </c>
      <c r="H179" s="22">
        <v>8</v>
      </c>
    </row>
    <row r="180" spans="1:8" ht="72.599999999999994" thickBot="1" x14ac:dyDescent="0.35">
      <c r="A180" s="25" t="s">
        <v>175</v>
      </c>
      <c r="B180" s="84" t="s">
        <v>155</v>
      </c>
      <c r="C180" s="85" t="s">
        <v>596</v>
      </c>
      <c r="D180" s="84" t="s">
        <v>749</v>
      </c>
      <c r="E180" s="26" t="s">
        <v>32</v>
      </c>
      <c r="F180" s="50">
        <v>0.54</v>
      </c>
      <c r="G180" s="27">
        <v>8420</v>
      </c>
      <c r="H180" s="60">
        <f t="shared" ref="H180:H196" si="8">F180*G180</f>
        <v>4546.8</v>
      </c>
    </row>
    <row r="181" spans="1:8" ht="72.599999999999994" thickBot="1" x14ac:dyDescent="0.35">
      <c r="A181" s="25" t="s">
        <v>176</v>
      </c>
      <c r="B181" s="86" t="s">
        <v>156</v>
      </c>
      <c r="C181" s="43" t="s">
        <v>596</v>
      </c>
      <c r="D181" s="86" t="s">
        <v>750</v>
      </c>
      <c r="E181" s="26" t="s">
        <v>32</v>
      </c>
      <c r="F181" s="50">
        <v>0.41</v>
      </c>
      <c r="G181" s="27">
        <v>5520</v>
      </c>
      <c r="H181" s="60">
        <f t="shared" si="8"/>
        <v>2263.1999999999998</v>
      </c>
    </row>
    <row r="182" spans="1:8" ht="72.599999999999994" thickBot="1" x14ac:dyDescent="0.35">
      <c r="A182" s="25" t="s">
        <v>177</v>
      </c>
      <c r="B182" s="86" t="s">
        <v>157</v>
      </c>
      <c r="C182" s="43" t="s">
        <v>596</v>
      </c>
      <c r="D182" s="86" t="s">
        <v>751</v>
      </c>
      <c r="E182" s="26" t="s">
        <v>32</v>
      </c>
      <c r="F182" s="50">
        <v>0.41</v>
      </c>
      <c r="G182" s="27">
        <v>3505</v>
      </c>
      <c r="H182" s="60">
        <f t="shared" si="8"/>
        <v>1437.05</v>
      </c>
    </row>
    <row r="183" spans="1:8" ht="72.599999999999994" thickBot="1" x14ac:dyDescent="0.35">
      <c r="A183" s="25" t="s">
        <v>178</v>
      </c>
      <c r="B183" s="86" t="s">
        <v>158</v>
      </c>
      <c r="C183" s="43" t="s">
        <v>596</v>
      </c>
      <c r="D183" s="86" t="s">
        <v>752</v>
      </c>
      <c r="E183" s="26" t="s">
        <v>32</v>
      </c>
      <c r="F183" s="50">
        <v>0.41</v>
      </c>
      <c r="G183" s="27">
        <v>300</v>
      </c>
      <c r="H183" s="60">
        <f t="shared" si="8"/>
        <v>122.99999999999999</v>
      </c>
    </row>
    <row r="184" spans="1:8" ht="72.599999999999994" thickBot="1" x14ac:dyDescent="0.35">
      <c r="A184" s="25" t="s">
        <v>179</v>
      </c>
      <c r="B184" s="86" t="s">
        <v>159</v>
      </c>
      <c r="C184" s="43" t="s">
        <v>597</v>
      </c>
      <c r="D184" s="86" t="s">
        <v>753</v>
      </c>
      <c r="E184" s="26" t="s">
        <v>32</v>
      </c>
      <c r="F184" s="50">
        <v>0.84</v>
      </c>
      <c r="G184" s="27">
        <v>5420</v>
      </c>
      <c r="H184" s="60">
        <f t="shared" si="8"/>
        <v>4552.8</v>
      </c>
    </row>
    <row r="185" spans="1:8" ht="72.599999999999994" thickBot="1" x14ac:dyDescent="0.35">
      <c r="A185" s="25" t="s">
        <v>180</v>
      </c>
      <c r="B185" s="86" t="s">
        <v>160</v>
      </c>
      <c r="C185" s="43" t="s">
        <v>598</v>
      </c>
      <c r="D185" s="86" t="s">
        <v>754</v>
      </c>
      <c r="E185" s="26" t="s">
        <v>32</v>
      </c>
      <c r="F185" s="50">
        <v>0.94</v>
      </c>
      <c r="G185" s="27">
        <v>8400</v>
      </c>
      <c r="H185" s="60">
        <f t="shared" si="8"/>
        <v>7896</v>
      </c>
    </row>
    <row r="186" spans="1:8" ht="72.599999999999994" thickBot="1" x14ac:dyDescent="0.35">
      <c r="A186" s="25" t="s">
        <v>181</v>
      </c>
      <c r="B186" s="86" t="s">
        <v>161</v>
      </c>
      <c r="C186" s="43" t="s">
        <v>599</v>
      </c>
      <c r="D186" s="86" t="s">
        <v>755</v>
      </c>
      <c r="E186" s="26" t="s">
        <v>32</v>
      </c>
      <c r="F186" s="50">
        <v>1.1399999999999999</v>
      </c>
      <c r="G186" s="27">
        <v>12440</v>
      </c>
      <c r="H186" s="60">
        <f t="shared" si="8"/>
        <v>14181.599999999999</v>
      </c>
    </row>
    <row r="187" spans="1:8" ht="72.599999999999994" thickBot="1" x14ac:dyDescent="0.35">
      <c r="A187" s="25" t="s">
        <v>182</v>
      </c>
      <c r="B187" s="86" t="s">
        <v>162</v>
      </c>
      <c r="C187" s="43" t="s">
        <v>600</v>
      </c>
      <c r="D187" s="86" t="s">
        <v>756</v>
      </c>
      <c r="E187" s="26" t="s">
        <v>32</v>
      </c>
      <c r="F187" s="50">
        <v>0.64</v>
      </c>
      <c r="G187" s="27">
        <v>2750</v>
      </c>
      <c r="H187" s="60">
        <f t="shared" si="8"/>
        <v>1760</v>
      </c>
    </row>
    <row r="188" spans="1:8" ht="72.599999999999994" thickBot="1" x14ac:dyDescent="0.35">
      <c r="A188" s="25" t="s">
        <v>183</v>
      </c>
      <c r="B188" s="86" t="s">
        <v>163</v>
      </c>
      <c r="C188" s="43" t="s">
        <v>601</v>
      </c>
      <c r="D188" s="86" t="s">
        <v>757</v>
      </c>
      <c r="E188" s="26" t="s">
        <v>32</v>
      </c>
      <c r="F188" s="50">
        <v>0.8</v>
      </c>
      <c r="G188" s="27">
        <v>4400</v>
      </c>
      <c r="H188" s="60">
        <f t="shared" si="8"/>
        <v>3520</v>
      </c>
    </row>
    <row r="189" spans="1:8" ht="72.599999999999994" thickBot="1" x14ac:dyDescent="0.35">
      <c r="A189" s="25" t="s">
        <v>184</v>
      </c>
      <c r="B189" s="84" t="s">
        <v>164</v>
      </c>
      <c r="C189" s="85" t="s">
        <v>600</v>
      </c>
      <c r="D189" s="84" t="s">
        <v>758</v>
      </c>
      <c r="E189" s="26" t="s">
        <v>32</v>
      </c>
      <c r="F189" s="50">
        <v>0.6</v>
      </c>
      <c r="G189" s="27">
        <v>6995</v>
      </c>
      <c r="H189" s="60">
        <f t="shared" si="8"/>
        <v>4197</v>
      </c>
    </row>
    <row r="190" spans="1:8" ht="24.6" thickBot="1" x14ac:dyDescent="0.35">
      <c r="A190" s="25" t="s">
        <v>185</v>
      </c>
      <c r="B190" s="86" t="s">
        <v>165</v>
      </c>
      <c r="C190" s="43" t="s">
        <v>602</v>
      </c>
      <c r="D190" s="86" t="s">
        <v>759</v>
      </c>
      <c r="E190" s="26" t="s">
        <v>32</v>
      </c>
      <c r="F190" s="50">
        <v>0.48</v>
      </c>
      <c r="G190" s="27">
        <v>2540</v>
      </c>
      <c r="H190" s="60">
        <f t="shared" si="8"/>
        <v>1219.2</v>
      </c>
    </row>
    <row r="191" spans="1:8" ht="24.6" thickBot="1" x14ac:dyDescent="0.35">
      <c r="A191" s="25" t="s">
        <v>186</v>
      </c>
      <c r="B191" s="86" t="s">
        <v>166</v>
      </c>
      <c r="C191" s="43" t="s">
        <v>603</v>
      </c>
      <c r="D191" s="86" t="s">
        <v>760</v>
      </c>
      <c r="E191" s="26" t="s">
        <v>32</v>
      </c>
      <c r="F191" s="50">
        <v>1.32</v>
      </c>
      <c r="G191" s="27">
        <v>4230</v>
      </c>
      <c r="H191" s="60">
        <f t="shared" si="8"/>
        <v>5583.6</v>
      </c>
    </row>
    <row r="192" spans="1:8" ht="24.6" thickBot="1" x14ac:dyDescent="0.35">
      <c r="A192" s="28" t="s">
        <v>167</v>
      </c>
      <c r="B192" s="86" t="s">
        <v>168</v>
      </c>
      <c r="C192" s="43" t="s">
        <v>603</v>
      </c>
      <c r="D192" s="86" t="s">
        <v>761</v>
      </c>
      <c r="E192" s="26" t="s">
        <v>32</v>
      </c>
      <c r="F192" s="50">
        <v>2.88</v>
      </c>
      <c r="G192" s="27">
        <v>450</v>
      </c>
      <c r="H192" s="60">
        <f t="shared" si="8"/>
        <v>1296</v>
      </c>
    </row>
    <row r="193" spans="1:8" ht="24.6" thickBot="1" x14ac:dyDescent="0.35">
      <c r="A193" s="25" t="s">
        <v>187</v>
      </c>
      <c r="B193" s="86" t="s">
        <v>169</v>
      </c>
      <c r="C193" s="43" t="s">
        <v>602</v>
      </c>
      <c r="D193" s="86" t="s">
        <v>762</v>
      </c>
      <c r="E193" s="26" t="s">
        <v>32</v>
      </c>
      <c r="F193" s="50">
        <v>1.18</v>
      </c>
      <c r="G193" s="27">
        <v>152</v>
      </c>
      <c r="H193" s="60">
        <f t="shared" si="8"/>
        <v>179.35999999999999</v>
      </c>
    </row>
    <row r="194" spans="1:8" ht="24.6" thickBot="1" x14ac:dyDescent="0.35">
      <c r="A194" s="25" t="s">
        <v>188</v>
      </c>
      <c r="B194" s="86" t="s">
        <v>170</v>
      </c>
      <c r="C194" s="43" t="s">
        <v>602</v>
      </c>
      <c r="D194" s="86" t="s">
        <v>763</v>
      </c>
      <c r="E194" s="26" t="s">
        <v>32</v>
      </c>
      <c r="F194" s="50">
        <v>1.32</v>
      </c>
      <c r="G194" s="27">
        <v>1510</v>
      </c>
      <c r="H194" s="60">
        <f t="shared" si="8"/>
        <v>1993.2</v>
      </c>
    </row>
    <row r="195" spans="1:8" ht="24.6" thickBot="1" x14ac:dyDescent="0.35">
      <c r="A195" s="28" t="s">
        <v>171</v>
      </c>
      <c r="B195" s="86" t="s">
        <v>172</v>
      </c>
      <c r="C195" s="43" t="s">
        <v>604</v>
      </c>
      <c r="D195" s="86" t="s">
        <v>764</v>
      </c>
      <c r="E195" s="26" t="s">
        <v>32</v>
      </c>
      <c r="F195" s="50">
        <v>1.78</v>
      </c>
      <c r="G195" s="27">
        <v>120</v>
      </c>
      <c r="H195" s="60">
        <f t="shared" si="8"/>
        <v>213.6</v>
      </c>
    </row>
    <row r="196" spans="1:8" ht="15" thickBot="1" x14ac:dyDescent="0.35">
      <c r="A196" s="25" t="s">
        <v>189</v>
      </c>
      <c r="B196" s="86" t="s">
        <v>173</v>
      </c>
      <c r="C196" s="43" t="s">
        <v>602</v>
      </c>
      <c r="D196" s="86" t="s">
        <v>765</v>
      </c>
      <c r="E196" s="26" t="s">
        <v>32</v>
      </c>
      <c r="F196" s="50">
        <v>1.66</v>
      </c>
      <c r="G196" s="27">
        <v>230</v>
      </c>
      <c r="H196" s="60">
        <f t="shared" si="8"/>
        <v>381.79999999999995</v>
      </c>
    </row>
    <row r="197" spans="1:8" ht="28.5" customHeight="1" thickBot="1" x14ac:dyDescent="0.35">
      <c r="A197" s="112" t="s">
        <v>174</v>
      </c>
      <c r="B197" s="113"/>
      <c r="C197" s="113"/>
      <c r="D197" s="113"/>
      <c r="E197" s="113"/>
      <c r="F197" s="113"/>
      <c r="G197" s="114"/>
      <c r="H197" s="38">
        <f>SUM(H180:H196)</f>
        <v>55344.209999999992</v>
      </c>
    </row>
    <row r="198" spans="1:8" ht="15" thickBot="1" x14ac:dyDescent="0.35">
      <c r="A198" s="112" t="s">
        <v>878</v>
      </c>
      <c r="B198" s="113"/>
      <c r="C198" s="113"/>
      <c r="D198" s="113"/>
      <c r="E198" s="113"/>
      <c r="F198" s="113"/>
      <c r="G198" s="114"/>
      <c r="H198" s="38">
        <f>H197*0.21</f>
        <v>11622.284099999997</v>
      </c>
    </row>
    <row r="199" spans="1:8" ht="28.5" customHeight="1" thickBot="1" x14ac:dyDescent="0.35">
      <c r="A199" s="112" t="s">
        <v>740</v>
      </c>
      <c r="B199" s="113"/>
      <c r="C199" s="113"/>
      <c r="D199" s="113"/>
      <c r="E199" s="113"/>
      <c r="F199" s="113"/>
      <c r="G199" s="114"/>
      <c r="H199" s="38">
        <f>H197*1.21</f>
        <v>66966.494099999982</v>
      </c>
    </row>
    <row r="201" spans="1:8" x14ac:dyDescent="0.3">
      <c r="B201" s="31" t="s">
        <v>55</v>
      </c>
      <c r="C201" s="31"/>
      <c r="D201" s="31" t="s">
        <v>879</v>
      </c>
    </row>
    <row r="202" spans="1:8" x14ac:dyDescent="0.3">
      <c r="B202" s="12" t="s">
        <v>56</v>
      </c>
      <c r="C202" s="12"/>
      <c r="D202" s="12"/>
      <c r="F202" s="33">
        <f>H198</f>
        <v>11622.284099999997</v>
      </c>
      <c r="G202" t="s">
        <v>57</v>
      </c>
    </row>
    <row r="203" spans="1:8" x14ac:dyDescent="0.3">
      <c r="B203" s="13" t="s">
        <v>59</v>
      </c>
      <c r="C203" s="13"/>
      <c r="D203" s="13"/>
    </row>
    <row r="204" spans="1:8" x14ac:dyDescent="0.3">
      <c r="B204" s="34" t="s">
        <v>58</v>
      </c>
      <c r="C204" s="34"/>
      <c r="D204" s="34"/>
    </row>
    <row r="205" spans="1:8" x14ac:dyDescent="0.3">
      <c r="B205" s="35" t="s">
        <v>60</v>
      </c>
      <c r="C205" s="35"/>
      <c r="D205" s="35"/>
    </row>
    <row r="206" spans="1:8" x14ac:dyDescent="0.3">
      <c r="B206" s="36" t="s">
        <v>61</v>
      </c>
      <c r="C206" s="36"/>
      <c r="D206" s="36"/>
    </row>
    <row r="207" spans="1:8" ht="15" thickBot="1" x14ac:dyDescent="0.35">
      <c r="B207" s="37" t="s">
        <v>190</v>
      </c>
      <c r="C207" s="37"/>
      <c r="D207" s="37"/>
    </row>
    <row r="208" spans="1:8" ht="34.799999999999997" thickBot="1" x14ac:dyDescent="0.35">
      <c r="A208" s="20" t="s">
        <v>26</v>
      </c>
      <c r="B208" s="21" t="s">
        <v>27</v>
      </c>
      <c r="C208" s="21" t="s">
        <v>549</v>
      </c>
      <c r="D208" s="21" t="s">
        <v>550</v>
      </c>
      <c r="E208" s="21" t="s">
        <v>28</v>
      </c>
      <c r="F208" s="22" t="s">
        <v>29</v>
      </c>
      <c r="G208" s="21" t="s">
        <v>30</v>
      </c>
      <c r="H208" s="22" t="s">
        <v>548</v>
      </c>
    </row>
    <row r="209" spans="1:8" ht="15" thickBot="1" x14ac:dyDescent="0.35">
      <c r="A209" s="23">
        <v>1</v>
      </c>
      <c r="B209" s="24">
        <v>2</v>
      </c>
      <c r="C209" s="24">
        <v>3</v>
      </c>
      <c r="D209" s="24">
        <v>4</v>
      </c>
      <c r="E209" s="89">
        <v>5</v>
      </c>
      <c r="F209" s="90">
        <v>6</v>
      </c>
      <c r="G209" s="24">
        <v>7</v>
      </c>
      <c r="H209" s="22">
        <v>8</v>
      </c>
    </row>
    <row r="210" spans="1:8" ht="96.6" thickBot="1" x14ac:dyDescent="0.35">
      <c r="A210" s="25" t="s">
        <v>606</v>
      </c>
      <c r="B210" s="84" t="s">
        <v>191</v>
      </c>
      <c r="C210" s="85" t="s">
        <v>605</v>
      </c>
      <c r="D210" s="43" t="s">
        <v>766</v>
      </c>
      <c r="E210" s="26" t="s">
        <v>32</v>
      </c>
      <c r="F210" s="50">
        <v>0.86</v>
      </c>
      <c r="G210" s="27">
        <v>10050</v>
      </c>
      <c r="H210" s="60">
        <f t="shared" ref="H210" si="9">F210*G210</f>
        <v>8643</v>
      </c>
    </row>
    <row r="211" spans="1:8" ht="28.5" customHeight="1" thickBot="1" x14ac:dyDescent="0.35">
      <c r="A211" s="112" t="s">
        <v>192</v>
      </c>
      <c r="B211" s="113"/>
      <c r="C211" s="113"/>
      <c r="D211" s="113"/>
      <c r="E211" s="113"/>
      <c r="F211" s="113"/>
      <c r="G211" s="114"/>
      <c r="H211" s="38">
        <f>H210</f>
        <v>8643</v>
      </c>
    </row>
    <row r="212" spans="1:8" ht="15" thickBot="1" x14ac:dyDescent="0.35">
      <c r="A212" s="112" t="s">
        <v>878</v>
      </c>
      <c r="B212" s="113"/>
      <c r="C212" s="113"/>
      <c r="D212" s="113"/>
      <c r="E212" s="113"/>
      <c r="F212" s="113"/>
      <c r="G212" s="114"/>
      <c r="H212" s="38">
        <f>H211*0.21</f>
        <v>1815.03</v>
      </c>
    </row>
    <row r="213" spans="1:8" ht="28.5" customHeight="1" thickBot="1" x14ac:dyDescent="0.35">
      <c r="A213" s="112" t="s">
        <v>739</v>
      </c>
      <c r="B213" s="113"/>
      <c r="C213" s="113"/>
      <c r="D213" s="113"/>
      <c r="E213" s="113"/>
      <c r="F213" s="113"/>
      <c r="G213" s="114"/>
      <c r="H213" s="38">
        <f>H211*1.21</f>
        <v>10458.029999999999</v>
      </c>
    </row>
    <row r="215" spans="1:8" x14ac:dyDescent="0.3">
      <c r="B215" s="31" t="s">
        <v>55</v>
      </c>
      <c r="C215" s="31"/>
      <c r="D215" s="31" t="s">
        <v>880</v>
      </c>
    </row>
    <row r="216" spans="1:8" x14ac:dyDescent="0.3">
      <c r="B216" s="12" t="s">
        <v>56</v>
      </c>
      <c r="C216" s="12"/>
      <c r="D216" s="12"/>
      <c r="F216" s="33">
        <f>H212</f>
        <v>1815.03</v>
      </c>
      <c r="G216" t="s">
        <v>57</v>
      </c>
    </row>
    <row r="217" spans="1:8" x14ac:dyDescent="0.3">
      <c r="B217" s="13" t="s">
        <v>59</v>
      </c>
      <c r="C217" s="13"/>
      <c r="D217" s="13"/>
    </row>
    <row r="218" spans="1:8" x14ac:dyDescent="0.3">
      <c r="B218" s="34" t="s">
        <v>58</v>
      </c>
      <c r="C218" s="34"/>
      <c r="D218" s="34"/>
    </row>
    <row r="219" spans="1:8" x14ac:dyDescent="0.3">
      <c r="B219" s="35" t="s">
        <v>60</v>
      </c>
      <c r="C219" s="35"/>
      <c r="D219" s="35"/>
    </row>
    <row r="220" spans="1:8" x14ac:dyDescent="0.3">
      <c r="B220" s="36" t="s">
        <v>61</v>
      </c>
      <c r="C220" s="36"/>
      <c r="D220" s="36"/>
    </row>
    <row r="221" spans="1:8" ht="15" thickBot="1" x14ac:dyDescent="0.35">
      <c r="B221" s="65" t="s">
        <v>193</v>
      </c>
      <c r="C221" s="65"/>
      <c r="D221" s="65"/>
    </row>
    <row r="222" spans="1:8" ht="34.799999999999997" thickBot="1" x14ac:dyDescent="0.35">
      <c r="A222" s="20" t="s">
        <v>26</v>
      </c>
      <c r="B222" s="21" t="s">
        <v>27</v>
      </c>
      <c r="C222" s="21" t="s">
        <v>549</v>
      </c>
      <c r="D222" s="21" t="s">
        <v>550</v>
      </c>
      <c r="E222" s="21" t="s">
        <v>28</v>
      </c>
      <c r="F222" s="22" t="s">
        <v>29</v>
      </c>
      <c r="G222" s="21" t="s">
        <v>30</v>
      </c>
      <c r="H222" s="22" t="s">
        <v>548</v>
      </c>
    </row>
    <row r="223" spans="1:8" ht="15" thickBot="1" x14ac:dyDescent="0.35">
      <c r="A223" s="23">
        <v>1</v>
      </c>
      <c r="B223" s="24">
        <v>2</v>
      </c>
      <c r="C223" s="24">
        <v>3</v>
      </c>
      <c r="D223" s="24">
        <v>4</v>
      </c>
      <c r="E223" s="89">
        <v>5</v>
      </c>
      <c r="F223" s="90">
        <v>6</v>
      </c>
      <c r="G223" s="24">
        <v>7</v>
      </c>
      <c r="H223" s="22">
        <v>8</v>
      </c>
    </row>
    <row r="224" spans="1:8" ht="15" thickBot="1" x14ac:dyDescent="0.35">
      <c r="A224" s="25" t="s">
        <v>251</v>
      </c>
      <c r="B224" s="104" t="s">
        <v>194</v>
      </c>
      <c r="C224" s="105" t="s">
        <v>607</v>
      </c>
      <c r="D224" s="104" t="s">
        <v>194</v>
      </c>
      <c r="E224" s="26" t="s">
        <v>32</v>
      </c>
      <c r="F224" s="50">
        <v>3.08</v>
      </c>
      <c r="G224" s="27">
        <v>29</v>
      </c>
      <c r="H224" s="60">
        <f t="shared" ref="H224:H266" si="10">F224*G224</f>
        <v>89.320000000000007</v>
      </c>
    </row>
    <row r="225" spans="1:8" ht="15" thickBot="1" x14ac:dyDescent="0.35">
      <c r="A225" s="25" t="s">
        <v>252</v>
      </c>
      <c r="B225" s="106" t="s">
        <v>195</v>
      </c>
      <c r="C225" s="107" t="s">
        <v>608</v>
      </c>
      <c r="D225" s="106" t="s">
        <v>195</v>
      </c>
      <c r="E225" s="26" t="s">
        <v>196</v>
      </c>
      <c r="F225" s="50">
        <v>0.26</v>
      </c>
      <c r="G225" s="27">
        <v>1095</v>
      </c>
      <c r="H225" s="60">
        <f t="shared" si="10"/>
        <v>284.7</v>
      </c>
    </row>
    <row r="226" spans="1:8" ht="15" thickBot="1" x14ac:dyDescent="0.35">
      <c r="A226" s="25" t="s">
        <v>253</v>
      </c>
      <c r="B226" s="106" t="s">
        <v>197</v>
      </c>
      <c r="C226" s="107" t="s">
        <v>609</v>
      </c>
      <c r="D226" s="106" t="s">
        <v>197</v>
      </c>
      <c r="E226" s="26" t="s">
        <v>32</v>
      </c>
      <c r="F226" s="50">
        <v>0.19</v>
      </c>
      <c r="G226" s="27">
        <v>5070</v>
      </c>
      <c r="H226" s="60">
        <f t="shared" si="10"/>
        <v>963.3</v>
      </c>
    </row>
    <row r="227" spans="1:8" ht="15" thickBot="1" x14ac:dyDescent="0.35">
      <c r="A227" s="25" t="s">
        <v>254</v>
      </c>
      <c r="B227" s="106" t="s">
        <v>198</v>
      </c>
      <c r="C227" s="107" t="s">
        <v>610</v>
      </c>
      <c r="D227" s="106" t="s">
        <v>198</v>
      </c>
      <c r="E227" s="26" t="s">
        <v>32</v>
      </c>
      <c r="F227" s="50">
        <v>1.98</v>
      </c>
      <c r="G227" s="27">
        <v>116</v>
      </c>
      <c r="H227" s="60">
        <f t="shared" si="10"/>
        <v>229.68</v>
      </c>
    </row>
    <row r="228" spans="1:8" ht="15" thickBot="1" x14ac:dyDescent="0.35">
      <c r="A228" s="25" t="s">
        <v>255</v>
      </c>
      <c r="B228" s="106" t="s">
        <v>199</v>
      </c>
      <c r="C228" s="107" t="s">
        <v>611</v>
      </c>
      <c r="D228" s="106" t="s">
        <v>199</v>
      </c>
      <c r="E228" s="26" t="s">
        <v>32</v>
      </c>
      <c r="F228" s="50">
        <v>2.2000000000000002</v>
      </c>
      <c r="G228" s="27">
        <v>49</v>
      </c>
      <c r="H228" s="60">
        <f t="shared" si="10"/>
        <v>107.80000000000001</v>
      </c>
    </row>
    <row r="229" spans="1:8" ht="15" thickBot="1" x14ac:dyDescent="0.35">
      <c r="A229" s="25" t="s">
        <v>256</v>
      </c>
      <c r="B229" s="106" t="s">
        <v>200</v>
      </c>
      <c r="C229" s="107" t="s">
        <v>612</v>
      </c>
      <c r="D229" s="106" t="s">
        <v>200</v>
      </c>
      <c r="E229" s="26" t="s">
        <v>32</v>
      </c>
      <c r="F229" s="50">
        <v>5</v>
      </c>
      <c r="G229" s="27">
        <v>57</v>
      </c>
      <c r="H229" s="60">
        <f t="shared" si="10"/>
        <v>285</v>
      </c>
    </row>
    <row r="230" spans="1:8" ht="15" thickBot="1" x14ac:dyDescent="0.35">
      <c r="A230" s="25" t="s">
        <v>257</v>
      </c>
      <c r="B230" s="106" t="s">
        <v>201</v>
      </c>
      <c r="C230" s="107" t="s">
        <v>613</v>
      </c>
      <c r="D230" s="106" t="s">
        <v>201</v>
      </c>
      <c r="E230" s="26" t="s">
        <v>32</v>
      </c>
      <c r="F230" s="50">
        <v>1.28</v>
      </c>
      <c r="G230" s="27">
        <v>275</v>
      </c>
      <c r="H230" s="60">
        <f t="shared" si="10"/>
        <v>352</v>
      </c>
    </row>
    <row r="231" spans="1:8" ht="15" thickBot="1" x14ac:dyDescent="0.35">
      <c r="A231" s="25" t="s">
        <v>258</v>
      </c>
      <c r="B231" s="106" t="s">
        <v>202</v>
      </c>
      <c r="C231" s="107" t="s">
        <v>612</v>
      </c>
      <c r="D231" s="106" t="s">
        <v>202</v>
      </c>
      <c r="E231" s="26" t="s">
        <v>32</v>
      </c>
      <c r="F231" s="50">
        <v>2.2000000000000002</v>
      </c>
      <c r="G231" s="27">
        <v>926</v>
      </c>
      <c r="H231" s="60">
        <f t="shared" si="10"/>
        <v>2037.2000000000003</v>
      </c>
    </row>
    <row r="232" spans="1:8" ht="15" thickBot="1" x14ac:dyDescent="0.35">
      <c r="A232" s="25" t="s">
        <v>259</v>
      </c>
      <c r="B232" s="106" t="s">
        <v>203</v>
      </c>
      <c r="C232" s="107" t="s">
        <v>614</v>
      </c>
      <c r="D232" s="106" t="s">
        <v>203</v>
      </c>
      <c r="E232" s="26" t="s">
        <v>32</v>
      </c>
      <c r="F232" s="50">
        <v>5</v>
      </c>
      <c r="G232" s="27">
        <v>98</v>
      </c>
      <c r="H232" s="60">
        <f t="shared" si="10"/>
        <v>490</v>
      </c>
    </row>
    <row r="233" spans="1:8" ht="24.6" thickBot="1" x14ac:dyDescent="0.35">
      <c r="A233" s="25" t="s">
        <v>260</v>
      </c>
      <c r="B233" s="106" t="s">
        <v>204</v>
      </c>
      <c r="C233" s="107" t="s">
        <v>615</v>
      </c>
      <c r="D233" s="106" t="s">
        <v>204</v>
      </c>
      <c r="E233" s="26" t="s">
        <v>32</v>
      </c>
      <c r="F233" s="50">
        <v>3.2</v>
      </c>
      <c r="G233" s="27">
        <v>470</v>
      </c>
      <c r="H233" s="60">
        <f t="shared" si="10"/>
        <v>1504</v>
      </c>
    </row>
    <row r="234" spans="1:8" ht="24.6" thickBot="1" x14ac:dyDescent="0.35">
      <c r="A234" s="25" t="s">
        <v>261</v>
      </c>
      <c r="B234" s="106" t="s">
        <v>205</v>
      </c>
      <c r="C234" s="107" t="s">
        <v>616</v>
      </c>
      <c r="D234" s="106" t="s">
        <v>205</v>
      </c>
      <c r="E234" s="26" t="s">
        <v>32</v>
      </c>
      <c r="F234" s="50">
        <v>0.8</v>
      </c>
      <c r="G234" s="27">
        <v>150</v>
      </c>
      <c r="H234" s="60">
        <f t="shared" si="10"/>
        <v>120</v>
      </c>
    </row>
    <row r="235" spans="1:8" ht="15" thickBot="1" x14ac:dyDescent="0.35">
      <c r="A235" s="25" t="s">
        <v>262</v>
      </c>
      <c r="B235" s="106" t="s">
        <v>206</v>
      </c>
      <c r="C235" s="107" t="s">
        <v>617</v>
      </c>
      <c r="D235" s="106" t="s">
        <v>206</v>
      </c>
      <c r="E235" s="26" t="s">
        <v>32</v>
      </c>
      <c r="F235" s="50">
        <v>1.38</v>
      </c>
      <c r="G235" s="27">
        <v>72</v>
      </c>
      <c r="H235" s="60">
        <f t="shared" si="10"/>
        <v>99.359999999999985</v>
      </c>
    </row>
    <row r="236" spans="1:8" ht="24.6" thickBot="1" x14ac:dyDescent="0.35">
      <c r="A236" s="25" t="s">
        <v>263</v>
      </c>
      <c r="B236" s="106" t="s">
        <v>207</v>
      </c>
      <c r="C236" s="107" t="s">
        <v>618</v>
      </c>
      <c r="D236" s="106" t="s">
        <v>207</v>
      </c>
      <c r="E236" s="26" t="s">
        <v>32</v>
      </c>
      <c r="F236" s="50">
        <v>1.38</v>
      </c>
      <c r="G236" s="27">
        <v>102</v>
      </c>
      <c r="H236" s="60">
        <f t="shared" si="10"/>
        <v>140.76</v>
      </c>
    </row>
    <row r="237" spans="1:8" ht="15" thickBot="1" x14ac:dyDescent="0.35">
      <c r="A237" s="25" t="s">
        <v>264</v>
      </c>
      <c r="B237" s="106" t="s">
        <v>208</v>
      </c>
      <c r="C237" s="108" t="s">
        <v>619</v>
      </c>
      <c r="D237" s="106" t="s">
        <v>208</v>
      </c>
      <c r="E237" s="26" t="s">
        <v>32</v>
      </c>
      <c r="F237" s="50">
        <v>0.7</v>
      </c>
      <c r="G237" s="27">
        <v>5</v>
      </c>
      <c r="H237" s="60">
        <f t="shared" si="10"/>
        <v>3.5</v>
      </c>
    </row>
    <row r="238" spans="1:8" ht="24.6" thickBot="1" x14ac:dyDescent="0.35">
      <c r="A238" s="25" t="s">
        <v>265</v>
      </c>
      <c r="B238" s="92" t="s">
        <v>209</v>
      </c>
      <c r="C238" s="109" t="s">
        <v>635</v>
      </c>
      <c r="D238" s="92" t="s">
        <v>209</v>
      </c>
      <c r="E238" s="26" t="s">
        <v>32</v>
      </c>
      <c r="F238" s="50">
        <v>1.2</v>
      </c>
      <c r="G238" s="27">
        <v>465</v>
      </c>
      <c r="H238" s="60">
        <f t="shared" si="10"/>
        <v>558</v>
      </c>
    </row>
    <row r="239" spans="1:8" ht="15" thickBot="1" x14ac:dyDescent="0.35">
      <c r="A239" s="25" t="s">
        <v>266</v>
      </c>
      <c r="B239" s="43" t="s">
        <v>210</v>
      </c>
      <c r="C239" s="84" t="s">
        <v>620</v>
      </c>
      <c r="D239" s="43" t="s">
        <v>210</v>
      </c>
      <c r="E239" s="26" t="s">
        <v>32</v>
      </c>
      <c r="F239" s="50">
        <v>6.6</v>
      </c>
      <c r="G239" s="27">
        <v>270</v>
      </c>
      <c r="H239" s="60">
        <f t="shared" si="10"/>
        <v>1782</v>
      </c>
    </row>
    <row r="240" spans="1:8" ht="15" thickBot="1" x14ac:dyDescent="0.35">
      <c r="A240" s="25" t="s">
        <v>267</v>
      </c>
      <c r="B240" s="43" t="s">
        <v>211</v>
      </c>
      <c r="C240" s="86" t="s">
        <v>621</v>
      </c>
      <c r="D240" s="43" t="s">
        <v>211</v>
      </c>
      <c r="E240" s="26" t="s">
        <v>32</v>
      </c>
      <c r="F240" s="50">
        <v>0.98</v>
      </c>
      <c r="G240" s="27">
        <v>2500</v>
      </c>
      <c r="H240" s="60">
        <f t="shared" si="10"/>
        <v>2450</v>
      </c>
    </row>
    <row r="241" spans="1:8" ht="15" thickBot="1" x14ac:dyDescent="0.35">
      <c r="A241" s="25" t="s">
        <v>268</v>
      </c>
      <c r="B241" s="43" t="s">
        <v>211</v>
      </c>
      <c r="C241" s="86" t="s">
        <v>622</v>
      </c>
      <c r="D241" s="43" t="s">
        <v>211</v>
      </c>
      <c r="E241" s="26" t="s">
        <v>32</v>
      </c>
      <c r="F241" s="50">
        <v>0.86</v>
      </c>
      <c r="G241" s="27">
        <v>1500</v>
      </c>
      <c r="H241" s="60">
        <f t="shared" si="10"/>
        <v>1290</v>
      </c>
    </row>
    <row r="242" spans="1:8" ht="24.6" thickBot="1" x14ac:dyDescent="0.35">
      <c r="A242" s="25" t="s">
        <v>269</v>
      </c>
      <c r="B242" s="43" t="s">
        <v>212</v>
      </c>
      <c r="C242" s="86" t="s">
        <v>623</v>
      </c>
      <c r="D242" s="43" t="s">
        <v>212</v>
      </c>
      <c r="E242" s="26" t="s">
        <v>32</v>
      </c>
      <c r="F242" s="50">
        <v>2.2999999999999998</v>
      </c>
      <c r="G242" s="27">
        <v>62</v>
      </c>
      <c r="H242" s="60">
        <f t="shared" si="10"/>
        <v>142.6</v>
      </c>
    </row>
    <row r="243" spans="1:8" ht="15" thickBot="1" x14ac:dyDescent="0.35">
      <c r="A243" s="25" t="s">
        <v>270</v>
      </c>
      <c r="B243" s="43" t="s">
        <v>213</v>
      </c>
      <c r="C243" s="86" t="s">
        <v>624</v>
      </c>
      <c r="D243" s="43" t="s">
        <v>213</v>
      </c>
      <c r="E243" s="26" t="s">
        <v>32</v>
      </c>
      <c r="F243" s="50">
        <v>2.74</v>
      </c>
      <c r="G243" s="27">
        <v>61</v>
      </c>
      <c r="H243" s="60">
        <f t="shared" si="10"/>
        <v>167.14000000000001</v>
      </c>
    </row>
    <row r="244" spans="1:8" ht="24" thickBot="1" x14ac:dyDescent="0.35">
      <c r="A244" s="25" t="s">
        <v>271</v>
      </c>
      <c r="B244" s="43" t="s">
        <v>214</v>
      </c>
      <c r="C244" s="86" t="s">
        <v>633</v>
      </c>
      <c r="D244" s="43" t="s">
        <v>214</v>
      </c>
      <c r="E244" s="26" t="s">
        <v>32</v>
      </c>
      <c r="F244" s="50">
        <v>14.85</v>
      </c>
      <c r="G244" s="27">
        <v>3</v>
      </c>
      <c r="H244" s="60">
        <f t="shared" si="10"/>
        <v>44.55</v>
      </c>
    </row>
    <row r="245" spans="1:8" ht="15" thickBot="1" x14ac:dyDescent="0.35">
      <c r="A245" s="25" t="s">
        <v>272</v>
      </c>
      <c r="B245" s="43" t="s">
        <v>215</v>
      </c>
      <c r="C245" s="86" t="s">
        <v>625</v>
      </c>
      <c r="D245" s="43" t="s">
        <v>215</v>
      </c>
      <c r="E245" s="26" t="s">
        <v>32</v>
      </c>
      <c r="F245" s="50">
        <v>2.33</v>
      </c>
      <c r="G245" s="27">
        <v>30</v>
      </c>
      <c r="H245" s="60">
        <f t="shared" si="10"/>
        <v>69.900000000000006</v>
      </c>
    </row>
    <row r="246" spans="1:8" ht="24.6" thickBot="1" x14ac:dyDescent="0.35">
      <c r="A246" s="25" t="s">
        <v>273</v>
      </c>
      <c r="B246" s="43" t="s">
        <v>216</v>
      </c>
      <c r="C246" s="86" t="s">
        <v>626</v>
      </c>
      <c r="D246" s="43" t="s">
        <v>216</v>
      </c>
      <c r="E246" s="26" t="s">
        <v>32</v>
      </c>
      <c r="F246" s="50">
        <v>3.3</v>
      </c>
      <c r="G246" s="27">
        <v>15</v>
      </c>
      <c r="H246" s="60">
        <f t="shared" si="10"/>
        <v>49.5</v>
      </c>
    </row>
    <row r="247" spans="1:8" ht="15" thickBot="1" x14ac:dyDescent="0.35">
      <c r="A247" s="25" t="s">
        <v>274</v>
      </c>
      <c r="B247" s="43" t="s">
        <v>217</v>
      </c>
      <c r="C247" s="86" t="s">
        <v>627</v>
      </c>
      <c r="D247" s="43" t="s">
        <v>217</v>
      </c>
      <c r="E247" s="26" t="s">
        <v>32</v>
      </c>
      <c r="F247" s="50">
        <v>2.1</v>
      </c>
      <c r="G247" s="27">
        <v>240</v>
      </c>
      <c r="H247" s="60">
        <f t="shared" si="10"/>
        <v>504</v>
      </c>
    </row>
    <row r="248" spans="1:8" ht="24.6" thickBot="1" x14ac:dyDescent="0.35">
      <c r="A248" s="25" t="s">
        <v>275</v>
      </c>
      <c r="B248" s="43" t="s">
        <v>218</v>
      </c>
      <c r="C248" s="86" t="s">
        <v>628</v>
      </c>
      <c r="D248" s="43" t="s">
        <v>218</v>
      </c>
      <c r="E248" s="26" t="s">
        <v>32</v>
      </c>
      <c r="F248" s="50">
        <v>2.2000000000000002</v>
      </c>
      <c r="G248" s="27">
        <v>300</v>
      </c>
      <c r="H248" s="60">
        <f t="shared" si="10"/>
        <v>660</v>
      </c>
    </row>
    <row r="249" spans="1:8" ht="15" thickBot="1" x14ac:dyDescent="0.35">
      <c r="A249" s="25" t="s">
        <v>276</v>
      </c>
      <c r="B249" s="43" t="s">
        <v>219</v>
      </c>
      <c r="C249" s="86" t="s">
        <v>629</v>
      </c>
      <c r="D249" s="43" t="s">
        <v>219</v>
      </c>
      <c r="E249" s="26" t="s">
        <v>32</v>
      </c>
      <c r="F249" s="50">
        <v>1.2</v>
      </c>
      <c r="G249" s="27">
        <v>15</v>
      </c>
      <c r="H249" s="60">
        <f t="shared" si="10"/>
        <v>18</v>
      </c>
    </row>
    <row r="250" spans="1:8" ht="15" thickBot="1" x14ac:dyDescent="0.35">
      <c r="A250" s="25" t="s">
        <v>277</v>
      </c>
      <c r="B250" s="43" t="s">
        <v>220</v>
      </c>
      <c r="C250" s="86" t="s">
        <v>630</v>
      </c>
      <c r="D250" s="43" t="s">
        <v>220</v>
      </c>
      <c r="E250" s="26" t="s">
        <v>32</v>
      </c>
      <c r="F250" s="50">
        <v>2.8</v>
      </c>
      <c r="G250" s="27">
        <v>90</v>
      </c>
      <c r="H250" s="60">
        <f t="shared" si="10"/>
        <v>251.99999999999997</v>
      </c>
    </row>
    <row r="251" spans="1:8" ht="15" thickBot="1" x14ac:dyDescent="0.35">
      <c r="A251" s="25" t="s">
        <v>278</v>
      </c>
      <c r="B251" s="43" t="s">
        <v>221</v>
      </c>
      <c r="C251" s="86" t="s">
        <v>630</v>
      </c>
      <c r="D251" s="43" t="s">
        <v>221</v>
      </c>
      <c r="E251" s="26" t="s">
        <v>32</v>
      </c>
      <c r="F251" s="50">
        <v>2.64</v>
      </c>
      <c r="G251" s="27">
        <v>12</v>
      </c>
      <c r="H251" s="60">
        <f t="shared" si="10"/>
        <v>31.68</v>
      </c>
    </row>
    <row r="252" spans="1:8" ht="15" thickBot="1" x14ac:dyDescent="0.35">
      <c r="A252" s="25" t="s">
        <v>279</v>
      </c>
      <c r="B252" s="43" t="s">
        <v>222</v>
      </c>
      <c r="C252" s="86" t="s">
        <v>630</v>
      </c>
      <c r="D252" s="43" t="s">
        <v>222</v>
      </c>
      <c r="E252" s="26" t="s">
        <v>32</v>
      </c>
      <c r="F252" s="50">
        <v>8.4499999999999993</v>
      </c>
      <c r="G252" s="27">
        <v>9</v>
      </c>
      <c r="H252" s="60">
        <f t="shared" si="10"/>
        <v>76.05</v>
      </c>
    </row>
    <row r="253" spans="1:8" ht="24" thickBot="1" x14ac:dyDescent="0.35">
      <c r="A253" s="25" t="s">
        <v>280</v>
      </c>
      <c r="B253" s="43" t="s">
        <v>223</v>
      </c>
      <c r="C253" s="86" t="s">
        <v>634</v>
      </c>
      <c r="D253" s="43" t="s">
        <v>223</v>
      </c>
      <c r="E253" s="26" t="s">
        <v>32</v>
      </c>
      <c r="F253" s="50">
        <v>3.64</v>
      </c>
      <c r="G253" s="27">
        <v>180</v>
      </c>
      <c r="H253" s="60">
        <f t="shared" si="10"/>
        <v>655.20000000000005</v>
      </c>
    </row>
    <row r="254" spans="1:8" ht="15" thickBot="1" x14ac:dyDescent="0.35">
      <c r="A254" s="28" t="s">
        <v>224</v>
      </c>
      <c r="B254" s="43" t="s">
        <v>225</v>
      </c>
      <c r="C254" s="86" t="s">
        <v>631</v>
      </c>
      <c r="D254" s="43" t="s">
        <v>225</v>
      </c>
      <c r="E254" s="26" t="s">
        <v>32</v>
      </c>
      <c r="F254" s="50">
        <v>6.29</v>
      </c>
      <c r="G254" s="27">
        <v>50</v>
      </c>
      <c r="H254" s="60">
        <f t="shared" si="10"/>
        <v>314.5</v>
      </c>
    </row>
    <row r="255" spans="1:8" ht="15" thickBot="1" x14ac:dyDescent="0.35">
      <c r="A255" s="28" t="s">
        <v>226</v>
      </c>
      <c r="B255" s="43" t="s">
        <v>227</v>
      </c>
      <c r="C255" s="86" t="s">
        <v>629</v>
      </c>
      <c r="D255" s="43" t="s">
        <v>227</v>
      </c>
      <c r="E255" s="26" t="s">
        <v>32</v>
      </c>
      <c r="F255" s="50">
        <v>1.68</v>
      </c>
      <c r="G255" s="27">
        <v>180</v>
      </c>
      <c r="H255" s="60">
        <f t="shared" si="10"/>
        <v>302.39999999999998</v>
      </c>
    </row>
    <row r="256" spans="1:8" ht="15" thickBot="1" x14ac:dyDescent="0.35">
      <c r="A256" s="28" t="s">
        <v>228</v>
      </c>
      <c r="B256" s="43" t="s">
        <v>229</v>
      </c>
      <c r="C256" s="86" t="s">
        <v>629</v>
      </c>
      <c r="D256" s="43" t="s">
        <v>229</v>
      </c>
      <c r="E256" s="26" t="s">
        <v>32</v>
      </c>
      <c r="F256" s="50">
        <v>5</v>
      </c>
      <c r="G256" s="27">
        <v>6</v>
      </c>
      <c r="H256" s="60">
        <f t="shared" si="10"/>
        <v>30</v>
      </c>
    </row>
    <row r="257" spans="1:8" ht="15" thickBot="1" x14ac:dyDescent="0.35">
      <c r="A257" s="28" t="s">
        <v>230</v>
      </c>
      <c r="B257" s="43" t="s">
        <v>231</v>
      </c>
      <c r="C257" s="86" t="s">
        <v>629</v>
      </c>
      <c r="D257" s="43" t="s">
        <v>231</v>
      </c>
      <c r="E257" s="26" t="s">
        <v>32</v>
      </c>
      <c r="F257" s="50">
        <v>5.5</v>
      </c>
      <c r="G257" s="27">
        <v>24</v>
      </c>
      <c r="H257" s="60">
        <f t="shared" si="10"/>
        <v>132</v>
      </c>
    </row>
    <row r="258" spans="1:8" ht="15" thickBot="1" x14ac:dyDescent="0.35">
      <c r="A258" s="28" t="s">
        <v>232</v>
      </c>
      <c r="B258" s="43" t="s">
        <v>233</v>
      </c>
      <c r="C258" s="86" t="s">
        <v>629</v>
      </c>
      <c r="D258" s="43" t="s">
        <v>233</v>
      </c>
      <c r="E258" s="26" t="s">
        <v>32</v>
      </c>
      <c r="F258" s="50">
        <v>5</v>
      </c>
      <c r="G258" s="27">
        <v>24</v>
      </c>
      <c r="H258" s="60">
        <f t="shared" si="10"/>
        <v>120</v>
      </c>
    </row>
    <row r="259" spans="1:8" ht="15" thickBot="1" x14ac:dyDescent="0.35">
      <c r="A259" s="28" t="s">
        <v>234</v>
      </c>
      <c r="B259" s="43" t="s">
        <v>235</v>
      </c>
      <c r="C259" s="86" t="s">
        <v>632</v>
      </c>
      <c r="D259" s="43" t="s">
        <v>235</v>
      </c>
      <c r="E259" s="26" t="s">
        <v>32</v>
      </c>
      <c r="F259" s="50">
        <v>1.38</v>
      </c>
      <c r="G259" s="27">
        <v>24</v>
      </c>
      <c r="H259" s="60">
        <f t="shared" si="10"/>
        <v>33.119999999999997</v>
      </c>
    </row>
    <row r="260" spans="1:8" ht="15" thickBot="1" x14ac:dyDescent="0.35">
      <c r="A260" s="28" t="s">
        <v>236</v>
      </c>
      <c r="B260" s="43" t="s">
        <v>237</v>
      </c>
      <c r="C260" s="86" t="s">
        <v>632</v>
      </c>
      <c r="D260" s="43" t="s">
        <v>237</v>
      </c>
      <c r="E260" s="26" t="s">
        <v>32</v>
      </c>
      <c r="F260" s="50">
        <v>1.38</v>
      </c>
      <c r="G260" s="27">
        <v>24</v>
      </c>
      <c r="H260" s="60">
        <f t="shared" si="10"/>
        <v>33.119999999999997</v>
      </c>
    </row>
    <row r="261" spans="1:8" ht="15" thickBot="1" x14ac:dyDescent="0.35">
      <c r="A261" s="28" t="s">
        <v>238</v>
      </c>
      <c r="B261" s="43" t="s">
        <v>239</v>
      </c>
      <c r="C261" s="86" t="s">
        <v>632</v>
      </c>
      <c r="D261" s="43" t="s">
        <v>239</v>
      </c>
      <c r="E261" s="26" t="s">
        <v>32</v>
      </c>
      <c r="F261" s="50">
        <v>1.38</v>
      </c>
      <c r="G261" s="27">
        <v>84</v>
      </c>
      <c r="H261" s="60">
        <f t="shared" si="10"/>
        <v>115.91999999999999</v>
      </c>
    </row>
    <row r="262" spans="1:8" ht="15" thickBot="1" x14ac:dyDescent="0.35">
      <c r="A262" s="28" t="s">
        <v>240</v>
      </c>
      <c r="B262" s="43" t="s">
        <v>241</v>
      </c>
      <c r="C262" s="104" t="s">
        <v>632</v>
      </c>
      <c r="D262" s="43" t="s">
        <v>241</v>
      </c>
      <c r="E262" s="26" t="s">
        <v>32</v>
      </c>
      <c r="F262" s="50">
        <v>1.38</v>
      </c>
      <c r="G262" s="27">
        <v>15</v>
      </c>
      <c r="H262" s="60">
        <f t="shared" si="10"/>
        <v>20.7</v>
      </c>
    </row>
    <row r="263" spans="1:8" ht="15" thickBot="1" x14ac:dyDescent="0.35">
      <c r="A263" s="28" t="s">
        <v>242</v>
      </c>
      <c r="B263" s="43" t="s">
        <v>243</v>
      </c>
      <c r="C263" s="106" t="s">
        <v>632</v>
      </c>
      <c r="D263" s="43" t="s">
        <v>243</v>
      </c>
      <c r="E263" s="26" t="s">
        <v>32</v>
      </c>
      <c r="F263" s="50">
        <v>1.38</v>
      </c>
      <c r="G263" s="27">
        <v>30</v>
      </c>
      <c r="H263" s="60">
        <f t="shared" si="10"/>
        <v>41.4</v>
      </c>
    </row>
    <row r="264" spans="1:8" ht="15" thickBot="1" x14ac:dyDescent="0.35">
      <c r="A264" s="28" t="s">
        <v>244</v>
      </c>
      <c r="B264" s="43" t="s">
        <v>245</v>
      </c>
      <c r="C264" s="106" t="s">
        <v>632</v>
      </c>
      <c r="D264" s="43" t="s">
        <v>245</v>
      </c>
      <c r="E264" s="26" t="s">
        <v>32</v>
      </c>
      <c r="F264" s="50">
        <v>1.65</v>
      </c>
      <c r="G264" s="27">
        <v>18</v>
      </c>
      <c r="H264" s="60">
        <f t="shared" si="10"/>
        <v>29.7</v>
      </c>
    </row>
    <row r="265" spans="1:8" ht="15" thickBot="1" x14ac:dyDescent="0.35">
      <c r="A265" s="28" t="s">
        <v>246</v>
      </c>
      <c r="B265" s="43" t="s">
        <v>247</v>
      </c>
      <c r="C265" s="106" t="s">
        <v>632</v>
      </c>
      <c r="D265" s="43" t="s">
        <v>247</v>
      </c>
      <c r="E265" s="26" t="s">
        <v>32</v>
      </c>
      <c r="F265" s="50">
        <v>1.38</v>
      </c>
      <c r="G265" s="27">
        <v>30</v>
      </c>
      <c r="H265" s="60">
        <f t="shared" si="10"/>
        <v>41.4</v>
      </c>
    </row>
    <row r="266" spans="1:8" ht="15" thickBot="1" x14ac:dyDescent="0.35">
      <c r="A266" s="28" t="s">
        <v>248</v>
      </c>
      <c r="B266" s="43" t="s">
        <v>249</v>
      </c>
      <c r="C266" s="106" t="s">
        <v>632</v>
      </c>
      <c r="D266" s="43" t="s">
        <v>249</v>
      </c>
      <c r="E266" s="26" t="s">
        <v>32</v>
      </c>
      <c r="F266" s="50">
        <v>2.2000000000000002</v>
      </c>
      <c r="G266" s="27">
        <v>12</v>
      </c>
      <c r="H266" s="60">
        <f t="shared" si="10"/>
        <v>26.400000000000002</v>
      </c>
    </row>
    <row r="267" spans="1:8" ht="28.5" customHeight="1" thickBot="1" x14ac:dyDescent="0.35">
      <c r="A267" s="112" t="s">
        <v>250</v>
      </c>
      <c r="B267" s="113"/>
      <c r="C267" s="113"/>
      <c r="D267" s="113"/>
      <c r="E267" s="113"/>
      <c r="F267" s="113"/>
      <c r="G267" s="114"/>
      <c r="H267" s="38">
        <f>SUM(H224:H266)</f>
        <v>16697.900000000001</v>
      </c>
    </row>
    <row r="268" spans="1:8" ht="15" thickBot="1" x14ac:dyDescent="0.35">
      <c r="A268" s="112" t="s">
        <v>878</v>
      </c>
      <c r="B268" s="113"/>
      <c r="C268" s="113"/>
      <c r="D268" s="113"/>
      <c r="E268" s="113"/>
      <c r="F268" s="113"/>
      <c r="G268" s="114"/>
      <c r="H268" s="38">
        <f>H267*0.21</f>
        <v>3506.5590000000002</v>
      </c>
    </row>
    <row r="269" spans="1:8" ht="28.5" customHeight="1" thickBot="1" x14ac:dyDescent="0.35">
      <c r="A269" s="112" t="s">
        <v>738</v>
      </c>
      <c r="B269" s="113"/>
      <c r="C269" s="113"/>
      <c r="D269" s="113"/>
      <c r="E269" s="113"/>
      <c r="F269" s="113"/>
      <c r="G269" s="114"/>
      <c r="H269" s="38">
        <f>H267*1.21</f>
        <v>20204.459000000003</v>
      </c>
    </row>
    <row r="270" spans="1:8" ht="18" customHeight="1" x14ac:dyDescent="0.3">
      <c r="A270" s="66"/>
      <c r="B270" s="66"/>
      <c r="C270" s="66"/>
      <c r="D270" s="66"/>
      <c r="E270" s="66"/>
      <c r="F270" s="66"/>
      <c r="G270" s="66"/>
      <c r="H270" s="67"/>
    </row>
    <row r="271" spans="1:8" x14ac:dyDescent="0.3">
      <c r="B271" s="31" t="s">
        <v>55</v>
      </c>
      <c r="C271" s="31"/>
      <c r="D271" s="31" t="s">
        <v>881</v>
      </c>
    </row>
    <row r="272" spans="1:8" x14ac:dyDescent="0.3">
      <c r="B272" s="12" t="s">
        <v>56</v>
      </c>
      <c r="C272" s="12"/>
      <c r="D272" s="12"/>
      <c r="F272" s="33">
        <f>H268</f>
        <v>3506.5590000000002</v>
      </c>
      <c r="G272" t="s">
        <v>57</v>
      </c>
    </row>
    <row r="273" spans="1:8" x14ac:dyDescent="0.3">
      <c r="B273" s="13" t="s">
        <v>59</v>
      </c>
      <c r="C273" s="13"/>
      <c r="D273" s="13"/>
    </row>
    <row r="274" spans="1:8" x14ac:dyDescent="0.3">
      <c r="B274" s="34" t="s">
        <v>58</v>
      </c>
      <c r="C274" s="34"/>
      <c r="D274" s="34"/>
    </row>
    <row r="275" spans="1:8" x14ac:dyDescent="0.3">
      <c r="B275" s="35" t="s">
        <v>60</v>
      </c>
      <c r="C275" s="35"/>
      <c r="D275" s="35"/>
    </row>
    <row r="276" spans="1:8" x14ac:dyDescent="0.3">
      <c r="B276" s="36" t="s">
        <v>61</v>
      </c>
      <c r="C276" s="36"/>
      <c r="D276" s="36"/>
    </row>
    <row r="277" spans="1:8" ht="15" thickBot="1" x14ac:dyDescent="0.35">
      <c r="B277" s="37" t="s">
        <v>281</v>
      </c>
      <c r="C277" s="37"/>
      <c r="D277" s="37"/>
    </row>
    <row r="278" spans="1:8" ht="34.799999999999997" thickBot="1" x14ac:dyDescent="0.35">
      <c r="A278" s="20" t="s">
        <v>26</v>
      </c>
      <c r="B278" s="21" t="s">
        <v>27</v>
      </c>
      <c r="C278" s="21" t="s">
        <v>549</v>
      </c>
      <c r="D278" s="21" t="s">
        <v>550</v>
      </c>
      <c r="E278" s="21" t="s">
        <v>28</v>
      </c>
      <c r="F278" s="22" t="s">
        <v>29</v>
      </c>
      <c r="G278" s="21" t="s">
        <v>30</v>
      </c>
      <c r="H278" s="22" t="s">
        <v>548</v>
      </c>
    </row>
    <row r="279" spans="1:8" ht="15" thickBot="1" x14ac:dyDescent="0.35">
      <c r="A279" s="23">
        <v>1</v>
      </c>
      <c r="B279" s="24">
        <v>2</v>
      </c>
      <c r="C279" s="24">
        <v>3</v>
      </c>
      <c r="D279" s="24">
        <v>4</v>
      </c>
      <c r="E279" s="89">
        <v>5</v>
      </c>
      <c r="F279" s="90">
        <v>6</v>
      </c>
      <c r="G279" s="24">
        <v>7</v>
      </c>
      <c r="H279" s="22">
        <v>8</v>
      </c>
    </row>
    <row r="280" spans="1:8" ht="24.6" thickBot="1" x14ac:dyDescent="0.35">
      <c r="A280" s="25" t="s">
        <v>285</v>
      </c>
      <c r="B280" s="104" t="s">
        <v>282</v>
      </c>
      <c r="C280" s="105" t="s">
        <v>636</v>
      </c>
      <c r="D280" s="104" t="s">
        <v>767</v>
      </c>
      <c r="E280" s="26" t="s">
        <v>32</v>
      </c>
      <c r="F280" s="50">
        <v>0.49</v>
      </c>
      <c r="G280" s="27">
        <v>9190</v>
      </c>
      <c r="H280" s="60">
        <f t="shared" ref="H280:H281" si="11">F280*G280</f>
        <v>4503.1000000000004</v>
      </c>
    </row>
    <row r="281" spans="1:8" ht="24.6" thickBot="1" x14ac:dyDescent="0.35">
      <c r="A281" s="25" t="s">
        <v>286</v>
      </c>
      <c r="B281" s="106" t="s">
        <v>283</v>
      </c>
      <c r="C281" s="107" t="s">
        <v>626</v>
      </c>
      <c r="D281" s="106" t="s">
        <v>768</v>
      </c>
      <c r="E281" s="26" t="s">
        <v>32</v>
      </c>
      <c r="F281" s="50">
        <v>0.92</v>
      </c>
      <c r="G281" s="27">
        <v>700</v>
      </c>
      <c r="H281" s="60">
        <f t="shared" si="11"/>
        <v>644</v>
      </c>
    </row>
    <row r="282" spans="1:8" ht="28.5" customHeight="1" thickBot="1" x14ac:dyDescent="0.35">
      <c r="A282" s="112" t="s">
        <v>284</v>
      </c>
      <c r="B282" s="113"/>
      <c r="C282" s="113"/>
      <c r="D282" s="113"/>
      <c r="E282" s="113"/>
      <c r="F282" s="113"/>
      <c r="G282" s="114"/>
      <c r="H282" s="38">
        <f>SUM(H280:H281)</f>
        <v>5147.1000000000004</v>
      </c>
    </row>
    <row r="283" spans="1:8" ht="15" thickBot="1" x14ac:dyDescent="0.35">
      <c r="A283" s="112" t="s">
        <v>882</v>
      </c>
      <c r="B283" s="113"/>
      <c r="C283" s="113"/>
      <c r="D283" s="113"/>
      <c r="E283" s="113"/>
      <c r="F283" s="113"/>
      <c r="G283" s="114"/>
      <c r="H283" s="38">
        <f>H282*0.21</f>
        <v>1080.8910000000001</v>
      </c>
    </row>
    <row r="284" spans="1:8" ht="28.5" customHeight="1" thickBot="1" x14ac:dyDescent="0.35">
      <c r="A284" s="112" t="s">
        <v>737</v>
      </c>
      <c r="B284" s="113"/>
      <c r="C284" s="113"/>
      <c r="D284" s="113"/>
      <c r="E284" s="113"/>
      <c r="F284" s="113"/>
      <c r="G284" s="114"/>
      <c r="H284" s="38">
        <f>H282*1.21</f>
        <v>6227.991</v>
      </c>
    </row>
    <row r="286" spans="1:8" x14ac:dyDescent="0.3">
      <c r="B286" s="31" t="s">
        <v>55</v>
      </c>
      <c r="C286" s="31"/>
      <c r="D286" s="31" t="s">
        <v>883</v>
      </c>
    </row>
    <row r="287" spans="1:8" x14ac:dyDescent="0.3">
      <c r="B287" s="12" t="s">
        <v>56</v>
      </c>
      <c r="C287" s="12"/>
      <c r="D287" s="12"/>
      <c r="F287" s="33">
        <f>H283</f>
        <v>1080.8910000000001</v>
      </c>
      <c r="G287" t="s">
        <v>57</v>
      </c>
    </row>
    <row r="288" spans="1:8" x14ac:dyDescent="0.3">
      <c r="B288" s="13" t="s">
        <v>59</v>
      </c>
      <c r="C288" s="13"/>
      <c r="D288" s="13"/>
    </row>
    <row r="289" spans="1:8" x14ac:dyDescent="0.3">
      <c r="B289" s="34" t="s">
        <v>58</v>
      </c>
      <c r="C289" s="34"/>
      <c r="D289" s="34"/>
    </row>
    <row r="290" spans="1:8" x14ac:dyDescent="0.3">
      <c r="B290" s="35" t="s">
        <v>60</v>
      </c>
      <c r="C290" s="35"/>
      <c r="D290" s="35"/>
    </row>
    <row r="291" spans="1:8" x14ac:dyDescent="0.3">
      <c r="B291" s="36" t="s">
        <v>61</v>
      </c>
      <c r="C291" s="36"/>
      <c r="D291" s="36"/>
    </row>
    <row r="292" spans="1:8" ht="15" thickBot="1" x14ac:dyDescent="0.35">
      <c r="B292" s="37" t="s">
        <v>287</v>
      </c>
      <c r="C292" s="37"/>
      <c r="D292" s="37"/>
    </row>
    <row r="293" spans="1:8" ht="34.799999999999997" thickBot="1" x14ac:dyDescent="0.35">
      <c r="A293" s="20" t="s">
        <v>26</v>
      </c>
      <c r="B293" s="21" t="s">
        <v>27</v>
      </c>
      <c r="C293" s="21" t="s">
        <v>549</v>
      </c>
      <c r="D293" s="21" t="s">
        <v>550</v>
      </c>
      <c r="E293" s="21" t="s">
        <v>28</v>
      </c>
      <c r="F293" s="22" t="s">
        <v>29</v>
      </c>
      <c r="G293" s="21" t="s">
        <v>30</v>
      </c>
      <c r="H293" s="22" t="s">
        <v>548</v>
      </c>
    </row>
    <row r="294" spans="1:8" ht="15" thickBot="1" x14ac:dyDescent="0.35">
      <c r="A294" s="23">
        <v>1</v>
      </c>
      <c r="B294" s="24">
        <v>2</v>
      </c>
      <c r="C294" s="24">
        <v>3</v>
      </c>
      <c r="D294" s="24">
        <v>4</v>
      </c>
      <c r="E294" s="89">
        <v>5</v>
      </c>
      <c r="F294" s="90">
        <v>6</v>
      </c>
      <c r="G294" s="24">
        <v>7</v>
      </c>
      <c r="H294" s="22">
        <v>8</v>
      </c>
    </row>
    <row r="295" spans="1:8" ht="24.6" thickBot="1" x14ac:dyDescent="0.35">
      <c r="A295" s="25" t="s">
        <v>295</v>
      </c>
      <c r="B295" s="104" t="s">
        <v>288</v>
      </c>
      <c r="C295" s="105" t="s">
        <v>637</v>
      </c>
      <c r="D295" s="104" t="s">
        <v>769</v>
      </c>
      <c r="E295" s="26" t="s">
        <v>32</v>
      </c>
      <c r="F295" s="50">
        <v>3.08</v>
      </c>
      <c r="G295" s="27">
        <v>525</v>
      </c>
      <c r="H295" s="60">
        <f t="shared" ref="H295:H300" si="12">F295*G295</f>
        <v>1617</v>
      </c>
    </row>
    <row r="296" spans="1:8" ht="24.6" thickBot="1" x14ac:dyDescent="0.35">
      <c r="A296" s="25" t="s">
        <v>296</v>
      </c>
      <c r="B296" s="106" t="s">
        <v>289</v>
      </c>
      <c r="C296" s="107" t="s">
        <v>638</v>
      </c>
      <c r="D296" s="106" t="s">
        <v>774</v>
      </c>
      <c r="E296" s="26" t="s">
        <v>32</v>
      </c>
      <c r="F296" s="50">
        <v>12.7</v>
      </c>
      <c r="G296" s="27">
        <v>195</v>
      </c>
      <c r="H296" s="60">
        <f t="shared" si="12"/>
        <v>2476.5</v>
      </c>
    </row>
    <row r="297" spans="1:8" ht="24.6" thickBot="1" x14ac:dyDescent="0.35">
      <c r="A297" s="25" t="s">
        <v>297</v>
      </c>
      <c r="B297" s="106" t="s">
        <v>290</v>
      </c>
      <c r="C297" s="107" t="s">
        <v>639</v>
      </c>
      <c r="D297" s="106" t="s">
        <v>773</v>
      </c>
      <c r="E297" s="26" t="s">
        <v>32</v>
      </c>
      <c r="F297" s="50">
        <v>6.66</v>
      </c>
      <c r="G297" s="27">
        <v>91</v>
      </c>
      <c r="H297" s="60">
        <f t="shared" si="12"/>
        <v>606.06000000000006</v>
      </c>
    </row>
    <row r="298" spans="1:8" ht="24.6" thickBot="1" x14ac:dyDescent="0.35">
      <c r="A298" s="25" t="s">
        <v>298</v>
      </c>
      <c r="B298" s="106" t="s">
        <v>291</v>
      </c>
      <c r="C298" s="107" t="s">
        <v>640</v>
      </c>
      <c r="D298" s="106" t="s">
        <v>770</v>
      </c>
      <c r="E298" s="26" t="s">
        <v>32</v>
      </c>
      <c r="F298" s="50">
        <v>13.44</v>
      </c>
      <c r="G298" s="27">
        <v>55</v>
      </c>
      <c r="H298" s="60">
        <f t="shared" si="12"/>
        <v>739.19999999999993</v>
      </c>
    </row>
    <row r="299" spans="1:8" ht="24.6" thickBot="1" x14ac:dyDescent="0.35">
      <c r="A299" s="25" t="s">
        <v>299</v>
      </c>
      <c r="B299" s="106" t="s">
        <v>292</v>
      </c>
      <c r="C299" s="107" t="s">
        <v>640</v>
      </c>
      <c r="D299" s="106" t="s">
        <v>771</v>
      </c>
      <c r="E299" s="26" t="s">
        <v>32</v>
      </c>
      <c r="F299" s="50">
        <v>13.44</v>
      </c>
      <c r="G299" s="27">
        <v>51</v>
      </c>
      <c r="H299" s="60">
        <f t="shared" si="12"/>
        <v>685.43999999999994</v>
      </c>
    </row>
    <row r="300" spans="1:8" ht="36.6" thickBot="1" x14ac:dyDescent="0.35">
      <c r="A300" s="25" t="s">
        <v>300</v>
      </c>
      <c r="B300" s="106" t="s">
        <v>293</v>
      </c>
      <c r="C300" s="107" t="s">
        <v>641</v>
      </c>
      <c r="D300" s="106" t="s">
        <v>772</v>
      </c>
      <c r="E300" s="26" t="s">
        <v>32</v>
      </c>
      <c r="F300" s="50">
        <v>6.9</v>
      </c>
      <c r="G300" s="27">
        <v>30</v>
      </c>
      <c r="H300" s="60">
        <f t="shared" si="12"/>
        <v>207</v>
      </c>
    </row>
    <row r="301" spans="1:8" ht="28.5" customHeight="1" thickBot="1" x14ac:dyDescent="0.35">
      <c r="A301" s="112" t="s">
        <v>294</v>
      </c>
      <c r="B301" s="113"/>
      <c r="C301" s="113"/>
      <c r="D301" s="113"/>
      <c r="E301" s="113"/>
      <c r="F301" s="113"/>
      <c r="G301" s="114"/>
      <c r="H301" s="38">
        <f>SUM(H295:H300)</f>
        <v>6331.2</v>
      </c>
    </row>
    <row r="302" spans="1:8" ht="15" thickBot="1" x14ac:dyDescent="0.35">
      <c r="A302" s="112" t="s">
        <v>882</v>
      </c>
      <c r="B302" s="113"/>
      <c r="C302" s="113"/>
      <c r="D302" s="113"/>
      <c r="E302" s="113"/>
      <c r="F302" s="113"/>
      <c r="G302" s="114"/>
      <c r="H302" s="38">
        <f>H301*0.21</f>
        <v>1329.5519999999999</v>
      </c>
    </row>
    <row r="303" spans="1:8" ht="28.5" customHeight="1" thickBot="1" x14ac:dyDescent="0.35">
      <c r="A303" s="112" t="s">
        <v>736</v>
      </c>
      <c r="B303" s="113"/>
      <c r="C303" s="113"/>
      <c r="D303" s="113"/>
      <c r="E303" s="113"/>
      <c r="F303" s="113"/>
      <c r="G303" s="114"/>
      <c r="H303" s="38">
        <f>H301*1.21</f>
        <v>7660.7519999999995</v>
      </c>
    </row>
    <row r="305" spans="1:8" x14ac:dyDescent="0.3">
      <c r="B305" s="31" t="s">
        <v>55</v>
      </c>
      <c r="C305" s="31"/>
      <c r="D305" s="31" t="s">
        <v>884</v>
      </c>
    </row>
    <row r="306" spans="1:8" x14ac:dyDescent="0.3">
      <c r="B306" s="12" t="s">
        <v>56</v>
      </c>
      <c r="C306" s="12"/>
      <c r="D306" s="12"/>
      <c r="F306" s="33">
        <f>H302</f>
        <v>1329.5519999999999</v>
      </c>
      <c r="G306" t="s">
        <v>57</v>
      </c>
    </row>
    <row r="307" spans="1:8" x14ac:dyDescent="0.3">
      <c r="B307" s="13" t="s">
        <v>59</v>
      </c>
      <c r="C307" s="13"/>
      <c r="D307" s="13"/>
    </row>
    <row r="308" spans="1:8" x14ac:dyDescent="0.3">
      <c r="B308" s="34" t="s">
        <v>58</v>
      </c>
      <c r="C308" s="34"/>
      <c r="D308" s="34"/>
    </row>
    <row r="309" spans="1:8" x14ac:dyDescent="0.3">
      <c r="B309" s="35" t="s">
        <v>60</v>
      </c>
      <c r="C309" s="35"/>
      <c r="D309" s="35"/>
    </row>
    <row r="310" spans="1:8" x14ac:dyDescent="0.3">
      <c r="B310" s="36" t="s">
        <v>61</v>
      </c>
      <c r="C310" s="36"/>
      <c r="D310" s="36"/>
    </row>
    <row r="311" spans="1:8" ht="15" thickBot="1" x14ac:dyDescent="0.35">
      <c r="B311" s="37" t="s">
        <v>301</v>
      </c>
      <c r="C311" s="37"/>
      <c r="D311" s="37"/>
    </row>
    <row r="312" spans="1:8" ht="34.799999999999997" thickBot="1" x14ac:dyDescent="0.35">
      <c r="A312" s="20" t="s">
        <v>26</v>
      </c>
      <c r="B312" s="21" t="s">
        <v>27</v>
      </c>
      <c r="C312" s="21" t="s">
        <v>549</v>
      </c>
      <c r="D312" s="21" t="s">
        <v>550</v>
      </c>
      <c r="E312" s="21" t="s">
        <v>28</v>
      </c>
      <c r="F312" s="22" t="s">
        <v>29</v>
      </c>
      <c r="G312" s="21" t="s">
        <v>30</v>
      </c>
      <c r="H312" s="22" t="s">
        <v>548</v>
      </c>
    </row>
    <row r="313" spans="1:8" ht="15" thickBot="1" x14ac:dyDescent="0.35">
      <c r="A313" s="23">
        <v>1</v>
      </c>
      <c r="B313" s="24">
        <v>2</v>
      </c>
      <c r="C313" s="24">
        <v>3</v>
      </c>
      <c r="D313" s="24">
        <v>4</v>
      </c>
      <c r="E313" s="89">
        <v>5</v>
      </c>
      <c r="F313" s="90">
        <v>6</v>
      </c>
      <c r="G313" s="24">
        <v>7</v>
      </c>
      <c r="H313" s="22">
        <v>8</v>
      </c>
    </row>
    <row r="314" spans="1:8" ht="36.6" thickBot="1" x14ac:dyDescent="0.35">
      <c r="A314" s="25" t="s">
        <v>312</v>
      </c>
      <c r="B314" s="104" t="s">
        <v>302</v>
      </c>
      <c r="C314" s="105" t="s">
        <v>642</v>
      </c>
      <c r="D314" s="104" t="s">
        <v>775</v>
      </c>
      <c r="E314" s="26" t="s">
        <v>32</v>
      </c>
      <c r="F314" s="50">
        <v>1.56</v>
      </c>
      <c r="G314" s="27">
        <v>60</v>
      </c>
      <c r="H314" s="60">
        <f t="shared" ref="H314:H322" si="13">F314*G314</f>
        <v>93.600000000000009</v>
      </c>
    </row>
    <row r="315" spans="1:8" ht="24.6" thickBot="1" x14ac:dyDescent="0.35">
      <c r="A315" s="25" t="s">
        <v>313</v>
      </c>
      <c r="B315" s="106" t="s">
        <v>303</v>
      </c>
      <c r="C315" s="107" t="s">
        <v>643</v>
      </c>
      <c r="D315" s="106" t="s">
        <v>776</v>
      </c>
      <c r="E315" s="26" t="s">
        <v>32</v>
      </c>
      <c r="F315" s="50">
        <v>1.4</v>
      </c>
      <c r="G315" s="27">
        <v>1050</v>
      </c>
      <c r="H315" s="60">
        <f t="shared" si="13"/>
        <v>1470</v>
      </c>
    </row>
    <row r="316" spans="1:8" ht="24.6" thickBot="1" x14ac:dyDescent="0.35">
      <c r="A316" s="25" t="s">
        <v>314</v>
      </c>
      <c r="B316" s="106" t="s">
        <v>304</v>
      </c>
      <c r="C316" s="107" t="s">
        <v>644</v>
      </c>
      <c r="D316" s="106" t="s">
        <v>777</v>
      </c>
      <c r="E316" s="26" t="s">
        <v>32</v>
      </c>
      <c r="F316" s="50">
        <v>1.54</v>
      </c>
      <c r="G316" s="27">
        <v>300</v>
      </c>
      <c r="H316" s="60">
        <f t="shared" si="13"/>
        <v>462</v>
      </c>
    </row>
    <row r="317" spans="1:8" ht="24.6" thickBot="1" x14ac:dyDescent="0.35">
      <c r="A317" s="25" t="s">
        <v>315</v>
      </c>
      <c r="B317" s="110" t="s">
        <v>305</v>
      </c>
      <c r="C317" s="107" t="s">
        <v>645</v>
      </c>
      <c r="D317" s="110" t="s">
        <v>778</v>
      </c>
      <c r="E317" s="26" t="s">
        <v>196</v>
      </c>
      <c r="F317" s="50">
        <v>0.89</v>
      </c>
      <c r="G317" s="27">
        <v>8910</v>
      </c>
      <c r="H317" s="60">
        <f t="shared" si="13"/>
        <v>7929.9000000000005</v>
      </c>
    </row>
    <row r="318" spans="1:8" ht="24.6" thickBot="1" x14ac:dyDescent="0.35">
      <c r="A318" s="25" t="s">
        <v>316</v>
      </c>
      <c r="B318" s="110" t="s">
        <v>306</v>
      </c>
      <c r="C318" s="107" t="s">
        <v>646</v>
      </c>
      <c r="D318" s="110" t="s">
        <v>779</v>
      </c>
      <c r="E318" s="26" t="s">
        <v>196</v>
      </c>
      <c r="F318" s="50">
        <v>0.92</v>
      </c>
      <c r="G318" s="27">
        <v>6000</v>
      </c>
      <c r="H318" s="60">
        <f t="shared" si="13"/>
        <v>5520</v>
      </c>
    </row>
    <row r="319" spans="1:8" ht="24.6" thickBot="1" x14ac:dyDescent="0.35">
      <c r="A319" s="25" t="s">
        <v>317</v>
      </c>
      <c r="B319" s="110" t="s">
        <v>307</v>
      </c>
      <c r="C319" s="107" t="s">
        <v>647</v>
      </c>
      <c r="D319" s="110" t="s">
        <v>780</v>
      </c>
      <c r="E319" s="26" t="s">
        <v>196</v>
      </c>
      <c r="F319" s="50">
        <v>3.8</v>
      </c>
      <c r="G319" s="27">
        <v>30</v>
      </c>
      <c r="H319" s="60">
        <f t="shared" si="13"/>
        <v>114</v>
      </c>
    </row>
    <row r="320" spans="1:8" ht="24.6" thickBot="1" x14ac:dyDescent="0.35">
      <c r="A320" s="25" t="s">
        <v>318</v>
      </c>
      <c r="B320" s="110" t="s">
        <v>308</v>
      </c>
      <c r="C320" s="107" t="s">
        <v>648</v>
      </c>
      <c r="D320" s="110" t="s">
        <v>781</v>
      </c>
      <c r="E320" s="26" t="s">
        <v>196</v>
      </c>
      <c r="F320" s="50">
        <v>2.8</v>
      </c>
      <c r="G320" s="27">
        <v>1500</v>
      </c>
      <c r="H320" s="60">
        <f t="shared" si="13"/>
        <v>4200</v>
      </c>
    </row>
    <row r="321" spans="1:8" ht="24.6" thickBot="1" x14ac:dyDescent="0.35">
      <c r="A321" s="25" t="s">
        <v>319</v>
      </c>
      <c r="B321" s="110" t="s">
        <v>309</v>
      </c>
      <c r="C321" s="107" t="s">
        <v>649</v>
      </c>
      <c r="D321" s="110" t="s">
        <v>782</v>
      </c>
      <c r="E321" s="26" t="s">
        <v>32</v>
      </c>
      <c r="F321" s="50">
        <v>0.99</v>
      </c>
      <c r="G321" s="27">
        <v>4500</v>
      </c>
      <c r="H321" s="60">
        <f t="shared" si="13"/>
        <v>4455</v>
      </c>
    </row>
    <row r="322" spans="1:8" ht="24.6" thickBot="1" x14ac:dyDescent="0.35">
      <c r="A322" s="25" t="s">
        <v>320</v>
      </c>
      <c r="B322" s="110" t="s">
        <v>310</v>
      </c>
      <c r="C322" s="107" t="s">
        <v>650</v>
      </c>
      <c r="D322" s="110" t="s">
        <v>783</v>
      </c>
      <c r="E322" s="26" t="s">
        <v>32</v>
      </c>
      <c r="F322" s="50">
        <v>1.29</v>
      </c>
      <c r="G322" s="27">
        <v>600</v>
      </c>
      <c r="H322" s="60">
        <f t="shared" si="13"/>
        <v>774</v>
      </c>
    </row>
    <row r="323" spans="1:8" ht="28.5" customHeight="1" thickBot="1" x14ac:dyDescent="0.35">
      <c r="A323" s="112" t="s">
        <v>311</v>
      </c>
      <c r="B323" s="113"/>
      <c r="C323" s="113"/>
      <c r="D323" s="113"/>
      <c r="E323" s="113"/>
      <c r="F323" s="113"/>
      <c r="G323" s="114"/>
      <c r="H323" s="38">
        <f>SUM(H314:H322)</f>
        <v>25018.5</v>
      </c>
    </row>
    <row r="324" spans="1:8" ht="15" thickBot="1" x14ac:dyDescent="0.35">
      <c r="A324" s="112" t="s">
        <v>882</v>
      </c>
      <c r="B324" s="113"/>
      <c r="C324" s="113"/>
      <c r="D324" s="113"/>
      <c r="E324" s="113"/>
      <c r="F324" s="113"/>
      <c r="G324" s="114"/>
      <c r="H324" s="38">
        <f>H323*0.21</f>
        <v>5253.8850000000002</v>
      </c>
    </row>
    <row r="325" spans="1:8" ht="28.5" customHeight="1" thickBot="1" x14ac:dyDescent="0.35">
      <c r="A325" s="112" t="s">
        <v>735</v>
      </c>
      <c r="B325" s="113"/>
      <c r="C325" s="113"/>
      <c r="D325" s="113"/>
      <c r="E325" s="113"/>
      <c r="F325" s="113"/>
      <c r="G325" s="114"/>
      <c r="H325" s="38">
        <f>H323*1.21</f>
        <v>30272.384999999998</v>
      </c>
    </row>
    <row r="327" spans="1:8" x14ac:dyDescent="0.3">
      <c r="B327" s="31" t="s">
        <v>55</v>
      </c>
      <c r="C327" s="31"/>
      <c r="D327" s="31" t="s">
        <v>885</v>
      </c>
    </row>
    <row r="328" spans="1:8" x14ac:dyDescent="0.3">
      <c r="B328" s="12" t="s">
        <v>56</v>
      </c>
      <c r="C328" s="12"/>
      <c r="D328" s="12"/>
      <c r="F328" s="33">
        <f>H324</f>
        <v>5253.8850000000002</v>
      </c>
      <c r="G328" t="s">
        <v>57</v>
      </c>
    </row>
    <row r="329" spans="1:8" x14ac:dyDescent="0.3">
      <c r="B329" s="13" t="s">
        <v>59</v>
      </c>
      <c r="C329" s="13"/>
      <c r="D329" s="13"/>
    </row>
    <row r="330" spans="1:8" x14ac:dyDescent="0.3">
      <c r="B330" s="34" t="s">
        <v>58</v>
      </c>
      <c r="C330" s="34"/>
      <c r="D330" s="34"/>
    </row>
    <row r="331" spans="1:8" x14ac:dyDescent="0.3">
      <c r="B331" s="35" t="s">
        <v>60</v>
      </c>
      <c r="C331" s="35"/>
      <c r="D331" s="35"/>
    </row>
    <row r="332" spans="1:8" x14ac:dyDescent="0.3">
      <c r="B332" s="36" t="s">
        <v>61</v>
      </c>
      <c r="C332" s="36"/>
      <c r="D332" s="36"/>
    </row>
    <row r="333" spans="1:8" ht="15" thickBot="1" x14ac:dyDescent="0.35">
      <c r="B333" s="37" t="s">
        <v>321</v>
      </c>
      <c r="C333" s="37"/>
      <c r="D333" s="37"/>
    </row>
    <row r="334" spans="1:8" ht="34.799999999999997" thickBot="1" x14ac:dyDescent="0.35">
      <c r="A334" s="20" t="s">
        <v>26</v>
      </c>
      <c r="B334" s="21" t="s">
        <v>27</v>
      </c>
      <c r="C334" s="21" t="s">
        <v>549</v>
      </c>
      <c r="D334" s="21" t="s">
        <v>550</v>
      </c>
      <c r="E334" s="21" t="s">
        <v>28</v>
      </c>
      <c r="F334" s="22" t="s">
        <v>29</v>
      </c>
      <c r="G334" s="21" t="s">
        <v>30</v>
      </c>
      <c r="H334" s="22" t="s">
        <v>548</v>
      </c>
    </row>
    <row r="335" spans="1:8" ht="15" thickBot="1" x14ac:dyDescent="0.35">
      <c r="A335" s="23">
        <v>1</v>
      </c>
      <c r="B335" s="24">
        <v>2</v>
      </c>
      <c r="C335" s="24">
        <v>3</v>
      </c>
      <c r="D335" s="24">
        <v>4</v>
      </c>
      <c r="E335" s="89">
        <v>5</v>
      </c>
      <c r="F335" s="90">
        <v>6</v>
      </c>
      <c r="G335" s="24">
        <v>7</v>
      </c>
      <c r="H335" s="22">
        <v>8</v>
      </c>
    </row>
    <row r="336" spans="1:8" ht="24.6" thickBot="1" x14ac:dyDescent="0.35">
      <c r="A336" s="48" t="s">
        <v>333</v>
      </c>
      <c r="B336" s="64" t="s">
        <v>331</v>
      </c>
      <c r="C336" s="104" t="s">
        <v>651</v>
      </c>
      <c r="D336" s="64" t="s">
        <v>784</v>
      </c>
      <c r="E336" s="49" t="s">
        <v>32</v>
      </c>
      <c r="F336" s="50">
        <v>2.02</v>
      </c>
      <c r="G336" s="51">
        <v>4100</v>
      </c>
      <c r="H336" s="60">
        <f t="shared" ref="H336:H343" si="14">F336*G336</f>
        <v>8282</v>
      </c>
    </row>
    <row r="337" spans="1:8" ht="36.6" thickBot="1" x14ac:dyDescent="0.35">
      <c r="A337" s="48" t="s">
        <v>334</v>
      </c>
      <c r="B337" s="64" t="s">
        <v>332</v>
      </c>
      <c r="C337" s="106" t="s">
        <v>652</v>
      </c>
      <c r="D337" s="64" t="s">
        <v>785</v>
      </c>
      <c r="E337" s="49" t="s">
        <v>32</v>
      </c>
      <c r="F337" s="50">
        <v>2.68</v>
      </c>
      <c r="G337" s="51">
        <v>2310</v>
      </c>
      <c r="H337" s="60">
        <f t="shared" si="14"/>
        <v>6190.8</v>
      </c>
    </row>
    <row r="338" spans="1:8" ht="24.6" thickBot="1" x14ac:dyDescent="0.35">
      <c r="A338" s="25" t="s">
        <v>335</v>
      </c>
      <c r="B338" s="43" t="s">
        <v>322</v>
      </c>
      <c r="C338" s="106" t="s">
        <v>653</v>
      </c>
      <c r="D338" s="43" t="s">
        <v>786</v>
      </c>
      <c r="E338" s="26" t="s">
        <v>32</v>
      </c>
      <c r="F338" s="50">
        <v>1.38</v>
      </c>
      <c r="G338" s="27">
        <v>6950</v>
      </c>
      <c r="H338" s="60">
        <f t="shared" si="14"/>
        <v>9591</v>
      </c>
    </row>
    <row r="339" spans="1:8" ht="24.6" thickBot="1" x14ac:dyDescent="0.35">
      <c r="A339" s="25" t="s">
        <v>336</v>
      </c>
      <c r="B339" s="43" t="s">
        <v>323</v>
      </c>
      <c r="C339" s="106" t="s">
        <v>654</v>
      </c>
      <c r="D339" s="43" t="s">
        <v>787</v>
      </c>
      <c r="E339" s="26" t="s">
        <v>32</v>
      </c>
      <c r="F339" s="50">
        <v>2.42</v>
      </c>
      <c r="G339" s="27">
        <v>1770</v>
      </c>
      <c r="H339" s="60">
        <f t="shared" si="14"/>
        <v>4283.3999999999996</v>
      </c>
    </row>
    <row r="340" spans="1:8" ht="24.6" thickBot="1" x14ac:dyDescent="0.35">
      <c r="A340" s="28" t="s">
        <v>324</v>
      </c>
      <c r="B340" s="43" t="s">
        <v>325</v>
      </c>
      <c r="C340" s="106" t="s">
        <v>655</v>
      </c>
      <c r="D340" s="43" t="s">
        <v>788</v>
      </c>
      <c r="E340" s="26" t="s">
        <v>32</v>
      </c>
      <c r="F340" s="50">
        <v>1.19</v>
      </c>
      <c r="G340" s="27">
        <v>45</v>
      </c>
      <c r="H340" s="60">
        <f t="shared" si="14"/>
        <v>53.55</v>
      </c>
    </row>
    <row r="341" spans="1:8" ht="24.6" thickBot="1" x14ac:dyDescent="0.35">
      <c r="A341" s="28" t="s">
        <v>326</v>
      </c>
      <c r="B341" s="43" t="s">
        <v>327</v>
      </c>
      <c r="C341" s="106" t="s">
        <v>656</v>
      </c>
      <c r="D341" s="43" t="s">
        <v>789</v>
      </c>
      <c r="E341" s="26" t="s">
        <v>32</v>
      </c>
      <c r="F341" s="50">
        <v>3.96</v>
      </c>
      <c r="G341" s="27">
        <v>24</v>
      </c>
      <c r="H341" s="60">
        <f t="shared" si="14"/>
        <v>95.039999999999992</v>
      </c>
    </row>
    <row r="342" spans="1:8" ht="24.6" thickBot="1" x14ac:dyDescent="0.35">
      <c r="A342" s="25" t="s">
        <v>337</v>
      </c>
      <c r="B342" s="43" t="s">
        <v>328</v>
      </c>
      <c r="C342" s="106" t="s">
        <v>657</v>
      </c>
      <c r="D342" s="43" t="s">
        <v>790</v>
      </c>
      <c r="E342" s="26" t="s">
        <v>196</v>
      </c>
      <c r="F342" s="50">
        <v>1.94</v>
      </c>
      <c r="G342" s="27">
        <v>90</v>
      </c>
      <c r="H342" s="60">
        <f t="shared" si="14"/>
        <v>174.6</v>
      </c>
    </row>
    <row r="343" spans="1:8" ht="36.6" thickBot="1" x14ac:dyDescent="0.35">
      <c r="A343" s="25" t="s">
        <v>338</v>
      </c>
      <c r="B343" s="43" t="s">
        <v>329</v>
      </c>
      <c r="C343" s="106" t="s">
        <v>657</v>
      </c>
      <c r="D343" s="43" t="s">
        <v>791</v>
      </c>
      <c r="E343" s="26" t="s">
        <v>196</v>
      </c>
      <c r="F343" s="50">
        <v>3.96</v>
      </c>
      <c r="G343" s="27">
        <v>60</v>
      </c>
      <c r="H343" s="60">
        <f t="shared" si="14"/>
        <v>237.6</v>
      </c>
    </row>
    <row r="344" spans="1:8" ht="28.5" customHeight="1" thickBot="1" x14ac:dyDescent="0.35">
      <c r="A344" s="112" t="s">
        <v>330</v>
      </c>
      <c r="B344" s="113"/>
      <c r="C344" s="113"/>
      <c r="D344" s="113"/>
      <c r="E344" s="113"/>
      <c r="F344" s="113"/>
      <c r="G344" s="114"/>
      <c r="H344" s="38">
        <f>SUM(H336:H343)</f>
        <v>28907.989999999994</v>
      </c>
    </row>
    <row r="345" spans="1:8" ht="15" thickBot="1" x14ac:dyDescent="0.35">
      <c r="A345" s="112" t="s">
        <v>882</v>
      </c>
      <c r="B345" s="113"/>
      <c r="C345" s="113"/>
      <c r="D345" s="113"/>
      <c r="E345" s="113"/>
      <c r="F345" s="113"/>
      <c r="G345" s="114"/>
      <c r="H345" s="38">
        <f>H344*0.21</f>
        <v>6070.6778999999988</v>
      </c>
    </row>
    <row r="346" spans="1:8" ht="28.5" customHeight="1" thickBot="1" x14ac:dyDescent="0.35">
      <c r="A346" s="112" t="s">
        <v>734</v>
      </c>
      <c r="B346" s="113"/>
      <c r="C346" s="113"/>
      <c r="D346" s="113"/>
      <c r="E346" s="113"/>
      <c r="F346" s="113"/>
      <c r="G346" s="114"/>
      <c r="H346" s="38">
        <f>H344*1.21</f>
        <v>34978.667899999993</v>
      </c>
    </row>
    <row r="348" spans="1:8" x14ac:dyDescent="0.3">
      <c r="B348" s="31" t="s">
        <v>55</v>
      </c>
      <c r="C348" s="31"/>
      <c r="D348" s="31" t="s">
        <v>886</v>
      </c>
    </row>
    <row r="349" spans="1:8" x14ac:dyDescent="0.3">
      <c r="B349" s="12" t="s">
        <v>56</v>
      </c>
      <c r="C349" s="12"/>
      <c r="D349" s="12"/>
      <c r="F349" s="33">
        <f>H345</f>
        <v>6070.6778999999988</v>
      </c>
      <c r="G349" t="s">
        <v>57</v>
      </c>
    </row>
    <row r="350" spans="1:8" x14ac:dyDescent="0.3">
      <c r="B350" s="13" t="s">
        <v>59</v>
      </c>
      <c r="C350" s="13"/>
      <c r="D350" s="13"/>
    </row>
    <row r="351" spans="1:8" x14ac:dyDescent="0.3">
      <c r="B351" s="34" t="s">
        <v>58</v>
      </c>
      <c r="C351" s="34"/>
      <c r="D351" s="34"/>
    </row>
    <row r="352" spans="1:8" x14ac:dyDescent="0.3">
      <c r="B352" s="35" t="s">
        <v>60</v>
      </c>
      <c r="C352" s="35"/>
      <c r="D352" s="35"/>
    </row>
    <row r="353" spans="1:8" x14ac:dyDescent="0.3">
      <c r="B353" s="36" t="s">
        <v>61</v>
      </c>
      <c r="C353" s="36"/>
      <c r="D353" s="36"/>
    </row>
    <row r="354" spans="1:8" ht="15" thickBot="1" x14ac:dyDescent="0.35">
      <c r="B354" s="37" t="s">
        <v>339</v>
      </c>
      <c r="C354" s="37"/>
      <c r="D354" s="37"/>
    </row>
    <row r="355" spans="1:8" ht="34.799999999999997" thickBot="1" x14ac:dyDescent="0.35">
      <c r="A355" s="20" t="s">
        <v>26</v>
      </c>
      <c r="B355" s="21" t="s">
        <v>27</v>
      </c>
      <c r="C355" s="21" t="s">
        <v>549</v>
      </c>
      <c r="D355" s="21" t="s">
        <v>550</v>
      </c>
      <c r="E355" s="21" t="s">
        <v>28</v>
      </c>
      <c r="F355" s="22" t="s">
        <v>29</v>
      </c>
      <c r="G355" s="21" t="s">
        <v>30</v>
      </c>
      <c r="H355" s="22" t="s">
        <v>548</v>
      </c>
    </row>
    <row r="356" spans="1:8" ht="15" thickBot="1" x14ac:dyDescent="0.35">
      <c r="A356" s="23">
        <v>1</v>
      </c>
      <c r="B356" s="24">
        <v>2</v>
      </c>
      <c r="C356" s="24">
        <v>3</v>
      </c>
      <c r="D356" s="24">
        <v>4</v>
      </c>
      <c r="E356" s="89">
        <v>5</v>
      </c>
      <c r="F356" s="90">
        <v>6</v>
      </c>
      <c r="G356" s="24">
        <v>7</v>
      </c>
      <c r="H356" s="22">
        <v>8</v>
      </c>
    </row>
    <row r="357" spans="1:8" ht="36.6" thickBot="1" x14ac:dyDescent="0.35">
      <c r="A357" s="25" t="s">
        <v>343</v>
      </c>
      <c r="B357" s="43" t="s">
        <v>340</v>
      </c>
      <c r="C357" s="99" t="s">
        <v>658</v>
      </c>
      <c r="D357" s="43" t="s">
        <v>792</v>
      </c>
      <c r="E357" s="26" t="s">
        <v>341</v>
      </c>
      <c r="F357" s="50">
        <v>6.5000000000000002E-2</v>
      </c>
      <c r="G357" s="27">
        <v>768500</v>
      </c>
      <c r="H357" s="60">
        <f t="shared" ref="H357" si="15">F357*G357</f>
        <v>49952.5</v>
      </c>
    </row>
    <row r="358" spans="1:8" ht="28.5" customHeight="1" thickBot="1" x14ac:dyDescent="0.35">
      <c r="A358" s="112" t="s">
        <v>342</v>
      </c>
      <c r="B358" s="113"/>
      <c r="C358" s="113"/>
      <c r="D358" s="113"/>
      <c r="E358" s="113"/>
      <c r="F358" s="113"/>
      <c r="G358" s="114"/>
      <c r="H358" s="38">
        <f>SUM(H357)</f>
        <v>49952.5</v>
      </c>
    </row>
    <row r="359" spans="1:8" ht="15" thickBot="1" x14ac:dyDescent="0.35">
      <c r="A359" s="112" t="s">
        <v>878</v>
      </c>
      <c r="B359" s="113"/>
      <c r="C359" s="113"/>
      <c r="D359" s="113"/>
      <c r="E359" s="113"/>
      <c r="F359" s="113"/>
      <c r="G359" s="114"/>
      <c r="H359" s="38">
        <f>H358*0.21</f>
        <v>10490.025</v>
      </c>
    </row>
    <row r="360" spans="1:8" ht="28.5" customHeight="1" thickBot="1" x14ac:dyDescent="0.35">
      <c r="A360" s="112" t="s">
        <v>733</v>
      </c>
      <c r="B360" s="113"/>
      <c r="C360" s="113"/>
      <c r="D360" s="113"/>
      <c r="E360" s="113"/>
      <c r="F360" s="113"/>
      <c r="G360" s="114"/>
      <c r="H360" s="38">
        <f>H358*1.21</f>
        <v>60442.525000000001</v>
      </c>
    </row>
    <row r="362" spans="1:8" x14ac:dyDescent="0.3">
      <c r="B362" s="31" t="s">
        <v>55</v>
      </c>
      <c r="C362" s="31"/>
      <c r="D362" s="31" t="s">
        <v>887</v>
      </c>
    </row>
    <row r="363" spans="1:8" x14ac:dyDescent="0.3">
      <c r="B363" s="12" t="s">
        <v>56</v>
      </c>
      <c r="C363" s="12"/>
      <c r="D363" s="12"/>
      <c r="F363" s="33">
        <f>H359</f>
        <v>10490.025</v>
      </c>
      <c r="G363" t="s">
        <v>57</v>
      </c>
    </row>
    <row r="364" spans="1:8" x14ac:dyDescent="0.3">
      <c r="B364" s="13" t="s">
        <v>59</v>
      </c>
      <c r="C364" s="13"/>
      <c r="D364" s="13"/>
    </row>
    <row r="365" spans="1:8" x14ac:dyDescent="0.3">
      <c r="B365" s="34" t="s">
        <v>58</v>
      </c>
      <c r="C365" s="34"/>
      <c r="D365" s="34"/>
    </row>
    <row r="366" spans="1:8" x14ac:dyDescent="0.3">
      <c r="B366" s="35" t="s">
        <v>60</v>
      </c>
      <c r="C366" s="35"/>
      <c r="D366" s="35"/>
    </row>
    <row r="367" spans="1:8" x14ac:dyDescent="0.3">
      <c r="B367" s="36" t="s">
        <v>61</v>
      </c>
      <c r="C367" s="36"/>
      <c r="D367" s="36"/>
    </row>
    <row r="368" spans="1:8" ht="15" thickBot="1" x14ac:dyDescent="0.35">
      <c r="B368" s="37" t="s">
        <v>344</v>
      </c>
      <c r="C368" s="37"/>
      <c r="D368" s="37"/>
    </row>
    <row r="369" spans="1:8" ht="34.799999999999997" thickBot="1" x14ac:dyDescent="0.35">
      <c r="A369" s="20" t="s">
        <v>26</v>
      </c>
      <c r="B369" s="21" t="s">
        <v>27</v>
      </c>
      <c r="C369" s="21" t="s">
        <v>549</v>
      </c>
      <c r="D369" s="21" t="s">
        <v>550</v>
      </c>
      <c r="E369" s="21" t="s">
        <v>28</v>
      </c>
      <c r="F369" s="22" t="s">
        <v>29</v>
      </c>
      <c r="G369" s="21" t="s">
        <v>30</v>
      </c>
      <c r="H369" s="22" t="s">
        <v>548</v>
      </c>
    </row>
    <row r="370" spans="1:8" ht="15" thickBot="1" x14ac:dyDescent="0.35">
      <c r="A370" s="23">
        <v>1</v>
      </c>
      <c r="B370" s="24">
        <v>2</v>
      </c>
      <c r="C370" s="24">
        <v>3</v>
      </c>
      <c r="D370" s="24">
        <v>4</v>
      </c>
      <c r="E370" s="89">
        <v>5</v>
      </c>
      <c r="F370" s="90">
        <v>6</v>
      </c>
      <c r="G370" s="24">
        <v>7</v>
      </c>
      <c r="H370" s="22">
        <v>8</v>
      </c>
    </row>
    <row r="371" spans="1:8" ht="108.6" thickBot="1" x14ac:dyDescent="0.35">
      <c r="A371" s="25" t="s">
        <v>362</v>
      </c>
      <c r="B371" s="104" t="s">
        <v>345</v>
      </c>
      <c r="C371" s="105" t="s">
        <v>659</v>
      </c>
      <c r="D371" s="104" t="s">
        <v>793</v>
      </c>
      <c r="E371" s="26" t="s">
        <v>32</v>
      </c>
      <c r="F371" s="50">
        <v>1.88</v>
      </c>
      <c r="G371" s="27">
        <v>21290</v>
      </c>
      <c r="H371" s="60">
        <f t="shared" ref="H371:H377" si="16">F371*G371</f>
        <v>40025.199999999997</v>
      </c>
    </row>
    <row r="372" spans="1:8" ht="24.6" thickBot="1" x14ac:dyDescent="0.35">
      <c r="A372" s="28" t="s">
        <v>346</v>
      </c>
      <c r="B372" s="106" t="s">
        <v>347</v>
      </c>
      <c r="C372" s="107" t="s">
        <v>660</v>
      </c>
      <c r="D372" s="106" t="s">
        <v>794</v>
      </c>
      <c r="E372" s="26" t="s">
        <v>32</v>
      </c>
      <c r="F372" s="50">
        <v>2.75</v>
      </c>
      <c r="G372" s="27">
        <v>4300</v>
      </c>
      <c r="H372" s="60">
        <f t="shared" si="16"/>
        <v>11825</v>
      </c>
    </row>
    <row r="373" spans="1:8" ht="84.6" thickBot="1" x14ac:dyDescent="0.35">
      <c r="A373" s="25" t="s">
        <v>363</v>
      </c>
      <c r="B373" s="106" t="s">
        <v>348</v>
      </c>
      <c r="C373" s="107" t="s">
        <v>661</v>
      </c>
      <c r="D373" s="106" t="s">
        <v>795</v>
      </c>
      <c r="E373" s="26" t="s">
        <v>32</v>
      </c>
      <c r="F373" s="50">
        <v>2.98</v>
      </c>
      <c r="G373" s="27">
        <v>1185</v>
      </c>
      <c r="H373" s="60">
        <f t="shared" si="16"/>
        <v>3531.3</v>
      </c>
    </row>
    <row r="374" spans="1:8" ht="24.6" thickBot="1" x14ac:dyDescent="0.35">
      <c r="A374" s="25" t="s">
        <v>364</v>
      </c>
      <c r="B374" s="106" t="s">
        <v>349</v>
      </c>
      <c r="C374" s="107" t="s">
        <v>662</v>
      </c>
      <c r="D374" s="106" t="s">
        <v>796</v>
      </c>
      <c r="E374" s="26" t="s">
        <v>32</v>
      </c>
      <c r="F374" s="50">
        <v>6.4</v>
      </c>
      <c r="G374" s="27">
        <v>30</v>
      </c>
      <c r="H374" s="60">
        <f t="shared" si="16"/>
        <v>192</v>
      </c>
    </row>
    <row r="375" spans="1:8" ht="24.6" thickBot="1" x14ac:dyDescent="0.35">
      <c r="A375" s="25" t="s">
        <v>365</v>
      </c>
      <c r="B375" s="106" t="s">
        <v>350</v>
      </c>
      <c r="C375" s="107" t="s">
        <v>663</v>
      </c>
      <c r="D375" s="106" t="s">
        <v>797</v>
      </c>
      <c r="E375" s="26" t="s">
        <v>32</v>
      </c>
      <c r="F375" s="50">
        <v>15.6</v>
      </c>
      <c r="G375" s="27">
        <v>30</v>
      </c>
      <c r="H375" s="60">
        <f t="shared" si="16"/>
        <v>468</v>
      </c>
    </row>
    <row r="376" spans="1:8" ht="24.6" thickBot="1" x14ac:dyDescent="0.35">
      <c r="A376" s="25" t="s">
        <v>366</v>
      </c>
      <c r="B376" s="106" t="s">
        <v>351</v>
      </c>
      <c r="C376" s="107" t="s">
        <v>664</v>
      </c>
      <c r="D376" s="106" t="s">
        <v>798</v>
      </c>
      <c r="E376" s="26" t="s">
        <v>32</v>
      </c>
      <c r="F376" s="50">
        <v>2.68</v>
      </c>
      <c r="G376" s="27">
        <v>60</v>
      </c>
      <c r="H376" s="60">
        <f t="shared" si="16"/>
        <v>160.80000000000001</v>
      </c>
    </row>
    <row r="377" spans="1:8" ht="24.6" thickBot="1" x14ac:dyDescent="0.35">
      <c r="A377" s="25" t="s">
        <v>367</v>
      </c>
      <c r="B377" s="106" t="s">
        <v>352</v>
      </c>
      <c r="C377" s="107" t="s">
        <v>665</v>
      </c>
      <c r="D377" s="106" t="s">
        <v>799</v>
      </c>
      <c r="E377" s="26" t="s">
        <v>32</v>
      </c>
      <c r="F377" s="50">
        <v>5.18</v>
      </c>
      <c r="G377" s="27">
        <v>75</v>
      </c>
      <c r="H377" s="60">
        <f t="shared" si="16"/>
        <v>388.5</v>
      </c>
    </row>
    <row r="378" spans="1:8" ht="28.5" customHeight="1" thickBot="1" x14ac:dyDescent="0.35">
      <c r="A378" s="112" t="s">
        <v>353</v>
      </c>
      <c r="B378" s="113"/>
      <c r="C378" s="113"/>
      <c r="D378" s="113"/>
      <c r="E378" s="113"/>
      <c r="F378" s="113"/>
      <c r="G378" s="114"/>
      <c r="H378" s="38">
        <f>SUM(H371:H377)</f>
        <v>56590.8</v>
      </c>
    </row>
    <row r="379" spans="1:8" ht="15" thickBot="1" x14ac:dyDescent="0.35">
      <c r="A379" s="112" t="s">
        <v>882</v>
      </c>
      <c r="B379" s="113"/>
      <c r="C379" s="113"/>
      <c r="D379" s="113"/>
      <c r="E379" s="113"/>
      <c r="F379" s="113"/>
      <c r="G379" s="114"/>
      <c r="H379" s="38">
        <f>H378*0.21</f>
        <v>11884.067999999999</v>
      </c>
    </row>
    <row r="380" spans="1:8" ht="28.5" customHeight="1" thickBot="1" x14ac:dyDescent="0.35">
      <c r="A380" s="112" t="s">
        <v>732</v>
      </c>
      <c r="B380" s="113"/>
      <c r="C380" s="113"/>
      <c r="D380" s="113"/>
      <c r="E380" s="113"/>
      <c r="F380" s="113"/>
      <c r="G380" s="114"/>
      <c r="H380" s="38">
        <f>H378*1.21</f>
        <v>68474.868000000002</v>
      </c>
    </row>
    <row r="382" spans="1:8" x14ac:dyDescent="0.3">
      <c r="B382" s="31" t="s">
        <v>55</v>
      </c>
      <c r="C382" s="31"/>
      <c r="D382" s="31" t="s">
        <v>888</v>
      </c>
    </row>
    <row r="383" spans="1:8" x14ac:dyDescent="0.3">
      <c r="B383" s="12" t="s">
        <v>56</v>
      </c>
      <c r="C383" s="12"/>
      <c r="D383" s="12"/>
      <c r="F383" s="33">
        <f>H379</f>
        <v>11884.067999999999</v>
      </c>
      <c r="G383" t="s">
        <v>57</v>
      </c>
    </row>
    <row r="384" spans="1:8" x14ac:dyDescent="0.3">
      <c r="B384" s="13" t="s">
        <v>59</v>
      </c>
      <c r="C384" s="13"/>
      <c r="D384" s="13"/>
    </row>
    <row r="385" spans="1:8" x14ac:dyDescent="0.3">
      <c r="B385" s="34" t="s">
        <v>58</v>
      </c>
      <c r="C385" s="34"/>
      <c r="D385" s="34"/>
    </row>
    <row r="386" spans="1:8" x14ac:dyDescent="0.3">
      <c r="B386" s="35" t="s">
        <v>60</v>
      </c>
      <c r="C386" s="35"/>
      <c r="D386" s="35"/>
    </row>
    <row r="387" spans="1:8" x14ac:dyDescent="0.3">
      <c r="B387" s="36" t="s">
        <v>61</v>
      </c>
      <c r="C387" s="36"/>
      <c r="D387" s="36"/>
    </row>
    <row r="388" spans="1:8" ht="15" thickBot="1" x14ac:dyDescent="0.35">
      <c r="B388" s="37" t="s">
        <v>354</v>
      </c>
      <c r="C388" s="37"/>
      <c r="D388" s="37"/>
    </row>
    <row r="389" spans="1:8" ht="34.799999999999997" thickBot="1" x14ac:dyDescent="0.35">
      <c r="A389" s="20" t="s">
        <v>26</v>
      </c>
      <c r="B389" s="21" t="s">
        <v>27</v>
      </c>
      <c r="C389" s="21" t="s">
        <v>549</v>
      </c>
      <c r="D389" s="21" t="s">
        <v>550</v>
      </c>
      <c r="E389" s="21" t="s">
        <v>28</v>
      </c>
      <c r="F389" s="22" t="s">
        <v>29</v>
      </c>
      <c r="G389" s="21" t="s">
        <v>30</v>
      </c>
      <c r="H389" s="22" t="s">
        <v>548</v>
      </c>
    </row>
    <row r="390" spans="1:8" ht="15" thickBot="1" x14ac:dyDescent="0.35">
      <c r="A390" s="23">
        <v>1</v>
      </c>
      <c r="B390" s="24">
        <v>2</v>
      </c>
      <c r="C390" s="24">
        <v>3</v>
      </c>
      <c r="D390" s="24">
        <v>4</v>
      </c>
      <c r="E390" s="89">
        <v>5</v>
      </c>
      <c r="F390" s="90">
        <v>6</v>
      </c>
      <c r="G390" s="24">
        <v>7</v>
      </c>
      <c r="H390" s="22">
        <v>8</v>
      </c>
    </row>
    <row r="391" spans="1:8" ht="24.6" thickBot="1" x14ac:dyDescent="0.35">
      <c r="A391" s="25" t="s">
        <v>368</v>
      </c>
      <c r="B391" s="104" t="s">
        <v>355</v>
      </c>
      <c r="C391" s="105" t="s">
        <v>666</v>
      </c>
      <c r="D391" s="104" t="s">
        <v>800</v>
      </c>
      <c r="E391" s="26" t="s">
        <v>32</v>
      </c>
      <c r="F391" s="50">
        <v>3.46</v>
      </c>
      <c r="G391" s="27">
        <v>178</v>
      </c>
      <c r="H391" s="60">
        <f t="shared" ref="H391:H396" si="17">F391*G391</f>
        <v>615.88</v>
      </c>
    </row>
    <row r="392" spans="1:8" ht="24.6" thickBot="1" x14ac:dyDescent="0.35">
      <c r="A392" s="25" t="s">
        <v>369</v>
      </c>
      <c r="B392" s="106" t="s">
        <v>356</v>
      </c>
      <c r="C392" s="107" t="s">
        <v>667</v>
      </c>
      <c r="D392" s="106" t="s">
        <v>356</v>
      </c>
      <c r="E392" s="26" t="s">
        <v>32</v>
      </c>
      <c r="F392" s="50">
        <v>2.4</v>
      </c>
      <c r="G392" s="27">
        <v>3435</v>
      </c>
      <c r="H392" s="60">
        <f t="shared" si="17"/>
        <v>8244</v>
      </c>
    </row>
    <row r="393" spans="1:8" ht="72.599999999999994" thickBot="1" x14ac:dyDescent="0.35">
      <c r="A393" s="25" t="s">
        <v>370</v>
      </c>
      <c r="B393" s="106" t="s">
        <v>357</v>
      </c>
      <c r="C393" s="107" t="s">
        <v>668</v>
      </c>
      <c r="D393" s="106" t="s">
        <v>801</v>
      </c>
      <c r="E393" s="26" t="s">
        <v>32</v>
      </c>
      <c r="F393" s="50">
        <v>2.2999999999999998</v>
      </c>
      <c r="G393" s="27">
        <v>1460</v>
      </c>
      <c r="H393" s="60">
        <f t="shared" si="17"/>
        <v>3357.9999999999995</v>
      </c>
    </row>
    <row r="394" spans="1:8" ht="72.599999999999994" thickBot="1" x14ac:dyDescent="0.35">
      <c r="A394" s="25" t="s">
        <v>371</v>
      </c>
      <c r="B394" s="106" t="s">
        <v>358</v>
      </c>
      <c r="C394" s="107" t="s">
        <v>668</v>
      </c>
      <c r="D394" s="106" t="s">
        <v>802</v>
      </c>
      <c r="E394" s="26" t="s">
        <v>32</v>
      </c>
      <c r="F394" s="50">
        <v>1.88</v>
      </c>
      <c r="G394" s="27">
        <v>130</v>
      </c>
      <c r="H394" s="60">
        <f t="shared" si="17"/>
        <v>244.39999999999998</v>
      </c>
    </row>
    <row r="395" spans="1:8" ht="24.6" thickBot="1" x14ac:dyDescent="0.35">
      <c r="A395" s="25" t="s">
        <v>372</v>
      </c>
      <c r="B395" s="106" t="s">
        <v>359</v>
      </c>
      <c r="C395" s="107" t="s">
        <v>632</v>
      </c>
      <c r="D395" s="106" t="s">
        <v>803</v>
      </c>
      <c r="E395" s="26" t="s">
        <v>32</v>
      </c>
      <c r="F395" s="50">
        <v>4.8</v>
      </c>
      <c r="G395" s="27">
        <v>30</v>
      </c>
      <c r="H395" s="60">
        <f t="shared" si="17"/>
        <v>144</v>
      </c>
    </row>
    <row r="396" spans="1:8" ht="24.6" thickBot="1" x14ac:dyDescent="0.35">
      <c r="A396" s="25" t="s">
        <v>373</v>
      </c>
      <c r="B396" s="106" t="s">
        <v>360</v>
      </c>
      <c r="C396" s="107" t="s">
        <v>669</v>
      </c>
      <c r="D396" s="106" t="s">
        <v>804</v>
      </c>
      <c r="E396" s="26" t="s">
        <v>32</v>
      </c>
      <c r="F396" s="50">
        <v>5.5</v>
      </c>
      <c r="G396" s="27">
        <v>21</v>
      </c>
      <c r="H396" s="60">
        <f t="shared" si="17"/>
        <v>115.5</v>
      </c>
    </row>
    <row r="397" spans="1:8" ht="28.5" customHeight="1" thickBot="1" x14ac:dyDescent="0.35">
      <c r="A397" s="112" t="s">
        <v>361</v>
      </c>
      <c r="B397" s="113"/>
      <c r="C397" s="113"/>
      <c r="D397" s="113"/>
      <c r="E397" s="113"/>
      <c r="F397" s="113"/>
      <c r="G397" s="114"/>
      <c r="H397" s="38">
        <f>SUM(H391:H396)</f>
        <v>12721.779999999999</v>
      </c>
    </row>
    <row r="398" spans="1:8" ht="15" thickBot="1" x14ac:dyDescent="0.35">
      <c r="A398" s="112" t="s">
        <v>882</v>
      </c>
      <c r="B398" s="113"/>
      <c r="C398" s="113"/>
      <c r="D398" s="113"/>
      <c r="E398" s="113"/>
      <c r="F398" s="113"/>
      <c r="G398" s="114"/>
      <c r="H398" s="38">
        <f>H397*0.21</f>
        <v>2671.5737999999997</v>
      </c>
    </row>
    <row r="399" spans="1:8" ht="28.5" customHeight="1" thickBot="1" x14ac:dyDescent="0.35">
      <c r="A399" s="112" t="s">
        <v>731</v>
      </c>
      <c r="B399" s="113"/>
      <c r="C399" s="113"/>
      <c r="D399" s="113"/>
      <c r="E399" s="113"/>
      <c r="F399" s="113"/>
      <c r="G399" s="114"/>
      <c r="H399" s="38">
        <f>H397*1.21</f>
        <v>15393.353799999999</v>
      </c>
    </row>
    <row r="401" spans="1:8" x14ac:dyDescent="0.3">
      <c r="B401" s="31" t="s">
        <v>55</v>
      </c>
      <c r="C401" s="31"/>
      <c r="D401" s="31" t="s">
        <v>889</v>
      </c>
    </row>
    <row r="402" spans="1:8" x14ac:dyDescent="0.3">
      <c r="B402" s="12" t="s">
        <v>56</v>
      </c>
      <c r="C402" s="12"/>
      <c r="D402" s="12"/>
      <c r="F402" s="33">
        <f>H398</f>
        <v>2671.5737999999997</v>
      </c>
      <c r="G402" t="s">
        <v>57</v>
      </c>
    </row>
    <row r="403" spans="1:8" x14ac:dyDescent="0.3">
      <c r="B403" s="13" t="s">
        <v>59</v>
      </c>
      <c r="C403" s="13"/>
      <c r="D403" s="13"/>
    </row>
    <row r="404" spans="1:8" x14ac:dyDescent="0.3">
      <c r="B404" s="34" t="s">
        <v>58</v>
      </c>
      <c r="C404" s="34"/>
      <c r="D404" s="34"/>
    </row>
    <row r="405" spans="1:8" x14ac:dyDescent="0.3">
      <c r="B405" s="35" t="s">
        <v>60</v>
      </c>
      <c r="C405" s="35"/>
      <c r="D405" s="35"/>
    </row>
    <row r="406" spans="1:8" x14ac:dyDescent="0.3">
      <c r="B406" s="36" t="s">
        <v>61</v>
      </c>
      <c r="C406" s="36"/>
      <c r="D406" s="36"/>
    </row>
    <row r="407" spans="1:8" ht="15" thickBot="1" x14ac:dyDescent="0.35">
      <c r="B407" s="37" t="s">
        <v>374</v>
      </c>
      <c r="C407" s="37"/>
      <c r="D407" s="37"/>
    </row>
    <row r="408" spans="1:8" ht="34.799999999999997" thickBot="1" x14ac:dyDescent="0.35">
      <c r="A408" s="20" t="s">
        <v>26</v>
      </c>
      <c r="B408" s="21" t="s">
        <v>27</v>
      </c>
      <c r="C408" s="21" t="s">
        <v>549</v>
      </c>
      <c r="D408" s="21" t="s">
        <v>550</v>
      </c>
      <c r="E408" s="21" t="s">
        <v>28</v>
      </c>
      <c r="F408" s="22" t="s">
        <v>29</v>
      </c>
      <c r="G408" s="21" t="s">
        <v>30</v>
      </c>
      <c r="H408" s="22" t="s">
        <v>548</v>
      </c>
    </row>
    <row r="409" spans="1:8" ht="15" thickBot="1" x14ac:dyDescent="0.35">
      <c r="A409" s="23">
        <v>1</v>
      </c>
      <c r="B409" s="24">
        <v>2</v>
      </c>
      <c r="C409" s="24">
        <v>3</v>
      </c>
      <c r="D409" s="24">
        <v>4</v>
      </c>
      <c r="E409" s="89">
        <v>5</v>
      </c>
      <c r="F409" s="90">
        <v>6</v>
      </c>
      <c r="G409" s="24">
        <v>7</v>
      </c>
      <c r="H409" s="22">
        <v>8</v>
      </c>
    </row>
    <row r="410" spans="1:8" ht="60.6" thickBot="1" x14ac:dyDescent="0.35">
      <c r="A410" s="25" t="s">
        <v>418</v>
      </c>
      <c r="B410" s="104" t="s">
        <v>375</v>
      </c>
      <c r="C410" s="105" t="s">
        <v>670</v>
      </c>
      <c r="D410" s="104" t="s">
        <v>805</v>
      </c>
      <c r="E410" s="26" t="s">
        <v>32</v>
      </c>
      <c r="F410" s="50">
        <v>0.34</v>
      </c>
      <c r="G410" s="27">
        <v>210400</v>
      </c>
      <c r="H410" s="60">
        <f t="shared" ref="H410:H436" si="18">F410*G410</f>
        <v>71536</v>
      </c>
    </row>
    <row r="411" spans="1:8" ht="24.6" thickBot="1" x14ac:dyDescent="0.35">
      <c r="A411" s="25" t="s">
        <v>419</v>
      </c>
      <c r="B411" s="106" t="s">
        <v>376</v>
      </c>
      <c r="C411" s="107" t="s">
        <v>671</v>
      </c>
      <c r="D411" s="106" t="s">
        <v>806</v>
      </c>
      <c r="E411" s="26" t="s">
        <v>32</v>
      </c>
      <c r="F411" s="50">
        <v>0.35</v>
      </c>
      <c r="G411" s="27">
        <v>83800</v>
      </c>
      <c r="H411" s="60">
        <f t="shared" si="18"/>
        <v>29329.999999999996</v>
      </c>
    </row>
    <row r="412" spans="1:8" ht="36.6" thickBot="1" x14ac:dyDescent="0.35">
      <c r="A412" s="25" t="s">
        <v>420</v>
      </c>
      <c r="B412" s="106" t="s">
        <v>377</v>
      </c>
      <c r="C412" s="107" t="s">
        <v>672</v>
      </c>
      <c r="D412" s="106" t="s">
        <v>807</v>
      </c>
      <c r="E412" s="26" t="s">
        <v>32</v>
      </c>
      <c r="F412" s="50">
        <v>0.48</v>
      </c>
      <c r="G412" s="27">
        <v>25720</v>
      </c>
      <c r="H412" s="60">
        <f t="shared" si="18"/>
        <v>12345.6</v>
      </c>
    </row>
    <row r="413" spans="1:8" ht="24.6" thickBot="1" x14ac:dyDescent="0.35">
      <c r="A413" s="25" t="s">
        <v>421</v>
      </c>
      <c r="B413" s="106" t="s">
        <v>378</v>
      </c>
      <c r="C413" s="107" t="s">
        <v>673</v>
      </c>
      <c r="D413" s="106" t="s">
        <v>808</v>
      </c>
      <c r="E413" s="26" t="s">
        <v>32</v>
      </c>
      <c r="F413" s="50">
        <v>0.32</v>
      </c>
      <c r="G413" s="27">
        <v>40180</v>
      </c>
      <c r="H413" s="60">
        <f t="shared" si="18"/>
        <v>12857.6</v>
      </c>
    </row>
    <row r="414" spans="1:8" ht="24.6" thickBot="1" x14ac:dyDescent="0.35">
      <c r="A414" s="25" t="s">
        <v>422</v>
      </c>
      <c r="B414" s="106" t="s">
        <v>379</v>
      </c>
      <c r="C414" s="107" t="s">
        <v>673</v>
      </c>
      <c r="D414" s="106" t="s">
        <v>809</v>
      </c>
      <c r="E414" s="26" t="s">
        <v>32</v>
      </c>
      <c r="F414" s="50">
        <v>1</v>
      </c>
      <c r="G414" s="27">
        <v>8500</v>
      </c>
      <c r="H414" s="60">
        <f t="shared" si="18"/>
        <v>8500</v>
      </c>
    </row>
    <row r="415" spans="1:8" ht="60.6" thickBot="1" x14ac:dyDescent="0.35">
      <c r="A415" s="25" t="s">
        <v>423</v>
      </c>
      <c r="B415" s="106" t="s">
        <v>380</v>
      </c>
      <c r="C415" s="107" t="s">
        <v>674</v>
      </c>
      <c r="D415" s="106" t="s">
        <v>810</v>
      </c>
      <c r="E415" s="26" t="s">
        <v>32</v>
      </c>
      <c r="F415" s="50">
        <v>0.28000000000000003</v>
      </c>
      <c r="G415" s="27">
        <v>48800</v>
      </c>
      <c r="H415" s="60">
        <f t="shared" si="18"/>
        <v>13664.000000000002</v>
      </c>
    </row>
    <row r="416" spans="1:8" ht="36.6" thickBot="1" x14ac:dyDescent="0.35">
      <c r="A416" s="25" t="s">
        <v>424</v>
      </c>
      <c r="B416" s="106" t="s">
        <v>381</v>
      </c>
      <c r="C416" s="107" t="s">
        <v>675</v>
      </c>
      <c r="D416" s="106" t="s">
        <v>811</v>
      </c>
      <c r="E416" s="26" t="s">
        <v>32</v>
      </c>
      <c r="F416" s="50">
        <v>1.1000000000000001</v>
      </c>
      <c r="G416" s="27">
        <v>9250</v>
      </c>
      <c r="H416" s="60">
        <f t="shared" si="18"/>
        <v>10175</v>
      </c>
    </row>
    <row r="417" spans="1:8" ht="36.6" thickBot="1" x14ac:dyDescent="0.35">
      <c r="A417" s="25" t="s">
        <v>425</v>
      </c>
      <c r="B417" s="106" t="s">
        <v>382</v>
      </c>
      <c r="C417" s="107" t="s">
        <v>675</v>
      </c>
      <c r="D417" s="106" t="s">
        <v>812</v>
      </c>
      <c r="E417" s="26" t="s">
        <v>32</v>
      </c>
      <c r="F417" s="50">
        <v>1.8</v>
      </c>
      <c r="G417" s="27">
        <v>13400</v>
      </c>
      <c r="H417" s="60">
        <f t="shared" si="18"/>
        <v>24120</v>
      </c>
    </row>
    <row r="418" spans="1:8" ht="72.599999999999994" thickBot="1" x14ac:dyDescent="0.35">
      <c r="A418" s="25" t="s">
        <v>426</v>
      </c>
      <c r="B418" s="106" t="s">
        <v>383</v>
      </c>
      <c r="C418" s="107" t="s">
        <v>676</v>
      </c>
      <c r="D418" s="106" t="s">
        <v>813</v>
      </c>
      <c r="E418" s="26" t="s">
        <v>32</v>
      </c>
      <c r="F418" s="50">
        <v>1.5</v>
      </c>
      <c r="G418" s="27">
        <v>2260</v>
      </c>
      <c r="H418" s="60">
        <f t="shared" si="18"/>
        <v>3390</v>
      </c>
    </row>
    <row r="419" spans="1:8" ht="48.6" thickBot="1" x14ac:dyDescent="0.35">
      <c r="A419" s="25" t="s">
        <v>427</v>
      </c>
      <c r="B419" s="106" t="s">
        <v>384</v>
      </c>
      <c r="C419" s="107" t="s">
        <v>677</v>
      </c>
      <c r="D419" s="106" t="s">
        <v>814</v>
      </c>
      <c r="E419" s="26" t="s">
        <v>32</v>
      </c>
      <c r="F419" s="50">
        <v>1.6</v>
      </c>
      <c r="G419" s="27">
        <v>26120</v>
      </c>
      <c r="H419" s="60">
        <f t="shared" si="18"/>
        <v>41792</v>
      </c>
    </row>
    <row r="420" spans="1:8" ht="36.6" thickBot="1" x14ac:dyDescent="0.35">
      <c r="A420" s="25" t="s">
        <v>428</v>
      </c>
      <c r="B420" s="106" t="s">
        <v>385</v>
      </c>
      <c r="C420" s="107" t="s">
        <v>678</v>
      </c>
      <c r="D420" s="106" t="s">
        <v>815</v>
      </c>
      <c r="E420" s="26" t="s">
        <v>32</v>
      </c>
      <c r="F420" s="50">
        <v>2.9</v>
      </c>
      <c r="G420" s="27">
        <v>3850</v>
      </c>
      <c r="H420" s="60">
        <f t="shared" si="18"/>
        <v>11165</v>
      </c>
    </row>
    <row r="421" spans="1:8" ht="24.6" thickBot="1" x14ac:dyDescent="0.35">
      <c r="A421" s="25" t="s">
        <v>429</v>
      </c>
      <c r="B421" s="106" t="s">
        <v>386</v>
      </c>
      <c r="C421" s="107" t="s">
        <v>679</v>
      </c>
      <c r="D421" s="106" t="s">
        <v>816</v>
      </c>
      <c r="E421" s="26" t="s">
        <v>32</v>
      </c>
      <c r="F421" s="50">
        <v>5</v>
      </c>
      <c r="G421" s="27">
        <v>220</v>
      </c>
      <c r="H421" s="60">
        <f t="shared" si="18"/>
        <v>1100</v>
      </c>
    </row>
    <row r="422" spans="1:8" ht="24.6" thickBot="1" x14ac:dyDescent="0.35">
      <c r="A422" s="28" t="s">
        <v>387</v>
      </c>
      <c r="B422" s="106" t="s">
        <v>388</v>
      </c>
      <c r="C422" s="107" t="s">
        <v>680</v>
      </c>
      <c r="D422" s="106" t="s">
        <v>817</v>
      </c>
      <c r="E422" s="26" t="s">
        <v>32</v>
      </c>
      <c r="F422" s="50">
        <v>5</v>
      </c>
      <c r="G422" s="27">
        <v>460</v>
      </c>
      <c r="H422" s="60">
        <f t="shared" si="18"/>
        <v>2300</v>
      </c>
    </row>
    <row r="423" spans="1:8" ht="36.6" thickBot="1" x14ac:dyDescent="0.35">
      <c r="A423" s="28" t="s">
        <v>389</v>
      </c>
      <c r="B423" s="106" t="s">
        <v>390</v>
      </c>
      <c r="C423" s="107" t="s">
        <v>681</v>
      </c>
      <c r="D423" s="106" t="s">
        <v>818</v>
      </c>
      <c r="E423" s="26" t="s">
        <v>32</v>
      </c>
      <c r="F423" s="50">
        <v>1.8</v>
      </c>
      <c r="G423" s="27">
        <v>2700</v>
      </c>
      <c r="H423" s="60">
        <f t="shared" si="18"/>
        <v>4860</v>
      </c>
    </row>
    <row r="424" spans="1:8" ht="24.6" thickBot="1" x14ac:dyDescent="0.35">
      <c r="A424" s="28" t="s">
        <v>391</v>
      </c>
      <c r="B424" s="106" t="s">
        <v>392</v>
      </c>
      <c r="C424" s="107" t="s">
        <v>682</v>
      </c>
      <c r="D424" s="106" t="s">
        <v>819</v>
      </c>
      <c r="E424" s="26" t="s">
        <v>32</v>
      </c>
      <c r="F424" s="50">
        <v>2.1</v>
      </c>
      <c r="G424" s="27">
        <v>100</v>
      </c>
      <c r="H424" s="60">
        <f t="shared" si="18"/>
        <v>210</v>
      </c>
    </row>
    <row r="425" spans="1:8" ht="24.6" thickBot="1" x14ac:dyDescent="0.35">
      <c r="A425" s="28" t="s">
        <v>393</v>
      </c>
      <c r="B425" s="106" t="s">
        <v>394</v>
      </c>
      <c r="C425" s="107" t="s">
        <v>683</v>
      </c>
      <c r="D425" s="106" t="s">
        <v>820</v>
      </c>
      <c r="E425" s="26" t="s">
        <v>32</v>
      </c>
      <c r="F425" s="50">
        <v>3.2</v>
      </c>
      <c r="G425" s="27">
        <v>100</v>
      </c>
      <c r="H425" s="60">
        <f t="shared" si="18"/>
        <v>320</v>
      </c>
    </row>
    <row r="426" spans="1:8" ht="24.6" thickBot="1" x14ac:dyDescent="0.35">
      <c r="A426" s="28" t="s">
        <v>395</v>
      </c>
      <c r="B426" s="106" t="s">
        <v>396</v>
      </c>
      <c r="C426" s="107" t="s">
        <v>684</v>
      </c>
      <c r="D426" s="106" t="s">
        <v>821</v>
      </c>
      <c r="E426" s="26" t="s">
        <v>32</v>
      </c>
      <c r="F426" s="50">
        <v>1.9</v>
      </c>
      <c r="G426" s="27">
        <v>1460</v>
      </c>
      <c r="H426" s="60">
        <f t="shared" si="18"/>
        <v>2774</v>
      </c>
    </row>
    <row r="427" spans="1:8" ht="24.6" thickBot="1" x14ac:dyDescent="0.35">
      <c r="A427" s="28" t="s">
        <v>397</v>
      </c>
      <c r="B427" s="106" t="s">
        <v>398</v>
      </c>
      <c r="C427" s="107" t="s">
        <v>685</v>
      </c>
      <c r="D427" s="106" t="s">
        <v>822</v>
      </c>
      <c r="E427" s="26" t="s">
        <v>32</v>
      </c>
      <c r="F427" s="50">
        <v>0.6</v>
      </c>
      <c r="G427" s="27">
        <v>3000</v>
      </c>
      <c r="H427" s="60">
        <f t="shared" si="18"/>
        <v>1800</v>
      </c>
    </row>
    <row r="428" spans="1:8" ht="15" thickBot="1" x14ac:dyDescent="0.35">
      <c r="A428" s="28" t="s">
        <v>399</v>
      </c>
      <c r="B428" s="106" t="s">
        <v>400</v>
      </c>
      <c r="C428" s="107" t="s">
        <v>686</v>
      </c>
      <c r="D428" s="106" t="s">
        <v>823</v>
      </c>
      <c r="E428" s="26" t="s">
        <v>32</v>
      </c>
      <c r="F428" s="50">
        <v>2</v>
      </c>
      <c r="G428" s="27">
        <v>3000</v>
      </c>
      <c r="H428" s="60">
        <f t="shared" si="18"/>
        <v>6000</v>
      </c>
    </row>
    <row r="429" spans="1:8" ht="24.6" thickBot="1" x14ac:dyDescent="0.35">
      <c r="A429" s="28" t="s">
        <v>401</v>
      </c>
      <c r="B429" s="106" t="s">
        <v>402</v>
      </c>
      <c r="C429" s="107" t="s">
        <v>685</v>
      </c>
      <c r="D429" s="106" t="s">
        <v>824</v>
      </c>
      <c r="E429" s="26" t="s">
        <v>32</v>
      </c>
      <c r="F429" s="50">
        <v>0.7</v>
      </c>
      <c r="G429" s="27">
        <v>120</v>
      </c>
      <c r="H429" s="60">
        <f t="shared" si="18"/>
        <v>84</v>
      </c>
    </row>
    <row r="430" spans="1:8" ht="24.6" thickBot="1" x14ac:dyDescent="0.35">
      <c r="A430" s="28" t="s">
        <v>403</v>
      </c>
      <c r="B430" s="106" t="s">
        <v>404</v>
      </c>
      <c r="C430" s="107" t="s">
        <v>687</v>
      </c>
      <c r="D430" s="106" t="s">
        <v>825</v>
      </c>
      <c r="E430" s="26" t="s">
        <v>32</v>
      </c>
      <c r="F430" s="50">
        <v>0.85</v>
      </c>
      <c r="G430" s="27">
        <v>90</v>
      </c>
      <c r="H430" s="60">
        <f t="shared" si="18"/>
        <v>76.5</v>
      </c>
    </row>
    <row r="431" spans="1:8" ht="24.6" thickBot="1" x14ac:dyDescent="0.35">
      <c r="A431" s="28" t="s">
        <v>405</v>
      </c>
      <c r="B431" s="106" t="s">
        <v>406</v>
      </c>
      <c r="C431" s="107" t="s">
        <v>685</v>
      </c>
      <c r="D431" s="106" t="s">
        <v>826</v>
      </c>
      <c r="E431" s="26" t="s">
        <v>32</v>
      </c>
      <c r="F431" s="50">
        <v>1.8</v>
      </c>
      <c r="G431" s="27">
        <v>60</v>
      </c>
      <c r="H431" s="60">
        <f t="shared" si="18"/>
        <v>108</v>
      </c>
    </row>
    <row r="432" spans="1:8" ht="24.6" thickBot="1" x14ac:dyDescent="0.35">
      <c r="A432" s="28" t="s">
        <v>407</v>
      </c>
      <c r="B432" s="106" t="s">
        <v>408</v>
      </c>
      <c r="C432" s="107" t="s">
        <v>688</v>
      </c>
      <c r="D432" s="106" t="s">
        <v>827</v>
      </c>
      <c r="E432" s="26" t="s">
        <v>32</v>
      </c>
      <c r="F432" s="50">
        <v>3.3</v>
      </c>
      <c r="G432" s="27">
        <v>45</v>
      </c>
      <c r="H432" s="60">
        <f t="shared" si="18"/>
        <v>148.5</v>
      </c>
    </row>
    <row r="433" spans="1:8" ht="24.6" thickBot="1" x14ac:dyDescent="0.35">
      <c r="A433" s="28" t="s">
        <v>409</v>
      </c>
      <c r="B433" s="106" t="s">
        <v>410</v>
      </c>
      <c r="C433" s="107" t="s">
        <v>688</v>
      </c>
      <c r="D433" s="106" t="s">
        <v>828</v>
      </c>
      <c r="E433" s="26" t="s">
        <v>32</v>
      </c>
      <c r="F433" s="50">
        <v>1.2</v>
      </c>
      <c r="G433" s="27">
        <v>60</v>
      </c>
      <c r="H433" s="60">
        <f t="shared" si="18"/>
        <v>72</v>
      </c>
    </row>
    <row r="434" spans="1:8" ht="24.6" thickBot="1" x14ac:dyDescent="0.35">
      <c r="A434" s="28" t="s">
        <v>411</v>
      </c>
      <c r="B434" s="106" t="s">
        <v>412</v>
      </c>
      <c r="C434" s="107" t="s">
        <v>688</v>
      </c>
      <c r="D434" s="106" t="s">
        <v>829</v>
      </c>
      <c r="E434" s="26" t="s">
        <v>32</v>
      </c>
      <c r="F434" s="50">
        <v>1.7</v>
      </c>
      <c r="G434" s="27">
        <v>21</v>
      </c>
      <c r="H434" s="60">
        <f t="shared" si="18"/>
        <v>35.699999999999996</v>
      </c>
    </row>
    <row r="435" spans="1:8" ht="24.6" thickBot="1" x14ac:dyDescent="0.35">
      <c r="A435" s="28" t="s">
        <v>413</v>
      </c>
      <c r="B435" s="106" t="s">
        <v>414</v>
      </c>
      <c r="C435" s="107" t="s">
        <v>689</v>
      </c>
      <c r="D435" s="106" t="s">
        <v>830</v>
      </c>
      <c r="E435" s="26" t="s">
        <v>32</v>
      </c>
      <c r="F435" s="50">
        <v>2.1</v>
      </c>
      <c r="G435" s="27">
        <v>2400</v>
      </c>
      <c r="H435" s="60">
        <f t="shared" si="18"/>
        <v>5040</v>
      </c>
    </row>
    <row r="436" spans="1:8" ht="24.6" thickBot="1" x14ac:dyDescent="0.35">
      <c r="A436" s="28" t="s">
        <v>415</v>
      </c>
      <c r="B436" s="106" t="s">
        <v>416</v>
      </c>
      <c r="C436" s="107" t="s">
        <v>690</v>
      </c>
      <c r="D436" s="106" t="s">
        <v>831</v>
      </c>
      <c r="E436" s="26" t="s">
        <v>32</v>
      </c>
      <c r="F436" s="50">
        <v>2.6</v>
      </c>
      <c r="G436" s="27">
        <v>24</v>
      </c>
      <c r="H436" s="60">
        <f t="shared" si="18"/>
        <v>62.400000000000006</v>
      </c>
    </row>
    <row r="437" spans="1:8" ht="28.5" customHeight="1" thickBot="1" x14ac:dyDescent="0.35">
      <c r="A437" s="112" t="s">
        <v>417</v>
      </c>
      <c r="B437" s="113"/>
      <c r="C437" s="113"/>
      <c r="D437" s="113"/>
      <c r="E437" s="113"/>
      <c r="F437" s="113"/>
      <c r="G437" s="114"/>
      <c r="H437" s="38">
        <f>SUM(H410:H436)</f>
        <v>263866.30000000005</v>
      </c>
    </row>
    <row r="438" spans="1:8" ht="15" thickBot="1" x14ac:dyDescent="0.35">
      <c r="A438" s="112" t="s">
        <v>882</v>
      </c>
      <c r="B438" s="113"/>
      <c r="C438" s="113"/>
      <c r="D438" s="113"/>
      <c r="E438" s="113"/>
      <c r="F438" s="113"/>
      <c r="G438" s="114"/>
      <c r="H438" s="38">
        <f>H437*0.21</f>
        <v>55411.92300000001</v>
      </c>
    </row>
    <row r="439" spans="1:8" ht="28.5" customHeight="1" thickBot="1" x14ac:dyDescent="0.35">
      <c r="A439" s="112" t="s">
        <v>730</v>
      </c>
      <c r="B439" s="113"/>
      <c r="C439" s="113"/>
      <c r="D439" s="113"/>
      <c r="E439" s="113"/>
      <c r="F439" s="113"/>
      <c r="G439" s="114"/>
      <c r="H439" s="38">
        <f>H437*1.21</f>
        <v>319278.22300000006</v>
      </c>
    </row>
    <row r="441" spans="1:8" x14ac:dyDescent="0.3">
      <c r="B441" s="31" t="s">
        <v>55</v>
      </c>
      <c r="C441" s="31"/>
      <c r="D441" s="31" t="s">
        <v>890</v>
      </c>
    </row>
    <row r="442" spans="1:8" x14ac:dyDescent="0.3">
      <c r="B442" s="12" t="s">
        <v>56</v>
      </c>
      <c r="C442" s="12"/>
      <c r="D442" s="12"/>
      <c r="F442" s="33">
        <f>H438</f>
        <v>55411.92300000001</v>
      </c>
      <c r="G442" t="s">
        <v>57</v>
      </c>
    </row>
    <row r="443" spans="1:8" x14ac:dyDescent="0.3">
      <c r="B443" s="13" t="s">
        <v>59</v>
      </c>
      <c r="C443" s="13"/>
      <c r="D443" s="13"/>
    </row>
    <row r="444" spans="1:8" x14ac:dyDescent="0.3">
      <c r="B444" s="34" t="s">
        <v>58</v>
      </c>
      <c r="C444" s="34"/>
      <c r="D444" s="34"/>
    </row>
    <row r="445" spans="1:8" x14ac:dyDescent="0.3">
      <c r="B445" s="35" t="s">
        <v>60</v>
      </c>
      <c r="C445" s="35"/>
      <c r="D445" s="35"/>
    </row>
    <row r="446" spans="1:8" x14ac:dyDescent="0.3">
      <c r="B446" s="36" t="s">
        <v>61</v>
      </c>
      <c r="C446" s="36"/>
      <c r="D446" s="36"/>
    </row>
    <row r="447" spans="1:8" ht="15" thickBot="1" x14ac:dyDescent="0.35">
      <c r="B447" s="37" t="s">
        <v>430</v>
      </c>
      <c r="C447" s="37"/>
      <c r="D447" s="37"/>
    </row>
    <row r="448" spans="1:8" ht="34.799999999999997" thickBot="1" x14ac:dyDescent="0.35">
      <c r="A448" s="20" t="s">
        <v>26</v>
      </c>
      <c r="B448" s="21" t="s">
        <v>27</v>
      </c>
      <c r="C448" s="21" t="s">
        <v>549</v>
      </c>
      <c r="D448" s="21" t="s">
        <v>550</v>
      </c>
      <c r="E448" s="21" t="s">
        <v>28</v>
      </c>
      <c r="F448" s="22" t="s">
        <v>29</v>
      </c>
      <c r="G448" s="21" t="s">
        <v>30</v>
      </c>
      <c r="H448" s="22" t="s">
        <v>548</v>
      </c>
    </row>
    <row r="449" spans="1:8" ht="15" thickBot="1" x14ac:dyDescent="0.35">
      <c r="A449" s="23">
        <v>1</v>
      </c>
      <c r="B449" s="24">
        <v>2</v>
      </c>
      <c r="C449" s="24">
        <v>3</v>
      </c>
      <c r="D449" s="24">
        <v>4</v>
      </c>
      <c r="E449" s="89">
        <v>5</v>
      </c>
      <c r="F449" s="90">
        <v>6</v>
      </c>
      <c r="G449" s="24">
        <v>7</v>
      </c>
      <c r="H449" s="22">
        <v>8</v>
      </c>
    </row>
    <row r="450" spans="1:8" ht="24.6" thickBot="1" x14ac:dyDescent="0.35">
      <c r="A450" s="25" t="s">
        <v>446</v>
      </c>
      <c r="B450" s="104" t="s">
        <v>431</v>
      </c>
      <c r="C450" s="105" t="s">
        <v>683</v>
      </c>
      <c r="D450" s="104" t="s">
        <v>832</v>
      </c>
      <c r="E450" s="26" t="s">
        <v>32</v>
      </c>
      <c r="F450" s="50">
        <v>1</v>
      </c>
      <c r="G450" s="27">
        <v>12600</v>
      </c>
      <c r="H450" s="60">
        <f t="shared" ref="H450:H462" si="19">F450*G450</f>
        <v>12600</v>
      </c>
    </row>
    <row r="451" spans="1:8" ht="36.6" thickBot="1" x14ac:dyDescent="0.35">
      <c r="A451" s="25" t="s">
        <v>447</v>
      </c>
      <c r="B451" s="106" t="s">
        <v>432</v>
      </c>
      <c r="C451" s="107" t="s">
        <v>691</v>
      </c>
      <c r="D451" s="106" t="s">
        <v>833</v>
      </c>
      <c r="E451" s="26" t="s">
        <v>32</v>
      </c>
      <c r="F451" s="50">
        <v>1.36</v>
      </c>
      <c r="G451" s="27">
        <v>25890</v>
      </c>
      <c r="H451" s="60">
        <f t="shared" si="19"/>
        <v>35210.400000000001</v>
      </c>
    </row>
    <row r="452" spans="1:8" ht="24.6" thickBot="1" x14ac:dyDescent="0.35">
      <c r="A452" s="25" t="s">
        <v>448</v>
      </c>
      <c r="B452" s="106" t="s">
        <v>433</v>
      </c>
      <c r="C452" s="107" t="s">
        <v>692</v>
      </c>
      <c r="D452" s="106" t="s">
        <v>834</v>
      </c>
      <c r="E452" s="26" t="s">
        <v>32</v>
      </c>
      <c r="F452" s="50">
        <v>1</v>
      </c>
      <c r="G452" s="27">
        <v>3200</v>
      </c>
      <c r="H452" s="60">
        <f t="shared" si="19"/>
        <v>3200</v>
      </c>
    </row>
    <row r="453" spans="1:8" ht="24.6" thickBot="1" x14ac:dyDescent="0.35">
      <c r="A453" s="25" t="s">
        <v>449</v>
      </c>
      <c r="B453" s="106" t="s">
        <v>434</v>
      </c>
      <c r="C453" s="107" t="s">
        <v>693</v>
      </c>
      <c r="D453" s="106" t="s">
        <v>835</v>
      </c>
      <c r="E453" s="26" t="s">
        <v>32</v>
      </c>
      <c r="F453" s="50">
        <v>0.9</v>
      </c>
      <c r="G453" s="27">
        <v>2200</v>
      </c>
      <c r="H453" s="60">
        <f t="shared" si="19"/>
        <v>1980</v>
      </c>
    </row>
    <row r="454" spans="1:8" ht="24.6" thickBot="1" x14ac:dyDescent="0.35">
      <c r="A454" s="25" t="s">
        <v>450</v>
      </c>
      <c r="B454" s="106" t="s">
        <v>435</v>
      </c>
      <c r="C454" s="107" t="s">
        <v>694</v>
      </c>
      <c r="D454" s="106" t="s">
        <v>836</v>
      </c>
      <c r="E454" s="26" t="s">
        <v>32</v>
      </c>
      <c r="F454" s="50">
        <v>0.5</v>
      </c>
      <c r="G454" s="27">
        <v>480</v>
      </c>
      <c r="H454" s="60">
        <f t="shared" si="19"/>
        <v>240</v>
      </c>
    </row>
    <row r="455" spans="1:8" ht="24.6" thickBot="1" x14ac:dyDescent="0.35">
      <c r="A455" s="25" t="s">
        <v>451</v>
      </c>
      <c r="B455" s="106" t="s">
        <v>436</v>
      </c>
      <c r="C455" s="107" t="s">
        <v>695</v>
      </c>
      <c r="D455" s="106" t="s">
        <v>837</v>
      </c>
      <c r="E455" s="26" t="s">
        <v>32</v>
      </c>
      <c r="F455" s="50">
        <v>1.9</v>
      </c>
      <c r="G455" s="27">
        <v>1450</v>
      </c>
      <c r="H455" s="60">
        <f t="shared" si="19"/>
        <v>2755</v>
      </c>
    </row>
    <row r="456" spans="1:8" ht="24.6" thickBot="1" x14ac:dyDescent="0.35">
      <c r="A456" s="25" t="s">
        <v>452</v>
      </c>
      <c r="B456" s="106" t="s">
        <v>437</v>
      </c>
      <c r="C456" s="107" t="s">
        <v>698</v>
      </c>
      <c r="D456" s="106" t="s">
        <v>838</v>
      </c>
      <c r="E456" s="26" t="s">
        <v>32</v>
      </c>
      <c r="F456" s="50">
        <v>0.8</v>
      </c>
      <c r="G456" s="27">
        <v>1550</v>
      </c>
      <c r="H456" s="60">
        <f t="shared" si="19"/>
        <v>1240</v>
      </c>
    </row>
    <row r="457" spans="1:8" ht="24.6" thickBot="1" x14ac:dyDescent="0.35">
      <c r="A457" s="25" t="s">
        <v>453</v>
      </c>
      <c r="B457" s="106" t="s">
        <v>438</v>
      </c>
      <c r="C457" s="107" t="s">
        <v>699</v>
      </c>
      <c r="D457" s="106" t="s">
        <v>839</v>
      </c>
      <c r="E457" s="26" t="s">
        <v>32</v>
      </c>
      <c r="F457" s="50">
        <v>0.62</v>
      </c>
      <c r="G457" s="27">
        <v>89500</v>
      </c>
      <c r="H457" s="60">
        <f t="shared" si="19"/>
        <v>55490</v>
      </c>
    </row>
    <row r="458" spans="1:8" ht="48.6" thickBot="1" x14ac:dyDescent="0.35">
      <c r="A458" s="25" t="s">
        <v>454</v>
      </c>
      <c r="B458" s="106" t="s">
        <v>439</v>
      </c>
      <c r="C458" s="107" t="s">
        <v>696</v>
      </c>
      <c r="D458" s="106" t="s">
        <v>840</v>
      </c>
      <c r="E458" s="26" t="s">
        <v>32</v>
      </c>
      <c r="F458" s="50">
        <v>1.6</v>
      </c>
      <c r="G458" s="27">
        <v>7260</v>
      </c>
      <c r="H458" s="60">
        <f t="shared" si="19"/>
        <v>11616</v>
      </c>
    </row>
    <row r="459" spans="1:8" ht="24.6" thickBot="1" x14ac:dyDescent="0.35">
      <c r="A459" s="25" t="s">
        <v>455</v>
      </c>
      <c r="B459" s="106" t="s">
        <v>440</v>
      </c>
      <c r="C459" s="107" t="s">
        <v>697</v>
      </c>
      <c r="D459" s="106" t="s">
        <v>841</v>
      </c>
      <c r="E459" s="26" t="s">
        <v>32</v>
      </c>
      <c r="F459" s="50">
        <v>2.2000000000000002</v>
      </c>
      <c r="G459" s="27">
        <v>2100</v>
      </c>
      <c r="H459" s="60">
        <f t="shared" si="19"/>
        <v>4620</v>
      </c>
    </row>
    <row r="460" spans="1:8" ht="24.6" thickBot="1" x14ac:dyDescent="0.35">
      <c r="A460" s="25" t="s">
        <v>456</v>
      </c>
      <c r="B460" s="106" t="s">
        <v>441</v>
      </c>
      <c r="C460" s="107" t="s">
        <v>685</v>
      </c>
      <c r="D460" s="106" t="s">
        <v>842</v>
      </c>
      <c r="E460" s="26" t="s">
        <v>32</v>
      </c>
      <c r="F460" s="50">
        <v>1.7</v>
      </c>
      <c r="G460" s="27">
        <v>700</v>
      </c>
      <c r="H460" s="60">
        <f t="shared" si="19"/>
        <v>1190</v>
      </c>
    </row>
    <row r="461" spans="1:8" ht="24.6" thickBot="1" x14ac:dyDescent="0.35">
      <c r="A461" s="25" t="s">
        <v>457</v>
      </c>
      <c r="B461" s="106" t="s">
        <v>442</v>
      </c>
      <c r="C461" s="107" t="s">
        <v>685</v>
      </c>
      <c r="D461" s="106" t="s">
        <v>843</v>
      </c>
      <c r="E461" s="26" t="s">
        <v>32</v>
      </c>
      <c r="F461" s="50">
        <v>1.4</v>
      </c>
      <c r="G461" s="27">
        <v>75</v>
      </c>
      <c r="H461" s="60">
        <f t="shared" si="19"/>
        <v>105</v>
      </c>
    </row>
    <row r="462" spans="1:8" ht="24.6" thickBot="1" x14ac:dyDescent="0.35">
      <c r="A462" s="28" t="s">
        <v>443</v>
      </c>
      <c r="B462" s="106" t="s">
        <v>444</v>
      </c>
      <c r="C462" s="107" t="s">
        <v>685</v>
      </c>
      <c r="D462" s="106" t="s">
        <v>844</v>
      </c>
      <c r="E462" s="26" t="s">
        <v>32</v>
      </c>
      <c r="F462" s="50">
        <v>1.7</v>
      </c>
      <c r="G462" s="27">
        <v>300</v>
      </c>
      <c r="H462" s="60">
        <f t="shared" si="19"/>
        <v>510</v>
      </c>
    </row>
    <row r="463" spans="1:8" ht="28.5" customHeight="1" thickBot="1" x14ac:dyDescent="0.35">
      <c r="A463" s="112" t="s">
        <v>445</v>
      </c>
      <c r="B463" s="113"/>
      <c r="C463" s="113"/>
      <c r="D463" s="113"/>
      <c r="E463" s="113"/>
      <c r="F463" s="113"/>
      <c r="G463" s="114"/>
      <c r="H463" s="38">
        <f>SUM(H450:H462)</f>
        <v>130756.4</v>
      </c>
    </row>
    <row r="464" spans="1:8" ht="15" thickBot="1" x14ac:dyDescent="0.35">
      <c r="A464" s="112" t="s">
        <v>878</v>
      </c>
      <c r="B464" s="113"/>
      <c r="C464" s="113"/>
      <c r="D464" s="113"/>
      <c r="E464" s="113"/>
      <c r="F464" s="113"/>
      <c r="G464" s="114"/>
      <c r="H464" s="38">
        <f>H463*0.21</f>
        <v>27458.843999999997</v>
      </c>
    </row>
    <row r="465" spans="1:8" ht="28.5" customHeight="1" thickBot="1" x14ac:dyDescent="0.35">
      <c r="A465" s="112" t="s">
        <v>729</v>
      </c>
      <c r="B465" s="113"/>
      <c r="C465" s="113"/>
      <c r="D465" s="113"/>
      <c r="E465" s="113"/>
      <c r="F465" s="113"/>
      <c r="G465" s="114"/>
      <c r="H465" s="38">
        <f>H463*1.21</f>
        <v>158215.24399999998</v>
      </c>
    </row>
    <row r="467" spans="1:8" x14ac:dyDescent="0.3">
      <c r="B467" s="31" t="s">
        <v>55</v>
      </c>
      <c r="C467" s="31"/>
      <c r="D467" s="31" t="s">
        <v>891</v>
      </c>
    </row>
    <row r="468" spans="1:8" x14ac:dyDescent="0.3">
      <c r="B468" s="12" t="s">
        <v>56</v>
      </c>
      <c r="C468" s="12"/>
      <c r="D468" s="12"/>
      <c r="F468" s="33">
        <f>H464</f>
        <v>27458.843999999997</v>
      </c>
      <c r="G468" t="s">
        <v>57</v>
      </c>
    </row>
    <row r="469" spans="1:8" x14ac:dyDescent="0.3">
      <c r="B469" s="13" t="s">
        <v>59</v>
      </c>
      <c r="C469" s="13"/>
      <c r="D469" s="13"/>
    </row>
    <row r="470" spans="1:8" x14ac:dyDescent="0.3">
      <c r="B470" s="34" t="s">
        <v>58</v>
      </c>
      <c r="C470" s="34"/>
      <c r="D470" s="34"/>
    </row>
    <row r="471" spans="1:8" x14ac:dyDescent="0.3">
      <c r="B471" s="35" t="s">
        <v>60</v>
      </c>
      <c r="C471" s="35"/>
      <c r="D471" s="35"/>
    </row>
    <row r="472" spans="1:8" x14ac:dyDescent="0.3">
      <c r="B472" s="36" t="s">
        <v>61</v>
      </c>
      <c r="C472" s="36"/>
      <c r="D472" s="36"/>
    </row>
    <row r="473" spans="1:8" ht="15" thickBot="1" x14ac:dyDescent="0.35">
      <c r="B473" s="37" t="s">
        <v>458</v>
      </c>
      <c r="C473" s="37"/>
      <c r="D473" s="37"/>
    </row>
    <row r="474" spans="1:8" ht="34.799999999999997" thickBot="1" x14ac:dyDescent="0.35">
      <c r="A474" s="20" t="s">
        <v>26</v>
      </c>
      <c r="B474" s="21" t="s">
        <v>27</v>
      </c>
      <c r="C474" s="21" t="s">
        <v>549</v>
      </c>
      <c r="D474" s="21" t="s">
        <v>550</v>
      </c>
      <c r="E474" s="21" t="s">
        <v>28</v>
      </c>
      <c r="F474" s="22" t="s">
        <v>29</v>
      </c>
      <c r="G474" s="21" t="s">
        <v>30</v>
      </c>
      <c r="H474" s="22" t="s">
        <v>548</v>
      </c>
    </row>
    <row r="475" spans="1:8" ht="15" thickBot="1" x14ac:dyDescent="0.35">
      <c r="A475" s="23">
        <v>1</v>
      </c>
      <c r="B475" s="24">
        <v>2</v>
      </c>
      <c r="C475" s="24">
        <v>3</v>
      </c>
      <c r="D475" s="24">
        <v>4</v>
      </c>
      <c r="E475" s="89">
        <v>5</v>
      </c>
      <c r="F475" s="90">
        <v>6</v>
      </c>
      <c r="G475" s="24">
        <v>7</v>
      </c>
      <c r="H475" s="22">
        <v>8</v>
      </c>
    </row>
    <row r="476" spans="1:8" ht="24.6" thickBot="1" x14ac:dyDescent="0.35">
      <c r="A476" s="25" t="s">
        <v>466</v>
      </c>
      <c r="B476" s="104" t="s">
        <v>459</v>
      </c>
      <c r="C476" s="105" t="s">
        <v>700</v>
      </c>
      <c r="D476" s="104" t="s">
        <v>845</v>
      </c>
      <c r="E476" s="26" t="s">
        <v>32</v>
      </c>
      <c r="F476" s="50">
        <v>1.44</v>
      </c>
      <c r="G476" s="27">
        <v>640</v>
      </c>
      <c r="H476" s="60">
        <f t="shared" ref="H476:H481" si="20">F476*G476</f>
        <v>921.59999999999991</v>
      </c>
    </row>
    <row r="477" spans="1:8" ht="24.6" thickBot="1" x14ac:dyDescent="0.35">
      <c r="A477" s="25" t="s">
        <v>467</v>
      </c>
      <c r="B477" s="106" t="s">
        <v>460</v>
      </c>
      <c r="C477" s="107" t="s">
        <v>700</v>
      </c>
      <c r="D477" s="106" t="s">
        <v>846</v>
      </c>
      <c r="E477" s="26" t="s">
        <v>32</v>
      </c>
      <c r="F477" s="50">
        <v>1.86</v>
      </c>
      <c r="G477" s="27">
        <v>440</v>
      </c>
      <c r="H477" s="60">
        <f t="shared" si="20"/>
        <v>818.40000000000009</v>
      </c>
    </row>
    <row r="478" spans="1:8" ht="24.6" thickBot="1" x14ac:dyDescent="0.35">
      <c r="A478" s="25" t="s">
        <v>468</v>
      </c>
      <c r="B478" s="106" t="s">
        <v>461</v>
      </c>
      <c r="C478" s="107" t="s">
        <v>701</v>
      </c>
      <c r="D478" s="106" t="s">
        <v>847</v>
      </c>
      <c r="E478" s="26" t="s">
        <v>32</v>
      </c>
      <c r="F478" s="50">
        <v>1.18</v>
      </c>
      <c r="G478" s="27">
        <v>210</v>
      </c>
      <c r="H478" s="60">
        <f t="shared" si="20"/>
        <v>247.79999999999998</v>
      </c>
    </row>
    <row r="479" spans="1:8" ht="24.6" thickBot="1" x14ac:dyDescent="0.35">
      <c r="A479" s="25" t="s">
        <v>469</v>
      </c>
      <c r="B479" s="106" t="s">
        <v>462</v>
      </c>
      <c r="C479" s="107" t="s">
        <v>701</v>
      </c>
      <c r="D479" s="106" t="s">
        <v>848</v>
      </c>
      <c r="E479" s="26" t="s">
        <v>32</v>
      </c>
      <c r="F479" s="50">
        <v>0.8</v>
      </c>
      <c r="G479" s="27">
        <v>240</v>
      </c>
      <c r="H479" s="60">
        <f t="shared" si="20"/>
        <v>192</v>
      </c>
    </row>
    <row r="480" spans="1:8" ht="24.6" thickBot="1" x14ac:dyDescent="0.35">
      <c r="A480" s="25" t="s">
        <v>470</v>
      </c>
      <c r="B480" s="106" t="s">
        <v>463</v>
      </c>
      <c r="C480" s="107" t="s">
        <v>701</v>
      </c>
      <c r="D480" s="106" t="s">
        <v>849</v>
      </c>
      <c r="E480" s="26" t="s">
        <v>32</v>
      </c>
      <c r="F480" s="50">
        <v>1.1399999999999999</v>
      </c>
      <c r="G480" s="27">
        <v>240</v>
      </c>
      <c r="H480" s="60">
        <f t="shared" si="20"/>
        <v>273.59999999999997</v>
      </c>
    </row>
    <row r="481" spans="1:8" ht="24.6" thickBot="1" x14ac:dyDescent="0.35">
      <c r="A481" s="25" t="s">
        <v>471</v>
      </c>
      <c r="B481" s="106" t="s">
        <v>464</v>
      </c>
      <c r="C481" s="107" t="s">
        <v>700</v>
      </c>
      <c r="D481" s="106" t="s">
        <v>850</v>
      </c>
      <c r="E481" s="26" t="s">
        <v>32</v>
      </c>
      <c r="F481" s="50">
        <v>0.98</v>
      </c>
      <c r="G481" s="27">
        <v>90</v>
      </c>
      <c r="H481" s="60">
        <f t="shared" si="20"/>
        <v>88.2</v>
      </c>
    </row>
    <row r="482" spans="1:8" ht="28.5" customHeight="1" thickBot="1" x14ac:dyDescent="0.35">
      <c r="A482" s="112" t="s">
        <v>465</v>
      </c>
      <c r="B482" s="113"/>
      <c r="C482" s="113"/>
      <c r="D482" s="113"/>
      <c r="E482" s="113"/>
      <c r="F482" s="113"/>
      <c r="G482" s="114"/>
      <c r="H482" s="38">
        <f>SUM(H476:H481)</f>
        <v>2541.6</v>
      </c>
    </row>
    <row r="483" spans="1:8" ht="15" thickBot="1" x14ac:dyDescent="0.35">
      <c r="A483" s="112" t="s">
        <v>878</v>
      </c>
      <c r="B483" s="113"/>
      <c r="C483" s="113"/>
      <c r="D483" s="113"/>
      <c r="E483" s="113"/>
      <c r="F483" s="113"/>
      <c r="G483" s="114"/>
      <c r="H483" s="38">
        <f>H482*0.21</f>
        <v>533.73599999999999</v>
      </c>
    </row>
    <row r="484" spans="1:8" ht="28.5" customHeight="1" thickBot="1" x14ac:dyDescent="0.35">
      <c r="A484" s="112" t="s">
        <v>728</v>
      </c>
      <c r="B484" s="113"/>
      <c r="C484" s="113"/>
      <c r="D484" s="113"/>
      <c r="E484" s="113"/>
      <c r="F484" s="113"/>
      <c r="G484" s="114"/>
      <c r="H484" s="38">
        <f>H482*1.21</f>
        <v>3075.3359999999998</v>
      </c>
    </row>
    <row r="486" spans="1:8" x14ac:dyDescent="0.3">
      <c r="B486" s="31" t="s">
        <v>55</v>
      </c>
      <c r="C486" s="31"/>
      <c r="D486" s="31" t="s">
        <v>892</v>
      </c>
    </row>
    <row r="487" spans="1:8" x14ac:dyDescent="0.3">
      <c r="B487" s="12" t="s">
        <v>56</v>
      </c>
      <c r="C487" s="12"/>
      <c r="D487" s="12"/>
      <c r="F487" s="33">
        <f>H483</f>
        <v>533.73599999999999</v>
      </c>
      <c r="G487" t="s">
        <v>57</v>
      </c>
    </row>
    <row r="488" spans="1:8" x14ac:dyDescent="0.3">
      <c r="B488" s="13" t="s">
        <v>59</v>
      </c>
      <c r="C488" s="13"/>
      <c r="D488" s="13"/>
    </row>
    <row r="489" spans="1:8" x14ac:dyDescent="0.3">
      <c r="B489" s="34" t="s">
        <v>58</v>
      </c>
      <c r="C489" s="34"/>
      <c r="D489" s="34"/>
    </row>
    <row r="490" spans="1:8" x14ac:dyDescent="0.3">
      <c r="B490" s="35" t="s">
        <v>60</v>
      </c>
      <c r="C490" s="35"/>
      <c r="D490" s="35"/>
    </row>
    <row r="491" spans="1:8" x14ac:dyDescent="0.3">
      <c r="B491" s="36" t="s">
        <v>61</v>
      </c>
      <c r="C491" s="36"/>
      <c r="D491" s="36"/>
    </row>
    <row r="492" spans="1:8" ht="15" thickBot="1" x14ac:dyDescent="0.35">
      <c r="B492" s="37" t="s">
        <v>472</v>
      </c>
      <c r="C492" s="37"/>
      <c r="D492" s="37"/>
    </row>
    <row r="493" spans="1:8" ht="34.799999999999997" thickBot="1" x14ac:dyDescent="0.35">
      <c r="A493" s="20" t="s">
        <v>26</v>
      </c>
      <c r="B493" s="21" t="s">
        <v>27</v>
      </c>
      <c r="C493" s="21" t="s">
        <v>549</v>
      </c>
      <c r="D493" s="21" t="s">
        <v>550</v>
      </c>
      <c r="E493" s="21" t="s">
        <v>28</v>
      </c>
      <c r="F493" s="22" t="s">
        <v>29</v>
      </c>
      <c r="G493" s="21" t="s">
        <v>30</v>
      </c>
      <c r="H493" s="22" t="s">
        <v>548</v>
      </c>
    </row>
    <row r="494" spans="1:8" ht="15" thickBot="1" x14ac:dyDescent="0.35">
      <c r="A494" s="23">
        <v>1</v>
      </c>
      <c r="B494" s="24">
        <v>2</v>
      </c>
      <c r="C494" s="24">
        <v>3</v>
      </c>
      <c r="D494" s="24">
        <v>4</v>
      </c>
      <c r="E494" s="89">
        <v>5</v>
      </c>
      <c r="F494" s="90">
        <v>6</v>
      </c>
      <c r="G494" s="24">
        <v>7</v>
      </c>
      <c r="H494" s="22">
        <v>8</v>
      </c>
    </row>
    <row r="495" spans="1:8" ht="24.6" thickBot="1" x14ac:dyDescent="0.35">
      <c r="A495" s="25" t="s">
        <v>492</v>
      </c>
      <c r="B495" s="104" t="s">
        <v>473</v>
      </c>
      <c r="C495" s="105" t="s">
        <v>702</v>
      </c>
      <c r="D495" s="104" t="s">
        <v>851</v>
      </c>
      <c r="E495" s="26" t="s">
        <v>32</v>
      </c>
      <c r="F495" s="50">
        <v>1.02</v>
      </c>
      <c r="G495" s="27">
        <v>19600</v>
      </c>
      <c r="H495" s="60">
        <f t="shared" ref="H495:H510" si="21">F495*G495</f>
        <v>19992</v>
      </c>
    </row>
    <row r="496" spans="1:8" ht="24.6" thickBot="1" x14ac:dyDescent="0.35">
      <c r="A496" s="25" t="s">
        <v>493</v>
      </c>
      <c r="B496" s="106" t="s">
        <v>474</v>
      </c>
      <c r="C496" s="107" t="s">
        <v>703</v>
      </c>
      <c r="D496" s="106" t="s">
        <v>852</v>
      </c>
      <c r="E496" s="26" t="s">
        <v>32</v>
      </c>
      <c r="F496" s="50">
        <v>0.88</v>
      </c>
      <c r="G496" s="27">
        <v>14600</v>
      </c>
      <c r="H496" s="60">
        <f t="shared" si="21"/>
        <v>12848</v>
      </c>
    </row>
    <row r="497" spans="1:8" ht="24.6" thickBot="1" x14ac:dyDescent="0.35">
      <c r="A497" s="25" t="s">
        <v>494</v>
      </c>
      <c r="B497" s="106" t="s">
        <v>474</v>
      </c>
      <c r="C497" s="107" t="s">
        <v>704</v>
      </c>
      <c r="D497" s="106" t="s">
        <v>853</v>
      </c>
      <c r="E497" s="26" t="s">
        <v>32</v>
      </c>
      <c r="F497" s="50">
        <v>0.72</v>
      </c>
      <c r="G497" s="27">
        <v>19800</v>
      </c>
      <c r="H497" s="60">
        <f t="shared" si="21"/>
        <v>14256</v>
      </c>
    </row>
    <row r="498" spans="1:8" ht="36.6" thickBot="1" x14ac:dyDescent="0.35">
      <c r="A498" s="25" t="s">
        <v>495</v>
      </c>
      <c r="B498" s="106" t="s">
        <v>475</v>
      </c>
      <c r="C498" s="107" t="s">
        <v>705</v>
      </c>
      <c r="D498" s="106" t="s">
        <v>854</v>
      </c>
      <c r="E498" s="26" t="s">
        <v>32</v>
      </c>
      <c r="F498" s="50">
        <v>0.98</v>
      </c>
      <c r="G498" s="27">
        <v>18420</v>
      </c>
      <c r="H498" s="60">
        <f t="shared" si="21"/>
        <v>18051.599999999999</v>
      </c>
    </row>
    <row r="499" spans="1:8" ht="24.6" thickBot="1" x14ac:dyDescent="0.35">
      <c r="A499" s="25" t="s">
        <v>496</v>
      </c>
      <c r="B499" s="106" t="s">
        <v>476</v>
      </c>
      <c r="C499" s="107" t="s">
        <v>706</v>
      </c>
      <c r="D499" s="106" t="s">
        <v>855</v>
      </c>
      <c r="E499" s="26" t="s">
        <v>32</v>
      </c>
      <c r="F499" s="50">
        <v>0.88</v>
      </c>
      <c r="G499" s="27">
        <v>2900</v>
      </c>
      <c r="H499" s="60">
        <f t="shared" si="21"/>
        <v>2552</v>
      </c>
    </row>
    <row r="500" spans="1:8" ht="48.6" thickBot="1" x14ac:dyDescent="0.35">
      <c r="A500" s="25" t="s">
        <v>497</v>
      </c>
      <c r="B500" s="106" t="s">
        <v>477</v>
      </c>
      <c r="C500" s="107" t="s">
        <v>707</v>
      </c>
      <c r="D500" s="106" t="s">
        <v>856</v>
      </c>
      <c r="E500" s="26" t="s">
        <v>32</v>
      </c>
      <c r="F500" s="50">
        <v>1.48</v>
      </c>
      <c r="G500" s="27">
        <v>5200</v>
      </c>
      <c r="H500" s="60">
        <f t="shared" si="21"/>
        <v>7696</v>
      </c>
    </row>
    <row r="501" spans="1:8" ht="24.6" thickBot="1" x14ac:dyDescent="0.35">
      <c r="A501" s="25" t="s">
        <v>498</v>
      </c>
      <c r="B501" s="106" t="s">
        <v>478</v>
      </c>
      <c r="C501" s="107" t="s">
        <v>708</v>
      </c>
      <c r="D501" s="106" t="s">
        <v>857</v>
      </c>
      <c r="E501" s="26" t="s">
        <v>32</v>
      </c>
      <c r="F501" s="50">
        <v>0.98</v>
      </c>
      <c r="G501" s="27">
        <v>480</v>
      </c>
      <c r="H501" s="60">
        <f t="shared" si="21"/>
        <v>470.4</v>
      </c>
    </row>
    <row r="502" spans="1:8" ht="24.6" thickBot="1" x14ac:dyDescent="0.35">
      <c r="A502" s="25" t="s">
        <v>499</v>
      </c>
      <c r="B502" s="106" t="s">
        <v>479</v>
      </c>
      <c r="C502" s="107" t="s">
        <v>709</v>
      </c>
      <c r="D502" s="106" t="s">
        <v>862</v>
      </c>
      <c r="E502" s="26" t="s">
        <v>32</v>
      </c>
      <c r="F502" s="50">
        <v>1.35</v>
      </c>
      <c r="G502" s="27">
        <v>800</v>
      </c>
      <c r="H502" s="60">
        <f t="shared" si="21"/>
        <v>1080</v>
      </c>
    </row>
    <row r="503" spans="1:8" ht="24.6" thickBot="1" x14ac:dyDescent="0.35">
      <c r="A503" s="25" t="s">
        <v>500</v>
      </c>
      <c r="B503" s="106" t="s">
        <v>477</v>
      </c>
      <c r="C503" s="107" t="s">
        <v>710</v>
      </c>
      <c r="D503" s="106" t="s">
        <v>863</v>
      </c>
      <c r="E503" s="26" t="s">
        <v>32</v>
      </c>
      <c r="F503" s="50">
        <v>1.6</v>
      </c>
      <c r="G503" s="27">
        <v>1080</v>
      </c>
      <c r="H503" s="60">
        <f t="shared" si="21"/>
        <v>1728</v>
      </c>
    </row>
    <row r="504" spans="1:8" ht="24.6" thickBot="1" x14ac:dyDescent="0.35">
      <c r="A504" s="25" t="s">
        <v>501</v>
      </c>
      <c r="B504" s="106" t="s">
        <v>480</v>
      </c>
      <c r="C504" s="107" t="s">
        <v>711</v>
      </c>
      <c r="D504" s="106" t="s">
        <v>864</v>
      </c>
      <c r="E504" s="26" t="s">
        <v>32</v>
      </c>
      <c r="F504" s="50">
        <v>0.98</v>
      </c>
      <c r="G504" s="27">
        <v>180</v>
      </c>
      <c r="H504" s="60">
        <f t="shared" si="21"/>
        <v>176.4</v>
      </c>
    </row>
    <row r="505" spans="1:8" ht="24.6" thickBot="1" x14ac:dyDescent="0.35">
      <c r="A505" s="25" t="s">
        <v>502</v>
      </c>
      <c r="B505" s="106" t="s">
        <v>481</v>
      </c>
      <c r="C505" s="107" t="s">
        <v>712</v>
      </c>
      <c r="D505" s="106" t="s">
        <v>865</v>
      </c>
      <c r="E505" s="26" t="s">
        <v>32</v>
      </c>
      <c r="F505" s="50">
        <v>1.84</v>
      </c>
      <c r="G505" s="27">
        <v>18</v>
      </c>
      <c r="H505" s="60">
        <f t="shared" si="21"/>
        <v>33.120000000000005</v>
      </c>
    </row>
    <row r="506" spans="1:8" ht="15" thickBot="1" x14ac:dyDescent="0.35">
      <c r="A506" s="25" t="s">
        <v>503</v>
      </c>
      <c r="B506" s="106" t="s">
        <v>482</v>
      </c>
      <c r="C506" s="107" t="s">
        <v>713</v>
      </c>
      <c r="D506" s="106" t="s">
        <v>866</v>
      </c>
      <c r="E506" s="26" t="s">
        <v>32</v>
      </c>
      <c r="F506" s="50">
        <v>1.28</v>
      </c>
      <c r="G506" s="27">
        <v>18</v>
      </c>
      <c r="H506" s="60">
        <f t="shared" si="21"/>
        <v>23.04</v>
      </c>
    </row>
    <row r="507" spans="1:8" ht="24.6" thickBot="1" x14ac:dyDescent="0.35">
      <c r="A507" s="28" t="s">
        <v>483</v>
      </c>
      <c r="B507" s="106" t="s">
        <v>484</v>
      </c>
      <c r="C507" s="107" t="s">
        <v>714</v>
      </c>
      <c r="D507" s="106" t="s">
        <v>861</v>
      </c>
      <c r="E507" s="26" t="s">
        <v>32</v>
      </c>
      <c r="F507" s="50">
        <v>0.88</v>
      </c>
      <c r="G507" s="27">
        <v>600</v>
      </c>
      <c r="H507" s="60">
        <f t="shared" si="21"/>
        <v>528</v>
      </c>
    </row>
    <row r="508" spans="1:8" ht="24.6" thickBot="1" x14ac:dyDescent="0.35">
      <c r="A508" s="28" t="s">
        <v>485</v>
      </c>
      <c r="B508" s="106" t="s">
        <v>486</v>
      </c>
      <c r="C508" s="107" t="s">
        <v>715</v>
      </c>
      <c r="D508" s="106" t="s">
        <v>858</v>
      </c>
      <c r="E508" s="26" t="s">
        <v>32</v>
      </c>
      <c r="F508" s="50">
        <v>1.98</v>
      </c>
      <c r="G508" s="27">
        <v>15</v>
      </c>
      <c r="H508" s="60">
        <f t="shared" si="21"/>
        <v>29.7</v>
      </c>
    </row>
    <row r="509" spans="1:8" ht="24.6" thickBot="1" x14ac:dyDescent="0.35">
      <c r="A509" s="28" t="s">
        <v>487</v>
      </c>
      <c r="B509" s="106" t="s">
        <v>488</v>
      </c>
      <c r="C509" s="107" t="s">
        <v>716</v>
      </c>
      <c r="D509" s="106" t="s">
        <v>859</v>
      </c>
      <c r="E509" s="26" t="s">
        <v>32</v>
      </c>
      <c r="F509" s="50">
        <v>1.18</v>
      </c>
      <c r="G509" s="27">
        <v>180</v>
      </c>
      <c r="H509" s="60">
        <f t="shared" si="21"/>
        <v>212.39999999999998</v>
      </c>
    </row>
    <row r="510" spans="1:8" ht="24.6" thickBot="1" x14ac:dyDescent="0.35">
      <c r="A510" s="28" t="s">
        <v>489</v>
      </c>
      <c r="B510" s="106" t="s">
        <v>490</v>
      </c>
      <c r="C510" s="107" t="s">
        <v>716</v>
      </c>
      <c r="D510" s="106" t="s">
        <v>860</v>
      </c>
      <c r="E510" s="26" t="s">
        <v>32</v>
      </c>
      <c r="F510" s="50">
        <v>1.52</v>
      </c>
      <c r="G510" s="27">
        <v>180</v>
      </c>
      <c r="H510" s="60">
        <f t="shared" si="21"/>
        <v>273.60000000000002</v>
      </c>
    </row>
    <row r="511" spans="1:8" ht="28.5" customHeight="1" thickBot="1" x14ac:dyDescent="0.35">
      <c r="A511" s="112" t="s">
        <v>491</v>
      </c>
      <c r="B511" s="113"/>
      <c r="C511" s="113"/>
      <c r="D511" s="113"/>
      <c r="E511" s="113"/>
      <c r="F511" s="113"/>
      <c r="G511" s="114"/>
      <c r="H511" s="38">
        <f>SUM(H495:H510)</f>
        <v>79950.25999999998</v>
      </c>
    </row>
    <row r="512" spans="1:8" ht="15" thickBot="1" x14ac:dyDescent="0.35">
      <c r="A512" s="112" t="s">
        <v>878</v>
      </c>
      <c r="B512" s="113"/>
      <c r="C512" s="113"/>
      <c r="D512" s="113"/>
      <c r="E512" s="113"/>
      <c r="F512" s="113"/>
      <c r="G512" s="114"/>
      <c r="H512" s="38">
        <f>H511*0.21</f>
        <v>16789.554599999996</v>
      </c>
    </row>
    <row r="513" spans="1:8" ht="28.5" customHeight="1" thickBot="1" x14ac:dyDescent="0.35">
      <c r="A513" s="112" t="s">
        <v>727</v>
      </c>
      <c r="B513" s="113"/>
      <c r="C513" s="113"/>
      <c r="D513" s="113"/>
      <c r="E513" s="113"/>
      <c r="F513" s="113"/>
      <c r="G513" s="114"/>
      <c r="H513" s="38">
        <f>H511*1.21</f>
        <v>96739.814599999969</v>
      </c>
    </row>
    <row r="515" spans="1:8" x14ac:dyDescent="0.3">
      <c r="B515" s="31" t="s">
        <v>55</v>
      </c>
      <c r="C515" s="31"/>
      <c r="D515" s="31" t="s">
        <v>893</v>
      </c>
    </row>
    <row r="516" spans="1:8" x14ac:dyDescent="0.3">
      <c r="B516" s="12" t="s">
        <v>56</v>
      </c>
      <c r="C516" s="12"/>
      <c r="D516" s="12"/>
      <c r="F516" s="33">
        <f>H512</f>
        <v>16789.554599999996</v>
      </c>
      <c r="G516" t="s">
        <v>57</v>
      </c>
    </row>
    <row r="517" spans="1:8" x14ac:dyDescent="0.3">
      <c r="B517" s="13" t="s">
        <v>59</v>
      </c>
      <c r="C517" s="13"/>
      <c r="D517" s="13"/>
    </row>
    <row r="518" spans="1:8" x14ac:dyDescent="0.3">
      <c r="B518" s="34" t="s">
        <v>58</v>
      </c>
      <c r="C518" s="34"/>
      <c r="D518" s="34"/>
    </row>
    <row r="519" spans="1:8" x14ac:dyDescent="0.3">
      <c r="B519" s="35" t="s">
        <v>60</v>
      </c>
      <c r="C519" s="35"/>
      <c r="D519" s="35"/>
    </row>
    <row r="520" spans="1:8" x14ac:dyDescent="0.3">
      <c r="B520" s="36" t="s">
        <v>61</v>
      </c>
      <c r="C520" s="36"/>
      <c r="D520" s="36"/>
    </row>
    <row r="521" spans="1:8" ht="15" thickBot="1" x14ac:dyDescent="0.35">
      <c r="B521" s="37" t="s">
        <v>504</v>
      </c>
      <c r="C521" s="37"/>
      <c r="D521" s="37"/>
    </row>
    <row r="522" spans="1:8" ht="34.799999999999997" thickBot="1" x14ac:dyDescent="0.35">
      <c r="A522" s="20" t="s">
        <v>26</v>
      </c>
      <c r="B522" s="21" t="s">
        <v>27</v>
      </c>
      <c r="C522" s="21" t="s">
        <v>549</v>
      </c>
      <c r="D522" s="21" t="s">
        <v>550</v>
      </c>
      <c r="E522" s="21" t="s">
        <v>28</v>
      </c>
      <c r="F522" s="22" t="s">
        <v>29</v>
      </c>
      <c r="G522" s="21" t="s">
        <v>30</v>
      </c>
      <c r="H522" s="22" t="s">
        <v>548</v>
      </c>
    </row>
    <row r="523" spans="1:8" ht="15" thickBot="1" x14ac:dyDescent="0.35">
      <c r="A523" s="23">
        <v>1</v>
      </c>
      <c r="B523" s="24">
        <v>2</v>
      </c>
      <c r="C523" s="24">
        <v>3</v>
      </c>
      <c r="D523" s="24">
        <v>4</v>
      </c>
      <c r="E523" s="89">
        <v>5</v>
      </c>
      <c r="F523" s="90">
        <v>6</v>
      </c>
      <c r="G523" s="24">
        <v>7</v>
      </c>
      <c r="H523" s="22">
        <v>8</v>
      </c>
    </row>
    <row r="524" spans="1:8" ht="15" thickBot="1" x14ac:dyDescent="0.35">
      <c r="A524" s="25" t="s">
        <v>518</v>
      </c>
      <c r="B524" s="111" t="s">
        <v>505</v>
      </c>
      <c r="C524" s="105" t="s">
        <v>506</v>
      </c>
      <c r="D524" s="55"/>
      <c r="E524" s="26" t="s">
        <v>506</v>
      </c>
      <c r="F524" s="50"/>
      <c r="G524" s="27">
        <v>2840</v>
      </c>
      <c r="H524" s="60">
        <f t="shared" ref="H524:H534" si="22">F524*G524</f>
        <v>0</v>
      </c>
    </row>
    <row r="525" spans="1:8" ht="24.6" thickBot="1" x14ac:dyDescent="0.35">
      <c r="A525" s="68" t="s">
        <v>519</v>
      </c>
      <c r="B525" s="106" t="s">
        <v>507</v>
      </c>
      <c r="C525" s="107" t="s">
        <v>717</v>
      </c>
      <c r="D525" s="106" t="s">
        <v>867</v>
      </c>
      <c r="E525" s="26" t="s">
        <v>32</v>
      </c>
      <c r="F525" s="50">
        <v>1.68</v>
      </c>
      <c r="G525" s="27">
        <v>3305</v>
      </c>
      <c r="H525" s="60">
        <f t="shared" si="22"/>
        <v>5552.4</v>
      </c>
    </row>
    <row r="526" spans="1:8" ht="15" thickBot="1" x14ac:dyDescent="0.35">
      <c r="A526" s="68" t="s">
        <v>520</v>
      </c>
      <c r="B526" s="106" t="s">
        <v>508</v>
      </c>
      <c r="C526" s="107" t="s">
        <v>717</v>
      </c>
      <c r="D526" s="106" t="s">
        <v>868</v>
      </c>
      <c r="E526" s="26" t="s">
        <v>32</v>
      </c>
      <c r="F526" s="50">
        <v>2.02</v>
      </c>
      <c r="G526" s="27">
        <v>80</v>
      </c>
      <c r="H526" s="60">
        <f t="shared" si="22"/>
        <v>161.6</v>
      </c>
    </row>
    <row r="527" spans="1:8" ht="15" thickBot="1" x14ac:dyDescent="0.35">
      <c r="A527" s="68" t="s">
        <v>521</v>
      </c>
      <c r="B527" s="106" t="s">
        <v>509</v>
      </c>
      <c r="C527" s="107" t="s">
        <v>717</v>
      </c>
      <c r="D527" s="106" t="s">
        <v>869</v>
      </c>
      <c r="E527" s="26" t="s">
        <v>32</v>
      </c>
      <c r="F527" s="50">
        <v>1.68</v>
      </c>
      <c r="G527" s="27">
        <v>3205</v>
      </c>
      <c r="H527" s="60">
        <f t="shared" si="22"/>
        <v>5384.4</v>
      </c>
    </row>
    <row r="528" spans="1:8" ht="15" thickBot="1" x14ac:dyDescent="0.35">
      <c r="A528" s="68" t="s">
        <v>522</v>
      </c>
      <c r="B528" s="106" t="s">
        <v>510</v>
      </c>
      <c r="C528" s="107" t="s">
        <v>717</v>
      </c>
      <c r="D528" s="106" t="s">
        <v>870</v>
      </c>
      <c r="E528" s="26" t="s">
        <v>32</v>
      </c>
      <c r="F528" s="50">
        <v>2.12</v>
      </c>
      <c r="G528" s="27">
        <v>1490</v>
      </c>
      <c r="H528" s="60">
        <f t="shared" si="22"/>
        <v>3158.8</v>
      </c>
    </row>
    <row r="529" spans="1:8" ht="15" thickBot="1" x14ac:dyDescent="0.35">
      <c r="A529" s="68" t="s">
        <v>523</v>
      </c>
      <c r="B529" s="106" t="s">
        <v>511</v>
      </c>
      <c r="C529" s="107" t="s">
        <v>717</v>
      </c>
      <c r="D529" s="106" t="s">
        <v>871</v>
      </c>
      <c r="E529" s="26" t="s">
        <v>32</v>
      </c>
      <c r="F529" s="50">
        <v>2.46</v>
      </c>
      <c r="G529" s="27">
        <v>80</v>
      </c>
      <c r="H529" s="60">
        <f t="shared" si="22"/>
        <v>196.8</v>
      </c>
    </row>
    <row r="530" spans="1:8" ht="15" thickBot="1" x14ac:dyDescent="0.35">
      <c r="A530" s="68" t="s">
        <v>524</v>
      </c>
      <c r="B530" s="106" t="s">
        <v>512</v>
      </c>
      <c r="C530" s="107" t="s">
        <v>717</v>
      </c>
      <c r="D530" s="106" t="s">
        <v>872</v>
      </c>
      <c r="E530" s="26" t="s">
        <v>32</v>
      </c>
      <c r="F530" s="50">
        <v>2.36</v>
      </c>
      <c r="G530" s="27">
        <v>750</v>
      </c>
      <c r="H530" s="60">
        <f t="shared" si="22"/>
        <v>1770</v>
      </c>
    </row>
    <row r="531" spans="1:8" ht="24.6" thickBot="1" x14ac:dyDescent="0.35">
      <c r="A531" s="25" t="s">
        <v>525</v>
      </c>
      <c r="B531" s="106" t="s">
        <v>513</v>
      </c>
      <c r="C531" s="107" t="s">
        <v>718</v>
      </c>
      <c r="D531" s="106" t="s">
        <v>873</v>
      </c>
      <c r="E531" s="26" t="s">
        <v>32</v>
      </c>
      <c r="F531" s="50">
        <v>0.82</v>
      </c>
      <c r="G531" s="27">
        <v>1050</v>
      </c>
      <c r="H531" s="60">
        <f t="shared" si="22"/>
        <v>861</v>
      </c>
    </row>
    <row r="532" spans="1:8" ht="24.6" thickBot="1" x14ac:dyDescent="0.35">
      <c r="A532" s="25" t="s">
        <v>526</v>
      </c>
      <c r="B532" s="106" t="s">
        <v>514</v>
      </c>
      <c r="C532" s="107" t="s">
        <v>718</v>
      </c>
      <c r="D532" s="106" t="s">
        <v>874</v>
      </c>
      <c r="E532" s="26" t="s">
        <v>32</v>
      </c>
      <c r="F532" s="50">
        <v>1.1599999999999999</v>
      </c>
      <c r="G532" s="27">
        <v>750</v>
      </c>
      <c r="H532" s="60">
        <f t="shared" si="22"/>
        <v>869.99999999999989</v>
      </c>
    </row>
    <row r="533" spans="1:8" ht="24.6" thickBot="1" x14ac:dyDescent="0.35">
      <c r="A533" s="25" t="s">
        <v>527</v>
      </c>
      <c r="B533" s="106" t="s">
        <v>515</v>
      </c>
      <c r="C533" s="107" t="s">
        <v>719</v>
      </c>
      <c r="D533" s="106" t="s">
        <v>875</v>
      </c>
      <c r="E533" s="26" t="s">
        <v>32</v>
      </c>
      <c r="F533" s="50">
        <v>2.2000000000000002</v>
      </c>
      <c r="G533" s="27">
        <v>300</v>
      </c>
      <c r="H533" s="60">
        <f t="shared" si="22"/>
        <v>660</v>
      </c>
    </row>
    <row r="534" spans="1:8" ht="24.6" thickBot="1" x14ac:dyDescent="0.35">
      <c r="A534" s="25" t="s">
        <v>528</v>
      </c>
      <c r="B534" s="106" t="s">
        <v>516</v>
      </c>
      <c r="C534" s="107" t="s">
        <v>720</v>
      </c>
      <c r="D534" s="106" t="s">
        <v>876</v>
      </c>
      <c r="E534" s="26" t="s">
        <v>32</v>
      </c>
      <c r="F534" s="50">
        <v>2.2000000000000002</v>
      </c>
      <c r="G534" s="27">
        <v>2840</v>
      </c>
      <c r="H534" s="60">
        <f t="shared" si="22"/>
        <v>6248.0000000000009</v>
      </c>
    </row>
    <row r="535" spans="1:8" ht="28.5" customHeight="1" thickBot="1" x14ac:dyDescent="0.35">
      <c r="A535" s="112" t="s">
        <v>517</v>
      </c>
      <c r="B535" s="113"/>
      <c r="C535" s="113"/>
      <c r="D535" s="113"/>
      <c r="E535" s="113"/>
      <c r="F535" s="113"/>
      <c r="G535" s="114"/>
      <c r="H535" s="38">
        <f>SUM(H524:H534)</f>
        <v>24863</v>
      </c>
    </row>
    <row r="536" spans="1:8" ht="15" thickBot="1" x14ac:dyDescent="0.35">
      <c r="A536" s="112" t="s">
        <v>878</v>
      </c>
      <c r="B536" s="113"/>
      <c r="C536" s="113"/>
      <c r="D536" s="113"/>
      <c r="E536" s="113"/>
      <c r="F536" s="113"/>
      <c r="G536" s="114"/>
      <c r="H536" s="39">
        <f>H535*0.21</f>
        <v>5221.2299999999996</v>
      </c>
    </row>
    <row r="537" spans="1:8" ht="28.5" customHeight="1" thickBot="1" x14ac:dyDescent="0.35">
      <c r="A537" s="112" t="s">
        <v>726</v>
      </c>
      <c r="B537" s="113"/>
      <c r="C537" s="113"/>
      <c r="D537" s="113"/>
      <c r="E537" s="113"/>
      <c r="F537" s="113"/>
      <c r="G537" s="114"/>
      <c r="H537" s="39">
        <f>H535*1.21</f>
        <v>30084.23</v>
      </c>
    </row>
    <row r="539" spans="1:8" x14ac:dyDescent="0.3">
      <c r="B539" s="31" t="s">
        <v>55</v>
      </c>
      <c r="C539" s="31"/>
      <c r="D539" s="31" t="s">
        <v>894</v>
      </c>
    </row>
    <row r="540" spans="1:8" x14ac:dyDescent="0.3">
      <c r="B540" s="12" t="s">
        <v>56</v>
      </c>
      <c r="C540" s="12"/>
      <c r="D540" s="12"/>
      <c r="F540" s="33">
        <f>H536</f>
        <v>5221.2299999999996</v>
      </c>
      <c r="G540" t="s">
        <v>57</v>
      </c>
    </row>
    <row r="541" spans="1:8" x14ac:dyDescent="0.3">
      <c r="B541" s="13" t="s">
        <v>59</v>
      </c>
      <c r="C541" s="13"/>
      <c r="D541" s="13"/>
    </row>
    <row r="542" spans="1:8" x14ac:dyDescent="0.3">
      <c r="B542" s="34" t="s">
        <v>58</v>
      </c>
      <c r="C542" s="34"/>
      <c r="D542" s="34"/>
    </row>
    <row r="543" spans="1:8" x14ac:dyDescent="0.3">
      <c r="B543" s="35" t="s">
        <v>60</v>
      </c>
      <c r="C543" s="35"/>
      <c r="D543" s="35"/>
    </row>
    <row r="544" spans="1:8" x14ac:dyDescent="0.3">
      <c r="B544" s="36" t="s">
        <v>61</v>
      </c>
      <c r="C544" s="36"/>
      <c r="D544" s="36"/>
    </row>
    <row r="545" spans="1:8" ht="15" thickBot="1" x14ac:dyDescent="0.35">
      <c r="B545" s="37" t="s">
        <v>529</v>
      </c>
      <c r="C545" s="37"/>
      <c r="D545" s="37"/>
    </row>
    <row r="546" spans="1:8" ht="34.799999999999997" thickBot="1" x14ac:dyDescent="0.35">
      <c r="A546" s="20" t="s">
        <v>26</v>
      </c>
      <c r="B546" s="21" t="s">
        <v>27</v>
      </c>
      <c r="C546" s="21" t="s">
        <v>549</v>
      </c>
      <c r="D546" s="21" t="s">
        <v>550</v>
      </c>
      <c r="E546" s="21" t="s">
        <v>28</v>
      </c>
      <c r="F546" s="22" t="s">
        <v>29</v>
      </c>
      <c r="G546" s="21" t="s">
        <v>30</v>
      </c>
      <c r="H546" s="22" t="s">
        <v>548</v>
      </c>
    </row>
    <row r="547" spans="1:8" ht="15" thickBot="1" x14ac:dyDescent="0.35">
      <c r="A547" s="23">
        <v>1</v>
      </c>
      <c r="B547" s="24">
        <v>2</v>
      </c>
      <c r="C547" s="24">
        <v>3</v>
      </c>
      <c r="D547" s="24">
        <v>4</v>
      </c>
      <c r="E547" s="89">
        <v>5</v>
      </c>
      <c r="F547" s="90">
        <v>6</v>
      </c>
      <c r="G547" s="24">
        <v>7</v>
      </c>
      <c r="H547" s="22">
        <v>8</v>
      </c>
    </row>
    <row r="548" spans="1:8" ht="24.6" thickBot="1" x14ac:dyDescent="0.35">
      <c r="A548" s="25" t="s">
        <v>533</v>
      </c>
      <c r="B548" s="104" t="s">
        <v>530</v>
      </c>
      <c r="C548" s="105" t="s">
        <v>721</v>
      </c>
      <c r="D548" s="26"/>
      <c r="E548" s="26" t="s">
        <v>196</v>
      </c>
      <c r="F548" s="50"/>
      <c r="G548" s="27">
        <v>22000</v>
      </c>
      <c r="H548" s="60">
        <f t="shared" ref="H548:H549" si="23">F548*G548</f>
        <v>0</v>
      </c>
    </row>
    <row r="549" spans="1:8" ht="24.6" thickBot="1" x14ac:dyDescent="0.35">
      <c r="A549" s="25" t="s">
        <v>534</v>
      </c>
      <c r="B549" s="106" t="s">
        <v>531</v>
      </c>
      <c r="C549" s="107" t="s">
        <v>722</v>
      </c>
      <c r="D549" s="26"/>
      <c r="E549" s="26" t="s">
        <v>196</v>
      </c>
      <c r="F549" s="50"/>
      <c r="G549" s="27">
        <v>45650</v>
      </c>
      <c r="H549" s="60">
        <f t="shared" si="23"/>
        <v>0</v>
      </c>
    </row>
    <row r="550" spans="1:8" ht="28.5" customHeight="1" thickBot="1" x14ac:dyDescent="0.35">
      <c r="A550" s="112" t="s">
        <v>532</v>
      </c>
      <c r="B550" s="113"/>
      <c r="C550" s="113"/>
      <c r="D550" s="113"/>
      <c r="E550" s="113"/>
      <c r="F550" s="113"/>
      <c r="G550" s="114"/>
      <c r="H550" s="38">
        <f>SUM(H548:H549)</f>
        <v>0</v>
      </c>
    </row>
    <row r="551" spans="1:8" ht="15" thickBot="1" x14ac:dyDescent="0.35">
      <c r="A551" s="112" t="s">
        <v>49</v>
      </c>
      <c r="B551" s="113"/>
      <c r="C551" s="113"/>
      <c r="D551" s="113"/>
      <c r="E551" s="113"/>
      <c r="F551" s="113"/>
      <c r="G551" s="114"/>
      <c r="H551" s="39">
        <f>H550*0.21</f>
        <v>0</v>
      </c>
    </row>
    <row r="552" spans="1:8" ht="28.5" customHeight="1" thickBot="1" x14ac:dyDescent="0.35">
      <c r="A552" s="112" t="s">
        <v>725</v>
      </c>
      <c r="B552" s="113"/>
      <c r="C552" s="113"/>
      <c r="D552" s="113"/>
      <c r="E552" s="113"/>
      <c r="F552" s="113"/>
      <c r="G552" s="114"/>
      <c r="H552" s="39">
        <f>H550*1.21</f>
        <v>0</v>
      </c>
    </row>
    <row r="554" spans="1:8" x14ac:dyDescent="0.3">
      <c r="B554" s="31" t="s">
        <v>55</v>
      </c>
      <c r="C554" s="31"/>
      <c r="D554" s="31"/>
    </row>
    <row r="555" spans="1:8" x14ac:dyDescent="0.3">
      <c r="B555" s="12" t="s">
        <v>56</v>
      </c>
      <c r="C555" s="12"/>
      <c r="D555" s="12"/>
      <c r="F555" s="33">
        <f>H551</f>
        <v>0</v>
      </c>
      <c r="G555" t="s">
        <v>57</v>
      </c>
    </row>
    <row r="556" spans="1:8" x14ac:dyDescent="0.3">
      <c r="B556" s="13" t="s">
        <v>59</v>
      </c>
      <c r="C556" s="13"/>
      <c r="D556" s="13"/>
    </row>
    <row r="557" spans="1:8" x14ac:dyDescent="0.3">
      <c r="B557" s="34" t="s">
        <v>58</v>
      </c>
      <c r="C557" s="34"/>
      <c r="D557" s="34"/>
    </row>
    <row r="558" spans="1:8" x14ac:dyDescent="0.3">
      <c r="B558" s="35" t="s">
        <v>60</v>
      </c>
      <c r="C558" s="35"/>
      <c r="D558" s="35"/>
    </row>
    <row r="559" spans="1:8" x14ac:dyDescent="0.3">
      <c r="B559" s="36" t="s">
        <v>61</v>
      </c>
      <c r="C559" s="36"/>
      <c r="D559" s="36"/>
    </row>
    <row r="560" spans="1:8" ht="15" thickBot="1" x14ac:dyDescent="0.35">
      <c r="B560" s="37" t="s">
        <v>535</v>
      </c>
      <c r="C560" s="37"/>
      <c r="D560" s="37"/>
    </row>
    <row r="561" spans="1:8" ht="34.799999999999997" thickBot="1" x14ac:dyDescent="0.35">
      <c r="A561" s="20" t="s">
        <v>26</v>
      </c>
      <c r="B561" s="21" t="s">
        <v>27</v>
      </c>
      <c r="C561" s="21" t="s">
        <v>549</v>
      </c>
      <c r="D561" s="21" t="s">
        <v>550</v>
      </c>
      <c r="E561" s="21" t="s">
        <v>28</v>
      </c>
      <c r="F561" s="22" t="s">
        <v>29</v>
      </c>
      <c r="G561" s="21" t="s">
        <v>30</v>
      </c>
      <c r="H561" s="22" t="s">
        <v>548</v>
      </c>
    </row>
    <row r="562" spans="1:8" ht="15" thickBot="1" x14ac:dyDescent="0.35">
      <c r="A562" s="23">
        <v>1</v>
      </c>
      <c r="B562" s="24">
        <v>2</v>
      </c>
      <c r="C562" s="24">
        <v>3</v>
      </c>
      <c r="D562" s="24">
        <v>4</v>
      </c>
      <c r="E562" s="89">
        <v>5</v>
      </c>
      <c r="F562" s="90">
        <v>6</v>
      </c>
      <c r="G562" s="24">
        <v>7</v>
      </c>
      <c r="H562" s="22">
        <v>8</v>
      </c>
    </row>
    <row r="563" spans="1:8" ht="24.6" thickBot="1" x14ac:dyDescent="0.35">
      <c r="A563" s="25" t="s">
        <v>538</v>
      </c>
      <c r="B563" s="104" t="s">
        <v>536</v>
      </c>
      <c r="C563" s="105" t="s">
        <v>723</v>
      </c>
      <c r="D563" s="26"/>
      <c r="E563" s="26" t="s">
        <v>32</v>
      </c>
      <c r="F563" s="50"/>
      <c r="G563" s="27">
        <v>2400</v>
      </c>
      <c r="H563" s="60">
        <f>F563*G563</f>
        <v>0</v>
      </c>
    </row>
    <row r="564" spans="1:8" ht="28.5" customHeight="1" thickBot="1" x14ac:dyDescent="0.35">
      <c r="A564" s="112" t="s">
        <v>537</v>
      </c>
      <c r="B564" s="113"/>
      <c r="C564" s="113"/>
      <c r="D564" s="113"/>
      <c r="E564" s="113"/>
      <c r="F564" s="113"/>
      <c r="G564" s="114"/>
      <c r="H564" s="38">
        <f>SUM(H563)</f>
        <v>0</v>
      </c>
    </row>
    <row r="565" spans="1:8" ht="15" thickBot="1" x14ac:dyDescent="0.35">
      <c r="A565" s="112" t="s">
        <v>49</v>
      </c>
      <c r="B565" s="113"/>
      <c r="C565" s="113"/>
      <c r="D565" s="113"/>
      <c r="E565" s="113"/>
      <c r="F565" s="113"/>
      <c r="G565" s="114"/>
      <c r="H565" s="38">
        <f>H564*0.21</f>
        <v>0</v>
      </c>
    </row>
    <row r="566" spans="1:8" ht="28.5" customHeight="1" thickBot="1" x14ac:dyDescent="0.35">
      <c r="A566" s="112" t="s">
        <v>724</v>
      </c>
      <c r="B566" s="113"/>
      <c r="C566" s="113"/>
      <c r="D566" s="113"/>
      <c r="E566" s="113"/>
      <c r="F566" s="113"/>
      <c r="G566" s="114"/>
      <c r="H566" s="38">
        <f>H564*1.21</f>
        <v>0</v>
      </c>
    </row>
    <row r="568" spans="1:8" x14ac:dyDescent="0.3">
      <c r="B568" s="31" t="s">
        <v>55</v>
      </c>
      <c r="C568" s="31"/>
      <c r="D568" s="31"/>
    </row>
    <row r="569" spans="1:8" x14ac:dyDescent="0.3">
      <c r="B569" s="12" t="s">
        <v>56</v>
      </c>
      <c r="C569" s="12"/>
      <c r="D569" s="12"/>
      <c r="F569" s="33">
        <f>H565</f>
        <v>0</v>
      </c>
      <c r="G569" t="s">
        <v>57</v>
      </c>
    </row>
    <row r="570" spans="1:8" x14ac:dyDescent="0.3">
      <c r="B570" s="13" t="s">
        <v>59</v>
      </c>
      <c r="C570" s="13"/>
      <c r="D570" s="13"/>
    </row>
    <row r="571" spans="1:8" x14ac:dyDescent="0.3">
      <c r="B571" s="34" t="s">
        <v>58</v>
      </c>
      <c r="C571" s="34"/>
      <c r="D571" s="34"/>
    </row>
    <row r="572" spans="1:8" x14ac:dyDescent="0.3">
      <c r="B572" s="35" t="s">
        <v>60</v>
      </c>
      <c r="C572" s="35"/>
      <c r="D572" s="35"/>
    </row>
    <row r="573" spans="1:8" x14ac:dyDescent="0.3">
      <c r="B573" s="36" t="s">
        <v>61</v>
      </c>
      <c r="C573" s="36"/>
      <c r="D573" s="36"/>
    </row>
    <row r="576" spans="1:8" x14ac:dyDescent="0.3">
      <c r="B576" s="69" t="s">
        <v>539</v>
      </c>
      <c r="C576" s="69"/>
      <c r="D576" s="69"/>
    </row>
    <row r="577" spans="1:4" ht="15" thickBot="1" x14ac:dyDescent="0.35">
      <c r="B577" s="70" t="s">
        <v>540</v>
      </c>
      <c r="C577" s="70"/>
      <c r="D577" s="70"/>
    </row>
    <row r="578" spans="1:4" x14ac:dyDescent="0.3">
      <c r="A578" s="71" t="s">
        <v>541</v>
      </c>
      <c r="B578" s="118" t="s">
        <v>543</v>
      </c>
      <c r="C578" s="66"/>
      <c r="D578" s="66"/>
    </row>
    <row r="579" spans="1:4" ht="15" thickBot="1" x14ac:dyDescent="0.35">
      <c r="A579" s="72" t="s">
        <v>542</v>
      </c>
      <c r="B579" s="119"/>
      <c r="C579" s="66"/>
      <c r="D579" s="66"/>
    </row>
    <row r="580" spans="1:4" ht="84.6" thickBot="1" x14ac:dyDescent="0.35">
      <c r="A580" s="73" t="s">
        <v>544</v>
      </c>
      <c r="B580" s="74" t="s">
        <v>545</v>
      </c>
      <c r="C580" s="76"/>
      <c r="D580" s="76"/>
    </row>
    <row r="582" spans="1:4" x14ac:dyDescent="0.3">
      <c r="B582" s="75" t="s">
        <v>546</v>
      </c>
      <c r="C582" s="75"/>
      <c r="D582" s="75"/>
    </row>
    <row r="583" spans="1:4" ht="15.6" x14ac:dyDescent="0.3">
      <c r="B583" s="1" t="s">
        <v>547</v>
      </c>
      <c r="C583" s="1"/>
      <c r="D583" s="1"/>
    </row>
    <row r="585" spans="1:4" x14ac:dyDescent="0.3">
      <c r="B585" t="s">
        <v>15</v>
      </c>
    </row>
  </sheetData>
  <mergeCells count="76">
    <mergeCell ref="A564:G564"/>
    <mergeCell ref="A565:G565"/>
    <mergeCell ref="A566:G566"/>
    <mergeCell ref="B578:B579"/>
    <mergeCell ref="A535:G535"/>
    <mergeCell ref="A536:G536"/>
    <mergeCell ref="A537:G537"/>
    <mergeCell ref="A550:G550"/>
    <mergeCell ref="A551:G551"/>
    <mergeCell ref="A552:G552"/>
    <mergeCell ref="A513:G513"/>
    <mergeCell ref="A437:G437"/>
    <mergeCell ref="A438:G438"/>
    <mergeCell ref="A439:G439"/>
    <mergeCell ref="A463:G463"/>
    <mergeCell ref="A464:G464"/>
    <mergeCell ref="A465:G465"/>
    <mergeCell ref="A482:G482"/>
    <mergeCell ref="A483:G483"/>
    <mergeCell ref="A484:G484"/>
    <mergeCell ref="A511:G511"/>
    <mergeCell ref="A512:G512"/>
    <mergeCell ref="A399:G399"/>
    <mergeCell ref="A344:G344"/>
    <mergeCell ref="A345:G345"/>
    <mergeCell ref="A346:G346"/>
    <mergeCell ref="A358:G358"/>
    <mergeCell ref="A359:G359"/>
    <mergeCell ref="A360:G360"/>
    <mergeCell ref="A378:G378"/>
    <mergeCell ref="A379:G379"/>
    <mergeCell ref="A380:G380"/>
    <mergeCell ref="A397:G397"/>
    <mergeCell ref="A398:G398"/>
    <mergeCell ref="A325:G325"/>
    <mergeCell ref="A267:G267"/>
    <mergeCell ref="A268:G268"/>
    <mergeCell ref="A269:G269"/>
    <mergeCell ref="A282:G282"/>
    <mergeCell ref="A283:G283"/>
    <mergeCell ref="A284:G284"/>
    <mergeCell ref="A301:G301"/>
    <mergeCell ref="A302:G302"/>
    <mergeCell ref="A303:G303"/>
    <mergeCell ref="A323:G323"/>
    <mergeCell ref="A324:G324"/>
    <mergeCell ref="A213:G213"/>
    <mergeCell ref="A151:G151"/>
    <mergeCell ref="A152:G152"/>
    <mergeCell ref="A153:G153"/>
    <mergeCell ref="A167:G167"/>
    <mergeCell ref="A168:G168"/>
    <mergeCell ref="A169:G169"/>
    <mergeCell ref="A197:G197"/>
    <mergeCell ref="A198:G198"/>
    <mergeCell ref="A199:G199"/>
    <mergeCell ref="A211:G211"/>
    <mergeCell ref="A212:G212"/>
    <mergeCell ref="A130:G130"/>
    <mergeCell ref="A78:G78"/>
    <mergeCell ref="A79:G79"/>
    <mergeCell ref="A80:G80"/>
    <mergeCell ref="A93:G93"/>
    <mergeCell ref="A94:G94"/>
    <mergeCell ref="A95:G95"/>
    <mergeCell ref="A112:G112"/>
    <mergeCell ref="A113:G113"/>
    <mergeCell ref="A114:G114"/>
    <mergeCell ref="A128:G128"/>
    <mergeCell ref="A129:G129"/>
    <mergeCell ref="A55:G55"/>
    <mergeCell ref="A37:G37"/>
    <mergeCell ref="A38:G38"/>
    <mergeCell ref="A39:G39"/>
    <mergeCell ref="A53:G53"/>
    <mergeCell ref="A54:G54"/>
  </mergeCells>
  <hyperlinks>
    <hyperlink ref="C16" r:id="rId1" xr:uid="{00000000-0004-0000-0000-000000000000}"/>
  </hyperlinks>
  <pageMargins left="0.7" right="0.7" top="0.75" bottom="0.75" header="0.3" footer="0.3"/>
  <pageSetup paperSize="9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Vilguva</dc:creator>
  <cp:lastModifiedBy>asta.burkauskaite</cp:lastModifiedBy>
  <dcterms:created xsi:type="dcterms:W3CDTF">2020-07-14T07:55:15Z</dcterms:created>
  <dcterms:modified xsi:type="dcterms:W3CDTF">2020-12-11T07:33:05Z</dcterms:modified>
</cp:coreProperties>
</file>