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328"/>
  <workbookPr defaultThemeVersion="124226"/>
  <mc:AlternateContent xmlns:mc="http://schemas.openxmlformats.org/markup-compatibility/2006">
    <mc:Choice Requires="x15">
      <x15ac:absPath xmlns:x15ac="http://schemas.microsoft.com/office/spreadsheetml/2010/11/ac" url="E:\Desktop\"/>
    </mc:Choice>
  </mc:AlternateContent>
  <xr:revisionPtr revIDLastSave="0" documentId="8_{23CDBBEB-EF17-47FF-86A2-7325D007460C}" xr6:coauthVersionLast="45" xr6:coauthVersionMax="45" xr10:uidLastSave="{00000000-0000-0000-0000-000000000000}"/>
  <bookViews>
    <workbookView xWindow="-120" yWindow="-120" windowWidth="24240" windowHeight="13140"/>
  </bookViews>
  <sheets>
    <sheet name="Lapas3" sheetId="3" r:id="rId1"/>
  </sheets>
  <definedNames>
    <definedName name="_xlnm._FilterDatabase" localSheetId="0" hidden="1">Lapas3!$A$20:$I$46</definedName>
  </definedNames>
  <calcPr calcId="191029"/>
</workbook>
</file>

<file path=xl/calcChain.xml><?xml version="1.0" encoding="utf-8"?>
<calcChain xmlns="http://schemas.openxmlformats.org/spreadsheetml/2006/main">
  <c r="F21" i="3" l="1"/>
  <c r="I21" i="3"/>
  <c r="F22" i="3"/>
  <c r="I22" i="3"/>
  <c r="F23" i="3"/>
  <c r="I23" i="3"/>
  <c r="F24" i="3"/>
  <c r="I24" i="3"/>
  <c r="F25" i="3"/>
  <c r="I25" i="3"/>
  <c r="F26" i="3"/>
  <c r="I26" i="3"/>
  <c r="F27" i="3"/>
  <c r="I27" i="3"/>
  <c r="F28" i="3"/>
  <c r="I28" i="3"/>
  <c r="F29" i="3"/>
  <c r="I29" i="3"/>
  <c r="F30" i="3"/>
  <c r="I30" i="3"/>
  <c r="F31" i="3"/>
  <c r="I31" i="3"/>
  <c r="F32" i="3"/>
  <c r="I32" i="3"/>
  <c r="F33" i="3"/>
  <c r="I33" i="3"/>
  <c r="F34" i="3"/>
  <c r="I34" i="3"/>
  <c r="F35" i="3"/>
  <c r="I35" i="3"/>
  <c r="F36" i="3"/>
  <c r="I36" i="3"/>
  <c r="F37" i="3"/>
  <c r="I37" i="3"/>
  <c r="F38" i="3"/>
  <c r="I38" i="3"/>
  <c r="F39" i="3"/>
  <c r="I39" i="3"/>
  <c r="F40" i="3"/>
  <c r="I40" i="3"/>
  <c r="F41" i="3"/>
  <c r="I41" i="3"/>
  <c r="F42" i="3"/>
  <c r="I42" i="3"/>
  <c r="F43" i="3"/>
  <c r="I43" i="3"/>
  <c r="F44" i="3"/>
  <c r="I44" i="3"/>
  <c r="F45" i="3"/>
  <c r="I45" i="3"/>
  <c r="F46" i="3"/>
  <c r="I46" i="3"/>
  <c r="I47" i="3" l="1"/>
  <c r="I48" i="3"/>
  <c r="I50" i="3" s="1"/>
</calcChain>
</file>

<file path=xl/comments1.xml><?xml version="1.0" encoding="utf-8"?>
<comments xmlns="http://schemas.openxmlformats.org/spreadsheetml/2006/main">
  <authors>
    <author>Karolis Urbanavičius</author>
  </authors>
  <commentList>
    <comment ref="C20" authorId="0" shapeId="0">
      <text>
        <r>
          <rPr>
            <sz val="9"/>
            <color indexed="81"/>
            <rFont val="Tahoma"/>
            <family val="2"/>
            <charset val="186"/>
          </rPr>
          <t xml:space="preserve">Turi būti pateikta nuoroda į tiekėjo katalogą, kurioje būtų atvaizduota individuali, konkrečiai pozicijai siūloma prekė.
</t>
        </r>
      </text>
    </comment>
    <comment ref="D20" authorId="0" shapeId="0">
      <text>
        <r>
          <rPr>
            <sz val="9"/>
            <color indexed="81"/>
            <rFont val="Tahoma"/>
            <family val="2"/>
            <charset val="186"/>
          </rPr>
          <t xml:space="preserve">Nurodomas prekės kodas, skirtas prekės paieškai tiekėjo prekių kataloge.
</t>
        </r>
      </text>
    </comment>
  </commentList>
</comments>
</file>

<file path=xl/sharedStrings.xml><?xml version="1.0" encoding="utf-8"?>
<sst xmlns="http://schemas.openxmlformats.org/spreadsheetml/2006/main" count="115" uniqueCount="88">
  <si>
    <t>Eil. Nr.</t>
  </si>
  <si>
    <t>Prekės pavadinimas</t>
  </si>
  <si>
    <t xml:space="preserve">Tiekėjo adresas: </t>
  </si>
  <si>
    <t>Už pasiūlymą atsakingo asmens vardas, pavardė</t>
  </si>
  <si>
    <t xml:space="preserve">Tiekėjo pavadinimas, kodas: </t>
  </si>
  <si>
    <t>Orientacinis kiekis vnt.</t>
  </si>
  <si>
    <r>
      <t>Siūloma nuolaida proc. (sveikas skaičius pvz.:10)</t>
    </r>
    <r>
      <rPr>
        <b/>
        <i/>
        <sz val="12"/>
        <color indexed="10"/>
        <rFont val="Times New Roman"/>
        <family val="1"/>
        <charset val="186"/>
      </rPr>
      <t xml:space="preserve"> pildo tiekėjas</t>
    </r>
  </si>
  <si>
    <t>Pasiūlymo palyginamoji kaina EUR su PVM</t>
  </si>
  <si>
    <t>Bendra suma EUR su PVM</t>
  </si>
  <si>
    <t>Priedas Nr. 1</t>
  </si>
  <si>
    <r>
      <t>Prekių katalogas                                                                            (</t>
    </r>
    <r>
      <rPr>
        <b/>
        <i/>
        <sz val="11"/>
        <color indexed="8"/>
        <rFont val="Times New Roman"/>
        <family val="1"/>
        <charset val="186"/>
      </rPr>
      <t>pateikiama nuoroda į tiekėjo interneto svetainėje esantį viešai skelbiamą prekių katalogą</t>
    </r>
    <r>
      <rPr>
        <b/>
        <sz val="11"/>
        <color indexed="8"/>
        <rFont val="Times New Roman"/>
        <family val="1"/>
        <charset val="186"/>
      </rPr>
      <t>)</t>
    </r>
  </si>
  <si>
    <t>Telefono numeris, el. paštas</t>
  </si>
  <si>
    <t>Konfidencialios informacijos apimtis/tūrinys</t>
  </si>
  <si>
    <t>Informacija apie subtiekėjus</t>
  </si>
  <si>
    <r>
      <t xml:space="preserve">Pasiūlymo galiojimo terminas </t>
    </r>
    <r>
      <rPr>
        <sz val="9"/>
        <color indexed="8"/>
        <rFont val="Times New Roman"/>
        <family val="1"/>
        <charset val="186"/>
      </rPr>
      <t>{negali būti trumpesnis nei 90 dienų)</t>
    </r>
  </si>
  <si>
    <r>
      <t xml:space="preserve">1 vnt. kaina € be PVM </t>
    </r>
    <r>
      <rPr>
        <b/>
        <i/>
        <sz val="12"/>
        <color indexed="10"/>
        <rFont val="Times New Roman"/>
        <family val="1"/>
        <charset val="186"/>
      </rPr>
      <t>Pildo tiekėjas</t>
    </r>
  </si>
  <si>
    <t>Suma € be PVM</t>
  </si>
  <si>
    <t>Bendra suma EUR be PVM</t>
  </si>
  <si>
    <r>
      <t xml:space="preserve">Prekės kodas* </t>
    </r>
    <r>
      <rPr>
        <b/>
        <i/>
        <sz val="12"/>
        <color indexed="10"/>
        <rFont val="Times New Roman"/>
        <family val="1"/>
        <charset val="186"/>
      </rPr>
      <t>Pildo tiekėjas</t>
    </r>
  </si>
  <si>
    <t>Techninės specifikacijos ir tiekėjo pasiūlymas</t>
  </si>
  <si>
    <t>Tiekėjo fizinės parduotuvės adresas (-ai)</t>
  </si>
  <si>
    <t xml:space="preserve">1 vnt. kaina € su PVM </t>
  </si>
  <si>
    <t>Šiame dokumente yra išdėstyti minimalūs reikalavimai prekėms. Tiekėjai turi teisę siūlyti lygiaverčių parametrų prekes. Dokumente nurodyti konkretūs modeliai, tipai, sistemos, sertifikatai ir kt. gali būti pakeisti lygiaverčiais.</t>
  </si>
  <si>
    <t>Konkrečiai pozicijai siūlomos prekės privalo būti prieinamos ir tiekėjo siūlomos įsigyti pasiūlymų pateikimo dieną. Negali būti siūloma netiekiama prekė ar prekė, kurios pasiūlymų pateikimo dieną nėra galimybės užsakyti tiekėjo kataloge.
Konkrečios siūlomos prekės šioje pasiūlymo formoje siūloma kaina negali skirtis nuo tiekėjo viešai siūlomos tos prekės kainos pasiūlymo pateikimo dieną.
Reikalavimai tiekėjo katalogui nustatyti pirkimo specialiųjų sąlygų 3.9 punkte.</t>
  </si>
  <si>
    <t>Radiatorius šoninio pajungimo 22x550x600</t>
  </si>
  <si>
    <t>Radiatorius šoninio pajungimo 22x550x800</t>
  </si>
  <si>
    <t>Radiatorius šoninio pajungimo 22x550 x1000</t>
  </si>
  <si>
    <t>Radiatorius šoninio pajungimo 22x550 x1200</t>
  </si>
  <si>
    <t>Radiatorius šoninio pajungimo 22x550x1400</t>
  </si>
  <si>
    <t>Radiatorius šoninio pajungimo 22x550x1600</t>
  </si>
  <si>
    <t>Radiatorius šoninio pajungimo 22x300 x1000</t>
  </si>
  <si>
    <t>Radiatorius šoninio pajungimo 22x300 x1200</t>
  </si>
  <si>
    <t>Radiatorius šoninio pajungimo 22x300 x1400</t>
  </si>
  <si>
    <t>Radiatorius šoninio pajungimo 22x300 x1600</t>
  </si>
  <si>
    <t>Radiatorius apatinio pajungimo 22x550x600</t>
  </si>
  <si>
    <t>Radiatorius apatinio pajungimo 22x550x800</t>
  </si>
  <si>
    <t>Radiatorius apatinio pajungimo 22x550 x1000</t>
  </si>
  <si>
    <t>Radiatorius apatinio pajungimo 22x550 x1200</t>
  </si>
  <si>
    <t>Radiatorius apatinio pajungimo 22x550x1400</t>
  </si>
  <si>
    <t>Radiatorius apatinio pajungimo 22x550x1600</t>
  </si>
  <si>
    <t>Radiatorius apatinio pajungimo 22x300 x1000</t>
  </si>
  <si>
    <t>Radiatorius apatinio pajungimo 22x300 x1200</t>
  </si>
  <si>
    <t>Radiatorius apatinio pajungimo 22x300 x1400</t>
  </si>
  <si>
    <t>Radiatorius apatinio pajungimo 22x300 x1600</t>
  </si>
  <si>
    <t>Termostatinis ventilis d.15 su išardoma jungtimi be termostatinės galvutės</t>
  </si>
  <si>
    <t>Termostatinė galvutė radiatoriui</t>
  </si>
  <si>
    <t>Koja h 550 radiatoriams</t>
  </si>
  <si>
    <t>Koja h 300  radiatoriams</t>
  </si>
  <si>
    <t>Nuorintojas radiatoriui d.15.</t>
  </si>
  <si>
    <t>Nuorinimo ventilio raktelis</t>
  </si>
  <si>
    <t>vnt.</t>
  </si>
  <si>
    <t>Mato vienetai</t>
  </si>
  <si>
    <t>Dėl "Santechnikos prekių pirkimo VU16956" III pirkimo dalies: Radiatoriai, radiatorių atsarginės dalys</t>
  </si>
  <si>
    <r>
      <t xml:space="preserve">Siūlomos prekės aprašymas – internetinė nuoroda į tiekėjo siūlomą katalogą, kuriame nurodomas konkretus produktas, atitinkantis nustatytus pirkimo dokumentų reikalavimus
</t>
    </r>
    <r>
      <rPr>
        <b/>
        <i/>
        <sz val="12"/>
        <color indexed="10"/>
        <rFont val="Times New Roman"/>
        <family val="1"/>
        <charset val="186"/>
      </rPr>
      <t>Pildo tiekėjas</t>
    </r>
  </si>
  <si>
    <t>UAB Systems&amp;Solutions 245235510</t>
  </si>
  <si>
    <t>Pakruojo g. 30, Šiauliai</t>
  </si>
  <si>
    <t>Martynas Keizikas</t>
  </si>
  <si>
    <t>-</t>
  </si>
  <si>
    <t>100 dienų</t>
  </si>
  <si>
    <t xml:space="preserve">https://sands.lt/ </t>
  </si>
  <si>
    <t>Panerių g. 51, Vilnius</t>
  </si>
  <si>
    <t>070007</t>
  </si>
  <si>
    <t>070121</t>
  </si>
  <si>
    <t>https://sands.lt/Radiatorius_Henrad_22K_550x600_renovacinis?search=170752</t>
  </si>
  <si>
    <t>https://sands.lt/Radiatorius_Henrad_22K_550x800_renovacinis?search=170754</t>
  </si>
  <si>
    <t>https://sands.lt/Radiatorius_Henrad_22K_550x1000_renovacinis?search=170756</t>
  </si>
  <si>
    <t>https://sands.lt/Radiatorius_Henrad_22K_550x1200_renovacinis?search=170757</t>
  </si>
  <si>
    <t>https://sands.lt/Radiatorius_Henrad_22K_550x1400_renovacinis?search=170758</t>
  </si>
  <si>
    <t>https://sands.lt/Radiatorius_Henrad_22K_550x1600_renovacinis?search=170759</t>
  </si>
  <si>
    <t>https://sands.lt/Radiatorius-Henrad-22K-300x1000-soninis-prijungimas-Compact?search=170069</t>
  </si>
  <si>
    <t>https://sands.lt/Radiatorius-Henrad-22K-300-1200-soninis-prijungimas-Compact?search=170071</t>
  </si>
  <si>
    <t>https://sands.lt/index.php?route=product/product&amp;product_id=5478&amp;search=170072</t>
  </si>
  <si>
    <t>https://sands.lt/Radiatorius-Henrad-22K-300-1600-soninis-prijungimas-Compact?search=170074</t>
  </si>
  <si>
    <t>https://sands.lt/Radiatorius_Henrad_22VK_500x600_apatinis_prijungimas?search=170332</t>
  </si>
  <si>
    <t>https://sands.lt/Radiatorius_Henrad_22VK_500x800_apatinis_prijungimas?search=170334</t>
  </si>
  <si>
    <t>https://sands.lt/Radiatorius_Henrad_22VK_500x1000_apatinis_prijungimas?search=170336</t>
  </si>
  <si>
    <t>https://sands.lt/Radiatorius_Henrad_22VK_500x1200_apatinis_prijungimas?search=170338</t>
  </si>
  <si>
    <t>https://sands.lt/Radiatorius-Henrad-22VK-500-1400?search=170340</t>
  </si>
  <si>
    <t>https://sands.lt/Radiatorius_Henrad_22VK_500x1600_apatinis_prijungimas?search=170342</t>
  </si>
  <si>
    <t>https://sands.lt/Radiatorius-Henrad-22VK-300-1000-apatinis-prijungimas-Premium?search=170301</t>
  </si>
  <si>
    <t>https://sands.lt/Radiatorius-Henrad-22VK-300-1200-apatinis-prijungimas-Premium?search=170303</t>
  </si>
  <si>
    <t>https://sands.lt/Radiatorius-Henrad-22VK-300-1400-apatinis-prijungimas-Premium?search=170304</t>
  </si>
  <si>
    <t>https://sands.lt/Radiatorius-Henrad-22VK-300-1600-apatinis-prijungimas-Premium?search=170306</t>
  </si>
  <si>
    <t>https://sands.lt/Termostatinis_voztuvas_RA_N_DN15_tiesus_dvivamzdei_sistemai_013G0014?search=070007</t>
  </si>
  <si>
    <t>https://sands.lt/Termostatin%C4%97_galva_RAS_CK_5025_M30x1_5_jungciai_013G5025?search=070121</t>
  </si>
  <si>
    <t>https://sands.lt/Koja_radiatoriui__reguliuojama?search=170928</t>
  </si>
  <si>
    <t>https://sands.lt/Mechaninis_nuorintojas_RDT_15_WATTS?search=072806</t>
  </si>
  <si>
    <t>https://sands.lt/Raktelis_nuorintojui_metalinis_WATTS?search=072809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</si>
</sst>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charset val="186"/>
    </font>
    <font>
      <sz val="12"/>
      <name val="Times New Roman"/>
      <family val="1"/>
      <charset val="186"/>
    </font>
    <font>
      <b/>
      <sz val="12"/>
      <name val="Times New Roman"/>
      <family val="1"/>
      <charset val="186"/>
    </font>
    <font>
      <u/>
      <sz val="12"/>
      <name val="Times New Roman"/>
      <family val="1"/>
      <charset val="186"/>
    </font>
    <font>
      <b/>
      <i/>
      <sz val="12"/>
      <color indexed="10"/>
      <name val="Times New Roman"/>
      <family val="1"/>
      <charset val="186"/>
    </font>
    <font>
      <b/>
      <sz val="11"/>
      <color indexed="8"/>
      <name val="Times New Roman"/>
      <family val="1"/>
      <charset val="186"/>
    </font>
    <font>
      <b/>
      <i/>
      <sz val="11"/>
      <color indexed="8"/>
      <name val="Times New Roman"/>
      <family val="1"/>
      <charset val="186"/>
    </font>
    <font>
      <sz val="9"/>
      <color indexed="8"/>
      <name val="Times New Roman"/>
      <family val="1"/>
      <charset val="186"/>
    </font>
    <font>
      <sz val="9"/>
      <color indexed="81"/>
      <name val="Tahoma"/>
      <family val="2"/>
      <charset val="186"/>
    </font>
    <font>
      <b/>
      <i/>
      <sz val="12"/>
      <color indexed="10"/>
      <name val="Times New Roman"/>
      <family val="1"/>
      <charset val="186"/>
    </font>
    <font>
      <b/>
      <sz val="11"/>
      <color theme="1"/>
      <name val="Times New Roman"/>
      <family val="1"/>
      <charset val="186"/>
    </font>
    <font>
      <b/>
      <i/>
      <sz val="11"/>
      <color rgb="FFFF0000"/>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2">
    <xf numFmtId="0" fontId="0" fillId="0" borderId="0" xfId="0"/>
    <xf numFmtId="4" fontId="1" fillId="0" borderId="1" xfId="0" applyNumberFormat="1"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left" vertical="top" wrapText="1"/>
      <protection locked="0"/>
    </xf>
    <xf numFmtId="0" fontId="1" fillId="0" borderId="0" xfId="0" applyFont="1" applyAlignment="1" applyProtection="1">
      <alignment horizontal="center" vertical="center" wrapText="1"/>
    </xf>
    <xf numFmtId="0" fontId="1" fillId="0" borderId="0" xfId="0" applyFont="1" applyAlignment="1" applyProtection="1">
      <alignment horizontal="left" wrapText="1"/>
    </xf>
    <xf numFmtId="0" fontId="1" fillId="0" borderId="0" xfId="0" applyFont="1" applyAlignment="1" applyProtection="1">
      <alignment horizontal="right" wrapText="1"/>
    </xf>
    <xf numFmtId="0" fontId="0" fillId="0" borderId="0" xfId="0" applyAlignment="1" applyProtection="1">
      <alignment wrapText="1"/>
    </xf>
    <xf numFmtId="0" fontId="1" fillId="0" borderId="0" xfId="0" applyFont="1" applyAlignment="1" applyProtection="1">
      <alignment wrapText="1"/>
    </xf>
    <xf numFmtId="0" fontId="2" fillId="0" borderId="0" xfId="0" applyFont="1" applyAlignment="1" applyProtection="1">
      <alignment horizontal="left" wrapText="1"/>
    </xf>
    <xf numFmtId="0" fontId="3" fillId="0" borderId="0" xfId="0" applyFont="1" applyAlignment="1" applyProtection="1">
      <alignment horizontal="right" wrapText="1"/>
    </xf>
    <xf numFmtId="0" fontId="2" fillId="2" borderId="1" xfId="0"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4" fontId="1" fillId="0" borderId="1" xfId="0" applyNumberFormat="1" applyFont="1" applyBorder="1" applyAlignment="1" applyProtection="1">
      <alignment horizontal="center" vertical="center" wrapText="1"/>
    </xf>
    <xf numFmtId="4" fontId="2" fillId="0" borderId="1" xfId="0" applyNumberFormat="1" applyFont="1" applyBorder="1" applyAlignment="1" applyProtection="1">
      <alignment horizontal="center" vertical="center" wrapText="1"/>
    </xf>
    <xf numFmtId="0" fontId="1" fillId="0" borderId="0" xfId="0" applyFont="1" applyAlignment="1" applyProtection="1">
      <alignment horizontal="right" vertical="center" wrapText="1"/>
    </xf>
    <xf numFmtId="0" fontId="1" fillId="0" borderId="1" xfId="0" applyFont="1" applyBorder="1" applyAlignment="1">
      <alignment horizontal="center" wrapText="1"/>
    </xf>
    <xf numFmtId="0" fontId="1" fillId="0" borderId="1" xfId="0" applyFont="1" applyBorder="1" applyAlignment="1">
      <alignment wrapText="1"/>
    </xf>
    <xf numFmtId="0" fontId="2" fillId="0" borderId="0" xfId="0" applyFont="1" applyAlignment="1" applyProtection="1">
      <alignment horizontal="center" wrapText="1"/>
    </xf>
    <xf numFmtId="0" fontId="1" fillId="0" borderId="5" xfId="0" applyFont="1" applyBorder="1" applyAlignment="1" applyProtection="1">
      <alignment horizontal="center" wrapText="1"/>
    </xf>
    <xf numFmtId="0" fontId="10" fillId="2" borderId="2" xfId="0" applyFont="1" applyFill="1" applyBorder="1" applyAlignment="1" applyProtection="1">
      <alignment horizontal="left" vertical="top" wrapText="1"/>
    </xf>
    <xf numFmtId="0" fontId="10" fillId="2" borderId="4" xfId="0" applyFont="1" applyFill="1" applyBorder="1" applyAlignment="1" applyProtection="1">
      <alignment horizontal="left" vertical="top" wrapText="1"/>
    </xf>
    <xf numFmtId="0" fontId="2" fillId="2" borderId="2" xfId="0" applyFont="1" applyFill="1" applyBorder="1" applyAlignment="1" applyProtection="1">
      <alignment horizontal="right" vertical="center" wrapText="1"/>
    </xf>
    <xf numFmtId="0" fontId="2" fillId="2" borderId="3" xfId="0" applyFont="1" applyFill="1" applyBorder="1" applyAlignment="1" applyProtection="1">
      <alignment horizontal="right" vertical="center" wrapText="1"/>
    </xf>
    <xf numFmtId="0" fontId="2" fillId="2" borderId="4" xfId="0" applyFont="1" applyFill="1" applyBorder="1" applyAlignment="1" applyProtection="1">
      <alignment horizontal="right" vertical="center" wrapText="1"/>
    </xf>
    <xf numFmtId="0" fontId="10" fillId="3" borderId="2" xfId="0" applyFont="1" applyFill="1" applyBorder="1" applyAlignment="1" applyProtection="1">
      <alignment horizontal="center" vertical="top" wrapText="1"/>
    </xf>
    <xf numFmtId="0" fontId="10" fillId="3" borderId="4" xfId="0" applyFont="1" applyFill="1" applyBorder="1" applyAlignment="1" applyProtection="1">
      <alignment horizontal="center" vertical="top" wrapText="1"/>
    </xf>
    <xf numFmtId="0" fontId="1" fillId="0" borderId="0" xfId="0" applyFont="1" applyAlignment="1" applyProtection="1">
      <alignment horizontal="left" vertical="top" wrapText="1"/>
    </xf>
    <xf numFmtId="0" fontId="1" fillId="0" borderId="0" xfId="0" applyFont="1" applyAlignment="1" applyProtection="1">
      <alignment horizontal="left" vertical="center" wrapText="1"/>
    </xf>
    <xf numFmtId="0" fontId="1" fillId="2" borderId="2" xfId="0" applyFont="1" applyFill="1" applyBorder="1" applyAlignment="1" applyProtection="1">
      <alignment horizontal="right" vertical="center" wrapText="1"/>
    </xf>
    <xf numFmtId="0" fontId="1" fillId="2" borderId="3" xfId="0" applyFont="1" applyFill="1" applyBorder="1" applyAlignment="1" applyProtection="1">
      <alignment horizontal="right" vertical="center" wrapText="1"/>
    </xf>
    <xf numFmtId="0" fontId="1" fillId="2" borderId="4" xfId="0" applyFont="1" applyFill="1" applyBorder="1" applyAlignment="1" applyProtection="1">
      <alignment horizontal="right" vertical="center" wrapText="1"/>
    </xf>
    <xf numFmtId="0" fontId="10" fillId="3" borderId="2" xfId="0"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wrapText="1"/>
    </xf>
    <xf numFmtId="0" fontId="11" fillId="0" borderId="1"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11" fillId="0" borderId="2"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49" fontId="1" fillId="0" borderId="1" xfId="0" applyNumberFormat="1" applyFont="1" applyBorder="1" applyAlignment="1" applyProtection="1">
      <alignment horizontal="left" vertical="top"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4"/>
  <sheetViews>
    <sheetView tabSelected="1" topLeftCell="A31" workbookViewId="0">
      <selection activeCell="C46" sqref="C46"/>
    </sheetView>
  </sheetViews>
  <sheetFormatPr defaultRowHeight="15.75" x14ac:dyDescent="0.25"/>
  <cols>
    <col min="1" max="1" width="6" style="4" customWidth="1"/>
    <col min="2" max="2" width="63.140625" style="5" customWidth="1"/>
    <col min="3" max="3" width="53.28515625" style="6" customWidth="1"/>
    <col min="4" max="4" width="17.5703125" style="6" customWidth="1"/>
    <col min="5" max="7" width="10.28515625" style="6" customWidth="1"/>
    <col min="8" max="8" width="13" style="6" customWidth="1"/>
    <col min="9" max="9" width="17.5703125" style="6" customWidth="1"/>
    <col min="10" max="16384" width="9.140625" style="7"/>
  </cols>
  <sheetData>
    <row r="1" spans="1:11" x14ac:dyDescent="0.25">
      <c r="I1" s="6" t="s">
        <v>9</v>
      </c>
    </row>
    <row r="3" spans="1:11" ht="15.75" customHeight="1" x14ac:dyDescent="0.25">
      <c r="A3" s="18" t="s">
        <v>19</v>
      </c>
      <c r="B3" s="18"/>
      <c r="C3" s="18"/>
      <c r="D3" s="18"/>
      <c r="E3" s="18"/>
      <c r="F3" s="18"/>
      <c r="G3" s="18"/>
      <c r="H3" s="18"/>
      <c r="I3" s="18"/>
    </row>
    <row r="5" spans="1:11" ht="15.75" customHeight="1" x14ac:dyDescent="0.25">
      <c r="A5" s="18" t="s">
        <v>52</v>
      </c>
      <c r="B5" s="18"/>
      <c r="C5" s="18"/>
      <c r="D5" s="18"/>
      <c r="E5" s="18"/>
      <c r="F5" s="18"/>
      <c r="G5" s="18"/>
      <c r="H5" s="18"/>
      <c r="I5" s="18"/>
      <c r="J5" s="18"/>
      <c r="K5" s="18"/>
    </row>
    <row r="7" spans="1:11" x14ac:dyDescent="0.25">
      <c r="B7" s="19"/>
      <c r="C7" s="19"/>
      <c r="D7" s="19"/>
      <c r="E7" s="19"/>
      <c r="F7" s="19"/>
      <c r="G7" s="19"/>
      <c r="H7" s="19"/>
      <c r="I7" s="19"/>
    </row>
    <row r="8" spans="1:11" ht="15" customHeight="1" x14ac:dyDescent="0.2">
      <c r="A8" s="20" t="s">
        <v>4</v>
      </c>
      <c r="B8" s="21"/>
      <c r="C8" s="34" t="s">
        <v>54</v>
      </c>
      <c r="D8" s="34"/>
      <c r="E8" s="34"/>
      <c r="F8" s="34"/>
      <c r="G8" s="34"/>
      <c r="H8" s="34"/>
      <c r="I8" s="34"/>
    </row>
    <row r="9" spans="1:11" ht="15" customHeight="1" x14ac:dyDescent="0.2">
      <c r="A9" s="20" t="s">
        <v>2</v>
      </c>
      <c r="B9" s="21"/>
      <c r="C9" s="35" t="s">
        <v>55</v>
      </c>
      <c r="D9" s="36"/>
      <c r="E9" s="36"/>
      <c r="F9" s="36"/>
      <c r="G9" s="36"/>
      <c r="H9" s="36"/>
      <c r="I9" s="37"/>
    </row>
    <row r="10" spans="1:11" ht="15" customHeight="1" x14ac:dyDescent="0.2">
      <c r="A10" s="20" t="s">
        <v>3</v>
      </c>
      <c r="B10" s="21"/>
      <c r="C10" s="34" t="s">
        <v>56</v>
      </c>
      <c r="D10" s="34"/>
      <c r="E10" s="34"/>
      <c r="F10" s="34"/>
      <c r="G10" s="34"/>
      <c r="H10" s="34"/>
      <c r="I10" s="34"/>
    </row>
    <row r="11" spans="1:11" ht="15" customHeight="1" x14ac:dyDescent="0.2">
      <c r="A11" s="20" t="s">
        <v>11</v>
      </c>
      <c r="B11" s="21"/>
      <c r="C11" s="34">
        <v>37068723898</v>
      </c>
      <c r="D11" s="34"/>
      <c r="E11" s="34"/>
      <c r="F11" s="34"/>
      <c r="G11" s="34"/>
      <c r="H11" s="34"/>
      <c r="I11" s="34"/>
    </row>
    <row r="12" spans="1:11" ht="15" customHeight="1" x14ac:dyDescent="0.2">
      <c r="A12" s="20" t="s">
        <v>12</v>
      </c>
      <c r="B12" s="21"/>
      <c r="C12" s="34" t="s">
        <v>57</v>
      </c>
      <c r="D12" s="34"/>
      <c r="E12" s="34"/>
      <c r="F12" s="34"/>
      <c r="G12" s="34"/>
      <c r="H12" s="34"/>
      <c r="I12" s="34"/>
    </row>
    <row r="13" spans="1:11" ht="15" customHeight="1" x14ac:dyDescent="0.2">
      <c r="A13" s="20" t="s">
        <v>13</v>
      </c>
      <c r="B13" s="21"/>
      <c r="C13" s="34" t="s">
        <v>57</v>
      </c>
      <c r="D13" s="34"/>
      <c r="E13" s="34"/>
      <c r="F13" s="34"/>
      <c r="G13" s="34"/>
      <c r="H13" s="34"/>
      <c r="I13" s="34"/>
    </row>
    <row r="14" spans="1:11" ht="15" customHeight="1" x14ac:dyDescent="0.2">
      <c r="A14" s="20" t="s">
        <v>14</v>
      </c>
      <c r="B14" s="21"/>
      <c r="C14" s="34" t="s">
        <v>58</v>
      </c>
      <c r="D14" s="34"/>
      <c r="E14" s="34"/>
      <c r="F14" s="34"/>
      <c r="G14" s="34"/>
      <c r="H14" s="34"/>
      <c r="I14" s="34"/>
    </row>
    <row r="15" spans="1:11" ht="47.25" customHeight="1" x14ac:dyDescent="0.2">
      <c r="A15" s="25" t="s">
        <v>10</v>
      </c>
      <c r="B15" s="26"/>
      <c r="C15" s="38" t="s">
        <v>59</v>
      </c>
      <c r="D15" s="39"/>
      <c r="E15" s="39"/>
      <c r="F15" s="39"/>
      <c r="G15" s="39"/>
      <c r="H15" s="39"/>
      <c r="I15" s="40"/>
    </row>
    <row r="16" spans="1:11" ht="47.25" customHeight="1" x14ac:dyDescent="0.2">
      <c r="A16" s="32" t="s">
        <v>20</v>
      </c>
      <c r="B16" s="33"/>
      <c r="C16" s="35" t="s">
        <v>60</v>
      </c>
      <c r="D16" s="36"/>
      <c r="E16" s="36"/>
      <c r="F16" s="36"/>
      <c r="G16" s="36"/>
      <c r="H16" s="36"/>
      <c r="I16" s="37"/>
    </row>
    <row r="17" spans="1:9" x14ac:dyDescent="0.25">
      <c r="B17" s="8"/>
    </row>
    <row r="18" spans="1:9" x14ac:dyDescent="0.25">
      <c r="B18" s="9"/>
      <c r="H18" s="10"/>
      <c r="I18" s="10"/>
    </row>
    <row r="20" spans="1:9" ht="78.75" x14ac:dyDescent="0.2">
      <c r="A20" s="11" t="s">
        <v>0</v>
      </c>
      <c r="B20" s="11" t="s">
        <v>1</v>
      </c>
      <c r="C20" s="11" t="s">
        <v>53</v>
      </c>
      <c r="D20" s="11" t="s">
        <v>18</v>
      </c>
      <c r="E20" s="11" t="s">
        <v>15</v>
      </c>
      <c r="F20" s="11" t="s">
        <v>21</v>
      </c>
      <c r="G20" s="11" t="s">
        <v>51</v>
      </c>
      <c r="H20" s="11" t="s">
        <v>5</v>
      </c>
      <c r="I20" s="11" t="s">
        <v>16</v>
      </c>
    </row>
    <row r="21" spans="1:9" ht="31.5" x14ac:dyDescent="0.25">
      <c r="A21" s="12">
        <v>1</v>
      </c>
      <c r="B21" s="17" t="s">
        <v>24</v>
      </c>
      <c r="C21" s="3" t="s">
        <v>63</v>
      </c>
      <c r="D21" s="3">
        <v>170752</v>
      </c>
      <c r="E21" s="1">
        <v>66.39</v>
      </c>
      <c r="F21" s="13">
        <f>E21*1.21</f>
        <v>80.331900000000005</v>
      </c>
      <c r="G21" s="16" t="s">
        <v>50</v>
      </c>
      <c r="H21" s="16">
        <v>20</v>
      </c>
      <c r="I21" s="13">
        <f t="shared" ref="I21:I46" si="0">E21*H21</f>
        <v>1327.8</v>
      </c>
    </row>
    <row r="22" spans="1:9" ht="31.5" x14ac:dyDescent="0.25">
      <c r="A22" s="12">
        <v>2</v>
      </c>
      <c r="B22" s="17" t="s">
        <v>25</v>
      </c>
      <c r="C22" s="3" t="s">
        <v>64</v>
      </c>
      <c r="D22" s="3">
        <v>170754</v>
      </c>
      <c r="E22" s="1">
        <v>79.430000000000007</v>
      </c>
      <c r="F22" s="13">
        <f t="shared" ref="F22:F46" si="1">E22*1.21</f>
        <v>96.110300000000009</v>
      </c>
      <c r="G22" s="16" t="s">
        <v>50</v>
      </c>
      <c r="H22" s="16">
        <v>30</v>
      </c>
      <c r="I22" s="13">
        <f t="shared" si="0"/>
        <v>2382.9</v>
      </c>
    </row>
    <row r="23" spans="1:9" ht="31.5" x14ac:dyDescent="0.25">
      <c r="A23" s="12">
        <v>3</v>
      </c>
      <c r="B23" s="17" t="s">
        <v>26</v>
      </c>
      <c r="C23" s="3" t="s">
        <v>65</v>
      </c>
      <c r="D23" s="3">
        <v>170756</v>
      </c>
      <c r="E23" s="1">
        <v>94.21</v>
      </c>
      <c r="F23" s="13">
        <f t="shared" si="1"/>
        <v>113.99409999999999</v>
      </c>
      <c r="G23" s="16" t="s">
        <v>50</v>
      </c>
      <c r="H23" s="16">
        <v>30</v>
      </c>
      <c r="I23" s="13">
        <f t="shared" si="0"/>
        <v>2826.2999999999997</v>
      </c>
    </row>
    <row r="24" spans="1:9" ht="31.5" x14ac:dyDescent="0.25">
      <c r="A24" s="12">
        <v>4</v>
      </c>
      <c r="B24" s="17" t="s">
        <v>27</v>
      </c>
      <c r="C24" s="3" t="s">
        <v>66</v>
      </c>
      <c r="D24" s="3">
        <v>170757</v>
      </c>
      <c r="E24" s="1">
        <v>109.52</v>
      </c>
      <c r="F24" s="13">
        <f t="shared" si="1"/>
        <v>132.51919999999998</v>
      </c>
      <c r="G24" s="16" t="s">
        <v>50</v>
      </c>
      <c r="H24" s="16">
        <v>30</v>
      </c>
      <c r="I24" s="13">
        <f t="shared" si="0"/>
        <v>3285.6</v>
      </c>
    </row>
    <row r="25" spans="1:9" ht="31.5" x14ac:dyDescent="0.25">
      <c r="A25" s="12">
        <v>5</v>
      </c>
      <c r="B25" s="17" t="s">
        <v>28</v>
      </c>
      <c r="C25" s="3" t="s">
        <v>67</v>
      </c>
      <c r="D25" s="3">
        <v>170758</v>
      </c>
      <c r="E25" s="1">
        <v>125.28</v>
      </c>
      <c r="F25" s="13">
        <f t="shared" si="1"/>
        <v>151.58879999999999</v>
      </c>
      <c r="G25" s="16" t="s">
        <v>50</v>
      </c>
      <c r="H25" s="16">
        <v>20</v>
      </c>
      <c r="I25" s="13">
        <f t="shared" si="0"/>
        <v>2505.6</v>
      </c>
    </row>
    <row r="26" spans="1:9" ht="31.5" x14ac:dyDescent="0.25">
      <c r="A26" s="12">
        <v>6</v>
      </c>
      <c r="B26" s="17" t="s">
        <v>29</v>
      </c>
      <c r="C26" s="3" t="s">
        <v>68</v>
      </c>
      <c r="D26" s="3">
        <v>170759</v>
      </c>
      <c r="E26" s="1">
        <v>141.66</v>
      </c>
      <c r="F26" s="13">
        <f t="shared" si="1"/>
        <v>171.40859999999998</v>
      </c>
      <c r="G26" s="16" t="s">
        <v>50</v>
      </c>
      <c r="H26" s="16">
        <v>20</v>
      </c>
      <c r="I26" s="13">
        <f t="shared" si="0"/>
        <v>2833.2</v>
      </c>
    </row>
    <row r="27" spans="1:9" ht="31.5" x14ac:dyDescent="0.25">
      <c r="A27" s="12">
        <v>7</v>
      </c>
      <c r="B27" s="17" t="s">
        <v>30</v>
      </c>
      <c r="C27" s="3" t="s">
        <v>69</v>
      </c>
      <c r="D27" s="3">
        <v>170069</v>
      </c>
      <c r="E27" s="1">
        <v>73.47</v>
      </c>
      <c r="F27" s="13">
        <f t="shared" si="1"/>
        <v>88.898699999999991</v>
      </c>
      <c r="G27" s="16" t="s">
        <v>50</v>
      </c>
      <c r="H27" s="16">
        <v>20</v>
      </c>
      <c r="I27" s="13">
        <f t="shared" si="0"/>
        <v>1469.4</v>
      </c>
    </row>
    <row r="28" spans="1:9" ht="31.5" x14ac:dyDescent="0.25">
      <c r="A28" s="12">
        <v>8</v>
      </c>
      <c r="B28" s="17" t="s">
        <v>31</v>
      </c>
      <c r="C28" s="3" t="s">
        <v>70</v>
      </c>
      <c r="D28" s="3">
        <v>170071</v>
      </c>
      <c r="E28" s="1">
        <v>83.1</v>
      </c>
      <c r="F28" s="13">
        <f t="shared" si="1"/>
        <v>100.55099999999999</v>
      </c>
      <c r="G28" s="16" t="s">
        <v>50</v>
      </c>
      <c r="H28" s="16">
        <v>20</v>
      </c>
      <c r="I28" s="13">
        <f t="shared" si="0"/>
        <v>1662</v>
      </c>
    </row>
    <row r="29" spans="1:9" ht="31.5" x14ac:dyDescent="0.25">
      <c r="A29" s="12">
        <v>9</v>
      </c>
      <c r="B29" s="17" t="s">
        <v>32</v>
      </c>
      <c r="C29" s="3" t="s">
        <v>71</v>
      </c>
      <c r="D29" s="3">
        <v>170072</v>
      </c>
      <c r="E29" s="1">
        <v>92.86</v>
      </c>
      <c r="F29" s="13">
        <f t="shared" si="1"/>
        <v>112.36059999999999</v>
      </c>
      <c r="G29" s="16" t="s">
        <v>50</v>
      </c>
      <c r="H29" s="16">
        <v>20</v>
      </c>
      <c r="I29" s="13">
        <f t="shared" si="0"/>
        <v>1857.2</v>
      </c>
    </row>
    <row r="30" spans="1:9" ht="31.5" x14ac:dyDescent="0.25">
      <c r="A30" s="12">
        <v>10</v>
      </c>
      <c r="B30" s="17" t="s">
        <v>33</v>
      </c>
      <c r="C30" s="3" t="s">
        <v>72</v>
      </c>
      <c r="D30" s="3">
        <v>170074</v>
      </c>
      <c r="E30" s="1">
        <v>102.57</v>
      </c>
      <c r="F30" s="13">
        <f t="shared" si="1"/>
        <v>124.10969999999999</v>
      </c>
      <c r="G30" s="16" t="s">
        <v>50</v>
      </c>
      <c r="H30" s="16">
        <v>20</v>
      </c>
      <c r="I30" s="13">
        <f t="shared" si="0"/>
        <v>2051.3999999999996</v>
      </c>
    </row>
    <row r="31" spans="1:9" ht="31.5" x14ac:dyDescent="0.25">
      <c r="A31" s="12">
        <v>11</v>
      </c>
      <c r="B31" s="17" t="s">
        <v>34</v>
      </c>
      <c r="C31" s="3" t="s">
        <v>73</v>
      </c>
      <c r="D31" s="3">
        <v>170332</v>
      </c>
      <c r="E31" s="1">
        <v>80.98</v>
      </c>
      <c r="F31" s="13">
        <f t="shared" si="1"/>
        <v>97.985799999999998</v>
      </c>
      <c r="G31" s="16" t="s">
        <v>50</v>
      </c>
      <c r="H31" s="16">
        <v>20</v>
      </c>
      <c r="I31" s="13">
        <f t="shared" si="0"/>
        <v>1619.6000000000001</v>
      </c>
    </row>
    <row r="32" spans="1:9" ht="31.5" x14ac:dyDescent="0.25">
      <c r="A32" s="12">
        <v>12</v>
      </c>
      <c r="B32" s="17" t="s">
        <v>35</v>
      </c>
      <c r="C32" s="3" t="s">
        <v>74</v>
      </c>
      <c r="D32" s="3">
        <v>170334</v>
      </c>
      <c r="E32" s="1">
        <v>93.04</v>
      </c>
      <c r="F32" s="13">
        <f t="shared" si="1"/>
        <v>112.5784</v>
      </c>
      <c r="G32" s="16" t="s">
        <v>50</v>
      </c>
      <c r="H32" s="16">
        <v>20</v>
      </c>
      <c r="I32" s="13">
        <f t="shared" si="0"/>
        <v>1860.8000000000002</v>
      </c>
    </row>
    <row r="33" spans="1:9" ht="31.5" x14ac:dyDescent="0.25">
      <c r="A33" s="12">
        <v>13</v>
      </c>
      <c r="B33" s="17" t="s">
        <v>36</v>
      </c>
      <c r="C33" s="3" t="s">
        <v>75</v>
      </c>
      <c r="D33" s="3">
        <v>170336</v>
      </c>
      <c r="E33" s="1">
        <v>105.21</v>
      </c>
      <c r="F33" s="13">
        <f t="shared" si="1"/>
        <v>127.30409999999999</v>
      </c>
      <c r="G33" s="16" t="s">
        <v>50</v>
      </c>
      <c r="H33" s="16">
        <v>20</v>
      </c>
      <c r="I33" s="13">
        <f t="shared" si="0"/>
        <v>2104.1999999999998</v>
      </c>
    </row>
    <row r="34" spans="1:9" ht="31.5" x14ac:dyDescent="0.25">
      <c r="A34" s="12">
        <v>14</v>
      </c>
      <c r="B34" s="17" t="s">
        <v>37</v>
      </c>
      <c r="C34" s="3" t="s">
        <v>76</v>
      </c>
      <c r="D34" s="3">
        <v>170338</v>
      </c>
      <c r="E34" s="1">
        <v>117.3</v>
      </c>
      <c r="F34" s="13">
        <f t="shared" si="1"/>
        <v>141.93299999999999</v>
      </c>
      <c r="G34" s="16" t="s">
        <v>50</v>
      </c>
      <c r="H34" s="16">
        <v>20</v>
      </c>
      <c r="I34" s="13">
        <f t="shared" si="0"/>
        <v>2346</v>
      </c>
    </row>
    <row r="35" spans="1:9" ht="31.5" x14ac:dyDescent="0.25">
      <c r="A35" s="12">
        <v>15</v>
      </c>
      <c r="B35" s="17" t="s">
        <v>38</v>
      </c>
      <c r="C35" s="3" t="s">
        <v>77</v>
      </c>
      <c r="D35" s="3">
        <v>170340</v>
      </c>
      <c r="E35" s="1">
        <v>131.80000000000001</v>
      </c>
      <c r="F35" s="13">
        <f t="shared" si="1"/>
        <v>159.47800000000001</v>
      </c>
      <c r="G35" s="16" t="s">
        <v>50</v>
      </c>
      <c r="H35" s="16">
        <v>20</v>
      </c>
      <c r="I35" s="13">
        <f t="shared" si="0"/>
        <v>2636</v>
      </c>
    </row>
    <row r="36" spans="1:9" ht="31.5" x14ac:dyDescent="0.25">
      <c r="A36" s="12">
        <v>16</v>
      </c>
      <c r="B36" s="17" t="s">
        <v>39</v>
      </c>
      <c r="C36" s="3" t="s">
        <v>78</v>
      </c>
      <c r="D36" s="3">
        <v>170342</v>
      </c>
      <c r="E36" s="1">
        <v>146.345</v>
      </c>
      <c r="F36" s="13">
        <f t="shared" si="1"/>
        <v>177.07745</v>
      </c>
      <c r="G36" s="16" t="s">
        <v>50</v>
      </c>
      <c r="H36" s="16">
        <v>20</v>
      </c>
      <c r="I36" s="13">
        <f t="shared" si="0"/>
        <v>2926.9</v>
      </c>
    </row>
    <row r="37" spans="1:9" ht="31.5" x14ac:dyDescent="0.25">
      <c r="A37" s="12">
        <v>17</v>
      </c>
      <c r="B37" s="17" t="s">
        <v>40</v>
      </c>
      <c r="C37" s="3" t="s">
        <v>79</v>
      </c>
      <c r="D37" s="3">
        <v>170301</v>
      </c>
      <c r="E37" s="1">
        <v>90.64</v>
      </c>
      <c r="F37" s="13">
        <f t="shared" si="1"/>
        <v>109.67439999999999</v>
      </c>
      <c r="G37" s="16" t="s">
        <v>50</v>
      </c>
      <c r="H37" s="16">
        <v>20</v>
      </c>
      <c r="I37" s="13">
        <f t="shared" si="0"/>
        <v>1812.8</v>
      </c>
    </row>
    <row r="38" spans="1:9" ht="31.5" x14ac:dyDescent="0.25">
      <c r="A38" s="12">
        <v>18</v>
      </c>
      <c r="B38" s="17" t="s">
        <v>41</v>
      </c>
      <c r="C38" s="3" t="s">
        <v>80</v>
      </c>
      <c r="D38" s="3">
        <v>170303</v>
      </c>
      <c r="E38" s="1">
        <v>100.26</v>
      </c>
      <c r="F38" s="13">
        <f t="shared" si="1"/>
        <v>121.3146</v>
      </c>
      <c r="G38" s="16" t="s">
        <v>50</v>
      </c>
      <c r="H38" s="16">
        <v>20</v>
      </c>
      <c r="I38" s="13">
        <f t="shared" si="0"/>
        <v>2005.2</v>
      </c>
    </row>
    <row r="39" spans="1:9" ht="31.5" x14ac:dyDescent="0.25">
      <c r="A39" s="12">
        <v>19</v>
      </c>
      <c r="B39" s="17" t="s">
        <v>42</v>
      </c>
      <c r="C39" s="3" t="s">
        <v>81</v>
      </c>
      <c r="D39" s="3">
        <v>170304</v>
      </c>
      <c r="E39" s="1">
        <v>110.02</v>
      </c>
      <c r="F39" s="13">
        <f t="shared" si="1"/>
        <v>133.1242</v>
      </c>
      <c r="G39" s="16" t="s">
        <v>50</v>
      </c>
      <c r="H39" s="16">
        <v>20</v>
      </c>
      <c r="I39" s="13">
        <f t="shared" si="0"/>
        <v>2200.4</v>
      </c>
    </row>
    <row r="40" spans="1:9" ht="31.5" x14ac:dyDescent="0.25">
      <c r="A40" s="12">
        <v>20</v>
      </c>
      <c r="B40" s="17" t="s">
        <v>43</v>
      </c>
      <c r="C40" s="3" t="s">
        <v>82</v>
      </c>
      <c r="D40" s="3">
        <v>170306</v>
      </c>
      <c r="E40" s="1">
        <v>119.74</v>
      </c>
      <c r="F40" s="13">
        <f t="shared" si="1"/>
        <v>144.88539999999998</v>
      </c>
      <c r="G40" s="16" t="s">
        <v>50</v>
      </c>
      <c r="H40" s="16">
        <v>20</v>
      </c>
      <c r="I40" s="13">
        <f t="shared" si="0"/>
        <v>2394.7999999999997</v>
      </c>
    </row>
    <row r="41" spans="1:9" ht="15" customHeight="1" x14ac:dyDescent="0.25">
      <c r="A41" s="12">
        <v>21</v>
      </c>
      <c r="B41" s="17" t="s">
        <v>44</v>
      </c>
      <c r="C41" s="3" t="s">
        <v>83</v>
      </c>
      <c r="D41" s="41" t="s">
        <v>61</v>
      </c>
      <c r="E41" s="1">
        <v>15.7</v>
      </c>
      <c r="F41" s="13">
        <f t="shared" si="1"/>
        <v>18.997</v>
      </c>
      <c r="G41" s="16" t="s">
        <v>50</v>
      </c>
      <c r="H41" s="16">
        <v>20</v>
      </c>
      <c r="I41" s="13">
        <f t="shared" si="0"/>
        <v>314</v>
      </c>
    </row>
    <row r="42" spans="1:9" ht="31.5" x14ac:dyDescent="0.25">
      <c r="A42" s="12">
        <v>22</v>
      </c>
      <c r="B42" s="17" t="s">
        <v>45</v>
      </c>
      <c r="C42" s="3" t="s">
        <v>84</v>
      </c>
      <c r="D42" s="41" t="s">
        <v>62</v>
      </c>
      <c r="E42" s="1">
        <v>8.8000000000000007</v>
      </c>
      <c r="F42" s="13">
        <f t="shared" si="1"/>
        <v>10.648</v>
      </c>
      <c r="G42" s="16" t="s">
        <v>50</v>
      </c>
      <c r="H42" s="16">
        <v>20</v>
      </c>
      <c r="I42" s="13">
        <f t="shared" si="0"/>
        <v>176</v>
      </c>
    </row>
    <row r="43" spans="1:9" ht="31.5" x14ac:dyDescent="0.25">
      <c r="A43" s="12">
        <v>23</v>
      </c>
      <c r="B43" s="17" t="s">
        <v>46</v>
      </c>
      <c r="C43" s="3" t="s">
        <v>85</v>
      </c>
      <c r="D43" s="3">
        <v>170928</v>
      </c>
      <c r="E43" s="1">
        <v>22.74</v>
      </c>
      <c r="F43" s="13">
        <f t="shared" si="1"/>
        <v>27.515399999999996</v>
      </c>
      <c r="G43" s="16" t="s">
        <v>50</v>
      </c>
      <c r="H43" s="16">
        <v>20</v>
      </c>
      <c r="I43" s="13">
        <f t="shared" si="0"/>
        <v>454.79999999999995</v>
      </c>
    </row>
    <row r="44" spans="1:9" ht="31.5" x14ac:dyDescent="0.25">
      <c r="A44" s="12">
        <v>24</v>
      </c>
      <c r="B44" s="17" t="s">
        <v>47</v>
      </c>
      <c r="C44" s="3" t="s">
        <v>85</v>
      </c>
      <c r="D44" s="3">
        <v>170928</v>
      </c>
      <c r="E44" s="1">
        <v>22.74</v>
      </c>
      <c r="F44" s="13">
        <f t="shared" si="1"/>
        <v>27.515399999999996</v>
      </c>
      <c r="G44" s="16" t="s">
        <v>50</v>
      </c>
      <c r="H44" s="16">
        <v>20</v>
      </c>
      <c r="I44" s="13">
        <f t="shared" si="0"/>
        <v>454.79999999999995</v>
      </c>
    </row>
    <row r="45" spans="1:9" ht="31.5" x14ac:dyDescent="0.25">
      <c r="A45" s="12">
        <v>25</v>
      </c>
      <c r="B45" s="17" t="s">
        <v>48</v>
      </c>
      <c r="C45" s="3" t="s">
        <v>86</v>
      </c>
      <c r="D45" s="3">
        <v>72806</v>
      </c>
      <c r="E45" s="1">
        <v>2.21</v>
      </c>
      <c r="F45" s="13">
        <f t="shared" si="1"/>
        <v>2.6740999999999997</v>
      </c>
      <c r="G45" s="16" t="s">
        <v>50</v>
      </c>
      <c r="H45" s="16">
        <v>20</v>
      </c>
      <c r="I45" s="13">
        <f t="shared" si="0"/>
        <v>44.2</v>
      </c>
    </row>
    <row r="46" spans="1:9" ht="31.5" x14ac:dyDescent="0.25">
      <c r="A46" s="12">
        <v>26</v>
      </c>
      <c r="B46" s="17" t="s">
        <v>49</v>
      </c>
      <c r="C46" s="3" t="s">
        <v>87</v>
      </c>
      <c r="D46" s="3">
        <v>72809</v>
      </c>
      <c r="E46" s="1">
        <v>0.72</v>
      </c>
      <c r="F46" s="13">
        <f t="shared" si="1"/>
        <v>0.87119999999999997</v>
      </c>
      <c r="G46" s="16" t="s">
        <v>50</v>
      </c>
      <c r="H46" s="16">
        <v>20</v>
      </c>
      <c r="I46" s="13">
        <f t="shared" si="0"/>
        <v>14.399999999999999</v>
      </c>
    </row>
    <row r="47" spans="1:9" ht="15.75" customHeight="1" x14ac:dyDescent="0.2">
      <c r="A47" s="29" t="s">
        <v>17</v>
      </c>
      <c r="B47" s="30"/>
      <c r="C47" s="30"/>
      <c r="D47" s="30"/>
      <c r="E47" s="30"/>
      <c r="F47" s="30"/>
      <c r="G47" s="30"/>
      <c r="H47" s="31"/>
      <c r="I47" s="13">
        <f>SUM(I21:I46)</f>
        <v>45566.30000000001</v>
      </c>
    </row>
    <row r="48" spans="1:9" ht="15.75" customHeight="1" x14ac:dyDescent="0.2">
      <c r="A48" s="29" t="s">
        <v>8</v>
      </c>
      <c r="B48" s="30"/>
      <c r="C48" s="30"/>
      <c r="D48" s="30"/>
      <c r="E48" s="30"/>
      <c r="F48" s="30"/>
      <c r="G48" s="30"/>
      <c r="H48" s="31"/>
      <c r="I48" s="13">
        <f>SUM(I21:I46)*1.21</f>
        <v>55135.223000000013</v>
      </c>
    </row>
    <row r="49" spans="1:9" ht="15.75" customHeight="1" x14ac:dyDescent="0.2">
      <c r="A49" s="29" t="s">
        <v>6</v>
      </c>
      <c r="B49" s="30"/>
      <c r="C49" s="30"/>
      <c r="D49" s="30"/>
      <c r="E49" s="30"/>
      <c r="F49" s="30"/>
      <c r="G49" s="30"/>
      <c r="H49" s="31"/>
      <c r="I49" s="2">
        <v>48</v>
      </c>
    </row>
    <row r="50" spans="1:9" ht="15.75" customHeight="1" x14ac:dyDescent="0.2">
      <c r="A50" s="22" t="s">
        <v>7</v>
      </c>
      <c r="B50" s="23"/>
      <c r="C50" s="23"/>
      <c r="D50" s="23"/>
      <c r="E50" s="23"/>
      <c r="F50" s="23"/>
      <c r="G50" s="23"/>
      <c r="H50" s="24"/>
      <c r="I50" s="14">
        <f>I48-I48*I49/100</f>
        <v>28670.315960000004</v>
      </c>
    </row>
    <row r="51" spans="1:9" x14ac:dyDescent="0.25">
      <c r="A51" s="15"/>
      <c r="B51" s="15"/>
      <c r="C51" s="15"/>
      <c r="D51" s="15"/>
      <c r="E51" s="15"/>
      <c r="F51" s="15"/>
      <c r="G51" s="15"/>
      <c r="H51" s="15"/>
    </row>
    <row r="52" spans="1:9" ht="69" customHeight="1" x14ac:dyDescent="0.2">
      <c r="A52" s="27" t="s">
        <v>23</v>
      </c>
      <c r="B52" s="27"/>
      <c r="C52" s="27"/>
      <c r="D52" s="27"/>
      <c r="E52" s="27"/>
      <c r="F52" s="27"/>
      <c r="G52" s="27"/>
      <c r="H52" s="27"/>
      <c r="I52" s="27"/>
    </row>
    <row r="53" spans="1:9" x14ac:dyDescent="0.25">
      <c r="A53" s="15"/>
      <c r="B53" s="15"/>
      <c r="C53" s="15"/>
      <c r="D53" s="15"/>
      <c r="E53" s="15"/>
      <c r="F53" s="15"/>
      <c r="G53" s="15"/>
      <c r="H53" s="15"/>
    </row>
    <row r="54" spans="1:9" ht="34.5" customHeight="1" x14ac:dyDescent="0.2">
      <c r="A54" s="28" t="s">
        <v>22</v>
      </c>
      <c r="B54" s="28"/>
      <c r="C54" s="28"/>
      <c r="D54" s="28"/>
      <c r="E54" s="28"/>
      <c r="F54" s="28"/>
      <c r="G54" s="28"/>
      <c r="H54" s="28"/>
      <c r="I54" s="28"/>
    </row>
  </sheetData>
  <sheetProtection password="EE79" sheet="1" scenarios="1" selectLockedCells="1"/>
  <mergeCells count="27">
    <mergeCell ref="A52:I52"/>
    <mergeCell ref="A54:I54"/>
    <mergeCell ref="A47:H47"/>
    <mergeCell ref="A3:I3"/>
    <mergeCell ref="A11:B11"/>
    <mergeCell ref="A14:B14"/>
    <mergeCell ref="A48:H48"/>
    <mergeCell ref="A49:H49"/>
    <mergeCell ref="A16:B16"/>
    <mergeCell ref="C16:I16"/>
    <mergeCell ref="A13:B13"/>
    <mergeCell ref="C13:I13"/>
    <mergeCell ref="A50:H50"/>
    <mergeCell ref="C11:I11"/>
    <mergeCell ref="C14:I14"/>
    <mergeCell ref="A12:B12"/>
    <mergeCell ref="C12:I12"/>
    <mergeCell ref="A15:B15"/>
    <mergeCell ref="C15:I15"/>
    <mergeCell ref="A5:K5"/>
    <mergeCell ref="B7:I7"/>
    <mergeCell ref="A8:B8"/>
    <mergeCell ref="A9:B9"/>
    <mergeCell ref="A10:B10"/>
    <mergeCell ref="C8:I8"/>
    <mergeCell ref="C10:I10"/>
    <mergeCell ref="C9:I9"/>
  </mergeCells>
  <phoneticPr fontId="0" type="noConversion"/>
  <pageMargins left="0.75" right="0.75" top="1" bottom="1" header="0" footer="0"/>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Lapas3</vt:lpstr>
    </vt:vector>
  </TitlesOfParts>
  <Company>Vilniaus universitetas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Dell</cp:lastModifiedBy>
  <cp:lastPrinted>2015-05-26T04:49:52Z</cp:lastPrinted>
  <dcterms:created xsi:type="dcterms:W3CDTF">2007-09-05T14:11:50Z</dcterms:created>
  <dcterms:modified xsi:type="dcterms:W3CDTF">2020-11-05T11:39:49Z</dcterms:modified>
</cp:coreProperties>
</file>