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Juristas\Desktop\darbui\16. Osteca\"/>
    </mc:Choice>
  </mc:AlternateContent>
  <xr:revisionPtr revIDLastSave="0" documentId="13_ncr:1_{4E035CD9-3CAB-46D9-A6BF-972D172B14C9}" xr6:coauthVersionLast="45" xr6:coauthVersionMax="45" xr10:uidLastSave="{00000000-0000-0000-0000-000000000000}"/>
  <bookViews>
    <workbookView xWindow="-120" yWindow="-120" windowWidth="29040" windowHeight="15840" tabRatio="500" xr2:uid="{00000000-000D-0000-FFFF-FFFF00000000}"/>
  </bookViews>
  <sheets>
    <sheet name="1-245 pikimo dalys" sheetId="1" r:id="rId1"/>
  </sheets>
  <definedNames>
    <definedName name="Excel_BuiltIn_Print_Area" localSheetId="0">'1-245 pikimo dalys'!$L$3:$IW$621</definedName>
    <definedName name="Excel_BuiltIn_Print_Area_1_1">#REF!</definedName>
    <definedName name="_xlnm.Print_Area" localSheetId="0">'1-245 pikimo dalys'!$A$1:$M$658</definedName>
    <definedName name="TABLE_1">#REF!</definedName>
  </definedNames>
  <calcPr calcId="181029"/>
</workbook>
</file>

<file path=xl/calcChain.xml><?xml version="1.0" encoding="utf-8"?>
<calcChain xmlns="http://schemas.openxmlformats.org/spreadsheetml/2006/main">
  <c r="G506" i="1" l="1"/>
  <c r="G507" i="1"/>
  <c r="G511" i="1"/>
  <c r="F511" i="1"/>
  <c r="H511" i="1" s="1"/>
  <c r="G510" i="1"/>
  <c r="F510" i="1"/>
  <c r="H510" i="1" s="1"/>
  <c r="G509" i="1"/>
  <c r="F509" i="1"/>
  <c r="H509" i="1" s="1"/>
  <c r="G508" i="1"/>
  <c r="F508" i="1"/>
  <c r="H508" i="1" s="1"/>
  <c r="F507" i="1"/>
  <c r="H507" i="1" s="1"/>
  <c r="F506" i="1"/>
  <c r="H506" i="1" s="1"/>
  <c r="G505" i="1"/>
  <c r="F505" i="1"/>
  <c r="H505" i="1" s="1"/>
  <c r="I645" i="1" l="1"/>
  <c r="J645" i="1" s="1"/>
  <c r="G644" i="1"/>
  <c r="H644" i="1"/>
  <c r="I642" i="1"/>
  <c r="J642" i="1" s="1"/>
  <c r="I643" i="1"/>
  <c r="J643" i="1" s="1"/>
  <c r="I641" i="1"/>
  <c r="J641" i="1" s="1"/>
  <c r="I638" i="1"/>
  <c r="J638" i="1" s="1"/>
  <c r="I639" i="1"/>
  <c r="J639" i="1" s="1"/>
  <c r="I637" i="1"/>
  <c r="J637" i="1" s="1"/>
  <c r="G636" i="1"/>
  <c r="H636" i="1"/>
  <c r="I635" i="1"/>
  <c r="J635" i="1" s="1"/>
  <c r="I634" i="1"/>
  <c r="G632" i="1"/>
  <c r="H632" i="1"/>
  <c r="I630" i="1"/>
  <c r="J630" i="1" s="1"/>
  <c r="I631" i="1"/>
  <c r="J631" i="1" s="1"/>
  <c r="I629" i="1"/>
  <c r="J629" i="1" s="1"/>
  <c r="G627" i="1"/>
  <c r="H627" i="1"/>
  <c r="I626" i="1"/>
  <c r="I625" i="1"/>
  <c r="J625" i="1" s="1"/>
  <c r="I623" i="1"/>
  <c r="J623" i="1" s="1"/>
  <c r="I622" i="1"/>
  <c r="J622" i="1" s="1"/>
  <c r="G621" i="1"/>
  <c r="H621" i="1"/>
  <c r="I620" i="1"/>
  <c r="J620" i="1" s="1"/>
  <c r="I619" i="1"/>
  <c r="J619" i="1" s="1"/>
  <c r="G617" i="1"/>
  <c r="H617" i="1"/>
  <c r="I614" i="1"/>
  <c r="J614" i="1" s="1"/>
  <c r="I615" i="1"/>
  <c r="J615" i="1" s="1"/>
  <c r="I616" i="1"/>
  <c r="J616" i="1" s="1"/>
  <c r="I613" i="1"/>
  <c r="J613" i="1" s="1"/>
  <c r="G611" i="1"/>
  <c r="H611" i="1"/>
  <c r="I606" i="1"/>
  <c r="J606" i="1" s="1"/>
  <c r="I607" i="1"/>
  <c r="J607" i="1" s="1"/>
  <c r="I608" i="1"/>
  <c r="J608" i="1" s="1"/>
  <c r="I609" i="1"/>
  <c r="J609" i="1" s="1"/>
  <c r="I610" i="1"/>
  <c r="J610" i="1" s="1"/>
  <c r="I605" i="1"/>
  <c r="J605" i="1" s="1"/>
  <c r="I600" i="1"/>
  <c r="J600" i="1" s="1"/>
  <c r="I601" i="1"/>
  <c r="J601" i="1" s="1"/>
  <c r="I602" i="1"/>
  <c r="J602" i="1" s="1"/>
  <c r="I603" i="1"/>
  <c r="J603" i="1" s="1"/>
  <c r="I599" i="1"/>
  <c r="J599" i="1" s="1"/>
  <c r="G598" i="1"/>
  <c r="H598" i="1"/>
  <c r="I595" i="1"/>
  <c r="J595" i="1" s="1"/>
  <c r="I596" i="1"/>
  <c r="J596" i="1" s="1"/>
  <c r="I597" i="1"/>
  <c r="J597" i="1" s="1"/>
  <c r="I594" i="1"/>
  <c r="J594" i="1" s="1"/>
  <c r="G592" i="1"/>
  <c r="H592" i="1"/>
  <c r="I588" i="1"/>
  <c r="J588" i="1" s="1"/>
  <c r="I589" i="1"/>
  <c r="J589" i="1" s="1"/>
  <c r="I590" i="1"/>
  <c r="J590" i="1" s="1"/>
  <c r="I591" i="1"/>
  <c r="J591" i="1" s="1"/>
  <c r="I587" i="1"/>
  <c r="G585" i="1"/>
  <c r="H585" i="1"/>
  <c r="I584" i="1"/>
  <c r="J584" i="1" s="1"/>
  <c r="I583" i="1"/>
  <c r="J583" i="1" s="1"/>
  <c r="I578" i="1"/>
  <c r="J578" i="1" s="1"/>
  <c r="I579" i="1"/>
  <c r="J579" i="1" s="1"/>
  <c r="I580" i="1"/>
  <c r="J580" i="1" s="1"/>
  <c r="I581" i="1"/>
  <c r="J581" i="1" s="1"/>
  <c r="I577" i="1"/>
  <c r="J577" i="1" s="1"/>
  <c r="G576" i="1"/>
  <c r="H576" i="1"/>
  <c r="J574" i="1"/>
  <c r="I572" i="1"/>
  <c r="J572" i="1" s="1"/>
  <c r="I573" i="1"/>
  <c r="J573" i="1" s="1"/>
  <c r="I574" i="1"/>
  <c r="I575" i="1"/>
  <c r="J575" i="1" s="1"/>
  <c r="I571" i="1"/>
  <c r="J571" i="1" s="1"/>
  <c r="I555" i="1"/>
  <c r="J555" i="1" s="1"/>
  <c r="I556" i="1"/>
  <c r="J556" i="1" s="1"/>
  <c r="I557" i="1"/>
  <c r="J557" i="1" s="1"/>
  <c r="I558" i="1"/>
  <c r="J558" i="1" s="1"/>
  <c r="I559" i="1"/>
  <c r="J559" i="1" s="1"/>
  <c r="I560" i="1"/>
  <c r="J560" i="1" s="1"/>
  <c r="I561" i="1"/>
  <c r="J561" i="1" s="1"/>
  <c r="I562" i="1"/>
  <c r="J562" i="1" s="1"/>
  <c r="I563" i="1"/>
  <c r="J563" i="1" s="1"/>
  <c r="I564" i="1"/>
  <c r="J564" i="1" s="1"/>
  <c r="I565" i="1"/>
  <c r="J565" i="1" s="1"/>
  <c r="I566" i="1"/>
  <c r="J566" i="1" s="1"/>
  <c r="I567" i="1"/>
  <c r="J567" i="1" s="1"/>
  <c r="I568" i="1"/>
  <c r="J568" i="1" s="1"/>
  <c r="I569" i="1"/>
  <c r="J569" i="1" s="1"/>
  <c r="I554" i="1"/>
  <c r="J554" i="1" s="1"/>
  <c r="G553" i="1"/>
  <c r="H553" i="1"/>
  <c r="I546" i="1"/>
  <c r="J546" i="1" s="1"/>
  <c r="I547" i="1"/>
  <c r="J547" i="1" s="1"/>
  <c r="I548" i="1"/>
  <c r="J548" i="1" s="1"/>
  <c r="I549" i="1"/>
  <c r="J549" i="1" s="1"/>
  <c r="I550" i="1"/>
  <c r="J550" i="1" s="1"/>
  <c r="I551" i="1"/>
  <c r="J551" i="1" s="1"/>
  <c r="I552" i="1"/>
  <c r="J552" i="1" s="1"/>
  <c r="I545" i="1"/>
  <c r="J545" i="1" s="1"/>
  <c r="G543" i="1"/>
  <c r="H543" i="1"/>
  <c r="I541" i="1"/>
  <c r="I542" i="1"/>
  <c r="J542" i="1" s="1"/>
  <c r="I540" i="1"/>
  <c r="J540" i="1" s="1"/>
  <c r="G538" i="1"/>
  <c r="H538" i="1"/>
  <c r="I536" i="1"/>
  <c r="J536" i="1" s="1"/>
  <c r="I537" i="1"/>
  <c r="J537" i="1" s="1"/>
  <c r="I535" i="1"/>
  <c r="J535" i="1" s="1"/>
  <c r="I532" i="1"/>
  <c r="J532" i="1" s="1"/>
  <c r="I533" i="1"/>
  <c r="J533" i="1" s="1"/>
  <c r="I531" i="1"/>
  <c r="J531" i="1" s="1"/>
  <c r="G530" i="1"/>
  <c r="H530" i="1"/>
  <c r="I529" i="1"/>
  <c r="J529" i="1" s="1"/>
  <c r="I528" i="1"/>
  <c r="J528" i="1" s="1"/>
  <c r="I516" i="1"/>
  <c r="J516" i="1" s="1"/>
  <c r="I517" i="1"/>
  <c r="J517" i="1" s="1"/>
  <c r="I518" i="1"/>
  <c r="J518" i="1" s="1"/>
  <c r="I519" i="1"/>
  <c r="J519" i="1" s="1"/>
  <c r="I520" i="1"/>
  <c r="J520" i="1" s="1"/>
  <c r="I521" i="1"/>
  <c r="J521" i="1" s="1"/>
  <c r="I522" i="1"/>
  <c r="J522" i="1" s="1"/>
  <c r="I523" i="1"/>
  <c r="J523" i="1" s="1"/>
  <c r="I524" i="1"/>
  <c r="J524" i="1" s="1"/>
  <c r="I525" i="1"/>
  <c r="J525" i="1" s="1"/>
  <c r="I526" i="1"/>
  <c r="J526" i="1" s="1"/>
  <c r="I515" i="1"/>
  <c r="J515" i="1" s="1"/>
  <c r="I506" i="1"/>
  <c r="J506" i="1" s="1"/>
  <c r="I507" i="1"/>
  <c r="J507" i="1" s="1"/>
  <c r="I508" i="1"/>
  <c r="J508" i="1" s="1"/>
  <c r="I509" i="1"/>
  <c r="J509" i="1" s="1"/>
  <c r="I510" i="1"/>
  <c r="J510" i="1" s="1"/>
  <c r="I511" i="1"/>
  <c r="J511" i="1" s="1"/>
  <c r="I512" i="1"/>
  <c r="J512" i="1" s="1"/>
  <c r="I513" i="1"/>
  <c r="J513" i="1" s="1"/>
  <c r="I505" i="1"/>
  <c r="J505" i="1" s="1"/>
  <c r="G504" i="1"/>
  <c r="H504" i="1"/>
  <c r="I501" i="1"/>
  <c r="J501" i="1" s="1"/>
  <c r="I502" i="1"/>
  <c r="J502" i="1" s="1"/>
  <c r="I503" i="1"/>
  <c r="J503" i="1" s="1"/>
  <c r="I500" i="1"/>
  <c r="J500" i="1" s="1"/>
  <c r="I496" i="1"/>
  <c r="J496" i="1" s="1"/>
  <c r="I497" i="1"/>
  <c r="J497" i="1" s="1"/>
  <c r="I498" i="1"/>
  <c r="J498" i="1" s="1"/>
  <c r="I495" i="1"/>
  <c r="J495" i="1" s="1"/>
  <c r="G494" i="1"/>
  <c r="H494" i="1"/>
  <c r="I493" i="1"/>
  <c r="J493" i="1" s="1"/>
  <c r="I492" i="1"/>
  <c r="J492" i="1" s="1"/>
  <c r="G490" i="1"/>
  <c r="H490" i="1"/>
  <c r="I483" i="1"/>
  <c r="J483" i="1" s="1"/>
  <c r="I484" i="1"/>
  <c r="J484" i="1" s="1"/>
  <c r="I485" i="1"/>
  <c r="J485" i="1" s="1"/>
  <c r="I486" i="1"/>
  <c r="J486" i="1" s="1"/>
  <c r="I487" i="1"/>
  <c r="J487" i="1" s="1"/>
  <c r="I488" i="1"/>
  <c r="J488" i="1" s="1"/>
  <c r="I489" i="1"/>
  <c r="J489" i="1" s="1"/>
  <c r="I482" i="1"/>
  <c r="I477" i="1"/>
  <c r="J477" i="1" s="1"/>
  <c r="I478" i="1"/>
  <c r="J478" i="1" s="1"/>
  <c r="I479" i="1"/>
  <c r="J479" i="1" s="1"/>
  <c r="I480" i="1"/>
  <c r="J480" i="1" s="1"/>
  <c r="I476" i="1"/>
  <c r="J476" i="1" s="1"/>
  <c r="I474" i="1"/>
  <c r="J474" i="1" s="1"/>
  <c r="G473" i="1"/>
  <c r="H473" i="1"/>
  <c r="I471" i="1"/>
  <c r="J471" i="1" s="1"/>
  <c r="I472" i="1"/>
  <c r="J472" i="1" s="1"/>
  <c r="I470" i="1"/>
  <c r="J470" i="1" s="1"/>
  <c r="I464" i="1"/>
  <c r="J464" i="1" s="1"/>
  <c r="I465" i="1"/>
  <c r="J465" i="1" s="1"/>
  <c r="I466" i="1"/>
  <c r="J466" i="1" s="1"/>
  <c r="I467" i="1"/>
  <c r="J467" i="1" s="1"/>
  <c r="I468" i="1"/>
  <c r="J468" i="1" s="1"/>
  <c r="I463" i="1"/>
  <c r="J463" i="1" s="1"/>
  <c r="G462" i="1"/>
  <c r="H462" i="1"/>
  <c r="I461" i="1"/>
  <c r="J461" i="1" s="1"/>
  <c r="I460" i="1"/>
  <c r="J460" i="1" s="1"/>
  <c r="I457" i="1"/>
  <c r="J457" i="1" s="1"/>
  <c r="I458" i="1"/>
  <c r="J458" i="1" s="1"/>
  <c r="I456" i="1"/>
  <c r="J456" i="1" s="1"/>
  <c r="G455" i="1"/>
  <c r="H455" i="1"/>
  <c r="I451" i="1"/>
  <c r="J451" i="1" s="1"/>
  <c r="I452" i="1"/>
  <c r="J452" i="1" s="1"/>
  <c r="I453" i="1"/>
  <c r="J453" i="1" s="1"/>
  <c r="I454" i="1"/>
  <c r="J454" i="1" s="1"/>
  <c r="I450" i="1"/>
  <c r="J450" i="1" s="1"/>
  <c r="G447" i="1"/>
  <c r="H447" i="1"/>
  <c r="I445" i="1"/>
  <c r="I446" i="1"/>
  <c r="J446" i="1" s="1"/>
  <c r="I444" i="1"/>
  <c r="J444" i="1" s="1"/>
  <c r="G442" i="1"/>
  <c r="H442" i="1"/>
  <c r="I437" i="1"/>
  <c r="I438" i="1"/>
  <c r="J438" i="1" s="1"/>
  <c r="I439" i="1"/>
  <c r="J439" i="1" s="1"/>
  <c r="I440" i="1"/>
  <c r="J440" i="1" s="1"/>
  <c r="I441" i="1"/>
  <c r="J441" i="1" s="1"/>
  <c r="I436" i="1"/>
  <c r="J436" i="1" s="1"/>
  <c r="G433" i="1"/>
  <c r="H433" i="1"/>
  <c r="I418" i="1"/>
  <c r="J418" i="1" s="1"/>
  <c r="I419" i="1"/>
  <c r="J419" i="1" s="1"/>
  <c r="I420" i="1"/>
  <c r="J420" i="1" s="1"/>
  <c r="I421" i="1"/>
  <c r="J421" i="1" s="1"/>
  <c r="I422" i="1"/>
  <c r="J422" i="1" s="1"/>
  <c r="I423" i="1"/>
  <c r="J423" i="1" s="1"/>
  <c r="I424" i="1"/>
  <c r="J424" i="1" s="1"/>
  <c r="I425" i="1"/>
  <c r="J425" i="1" s="1"/>
  <c r="I426" i="1"/>
  <c r="J426" i="1" s="1"/>
  <c r="I427" i="1"/>
  <c r="J427" i="1" s="1"/>
  <c r="I428" i="1"/>
  <c r="J428" i="1" s="1"/>
  <c r="I429" i="1"/>
  <c r="J429" i="1" s="1"/>
  <c r="I430" i="1"/>
  <c r="J430" i="1" s="1"/>
  <c r="I431" i="1"/>
  <c r="J431" i="1" s="1"/>
  <c r="I432" i="1"/>
  <c r="J432" i="1" s="1"/>
  <c r="I417" i="1"/>
  <c r="J417" i="1" s="1"/>
  <c r="I408" i="1"/>
  <c r="J408" i="1" s="1"/>
  <c r="I409" i="1"/>
  <c r="J409" i="1" s="1"/>
  <c r="I410" i="1"/>
  <c r="J410" i="1" s="1"/>
  <c r="I411" i="1"/>
  <c r="J411" i="1" s="1"/>
  <c r="I412" i="1"/>
  <c r="J412" i="1" s="1"/>
  <c r="I413" i="1"/>
  <c r="J413" i="1" s="1"/>
  <c r="I414" i="1"/>
  <c r="J414" i="1" s="1"/>
  <c r="I407" i="1"/>
  <c r="J407" i="1" s="1"/>
  <c r="G406" i="1"/>
  <c r="H406" i="1"/>
  <c r="I403" i="1"/>
  <c r="J403" i="1" s="1"/>
  <c r="I404" i="1"/>
  <c r="J404" i="1" s="1"/>
  <c r="I405" i="1"/>
  <c r="J405" i="1" s="1"/>
  <c r="I402" i="1"/>
  <c r="G400" i="1"/>
  <c r="H400" i="1"/>
  <c r="I399" i="1"/>
  <c r="J399" i="1" s="1"/>
  <c r="I398" i="1"/>
  <c r="J398" i="1" s="1"/>
  <c r="G396" i="1"/>
  <c r="H396" i="1"/>
  <c r="I393" i="1"/>
  <c r="J393" i="1" s="1"/>
  <c r="I394" i="1"/>
  <c r="J394" i="1" s="1"/>
  <c r="I395" i="1"/>
  <c r="J395" i="1" s="1"/>
  <c r="I392" i="1"/>
  <c r="J392" i="1" s="1"/>
  <c r="G390" i="1"/>
  <c r="H390" i="1"/>
  <c r="I386" i="1"/>
  <c r="J386" i="1" s="1"/>
  <c r="I387" i="1"/>
  <c r="J387" i="1" s="1"/>
  <c r="I388" i="1"/>
  <c r="J388" i="1" s="1"/>
  <c r="I389" i="1"/>
  <c r="J389" i="1" s="1"/>
  <c r="I385" i="1"/>
  <c r="J385" i="1" s="1"/>
  <c r="I381" i="1"/>
  <c r="J381" i="1" s="1"/>
  <c r="I382" i="1"/>
  <c r="J382" i="1" s="1"/>
  <c r="I383" i="1"/>
  <c r="J383" i="1" s="1"/>
  <c r="I380" i="1"/>
  <c r="J380" i="1" s="1"/>
  <c r="G379" i="1"/>
  <c r="H379" i="1"/>
  <c r="I376" i="1"/>
  <c r="J376" i="1" s="1"/>
  <c r="I377" i="1"/>
  <c r="J377" i="1" s="1"/>
  <c r="I378" i="1"/>
  <c r="J378" i="1" s="1"/>
  <c r="I375" i="1"/>
  <c r="J375" i="1" s="1"/>
  <c r="G373" i="1"/>
  <c r="H373" i="1"/>
  <c r="I368" i="1"/>
  <c r="J368" i="1" s="1"/>
  <c r="I369" i="1"/>
  <c r="J369" i="1" s="1"/>
  <c r="I370" i="1"/>
  <c r="J370" i="1" s="1"/>
  <c r="I371" i="1"/>
  <c r="J371" i="1" s="1"/>
  <c r="I372" i="1"/>
  <c r="J372" i="1" s="1"/>
  <c r="I367" i="1"/>
  <c r="J367" i="1" s="1"/>
  <c r="I360" i="1"/>
  <c r="J360" i="1" s="1"/>
  <c r="I361" i="1"/>
  <c r="J361" i="1" s="1"/>
  <c r="I362" i="1"/>
  <c r="J362" i="1" s="1"/>
  <c r="I363" i="1"/>
  <c r="J363" i="1" s="1"/>
  <c r="I364" i="1"/>
  <c r="J364" i="1" s="1"/>
  <c r="I365" i="1"/>
  <c r="J365" i="1" s="1"/>
  <c r="I359" i="1"/>
  <c r="J359" i="1" s="1"/>
  <c r="I636" i="1" l="1"/>
  <c r="I627" i="1"/>
  <c r="I447" i="1"/>
  <c r="J400" i="1"/>
  <c r="I406" i="1"/>
  <c r="I592" i="1"/>
  <c r="I473" i="1"/>
  <c r="J576" i="1"/>
  <c r="I585" i="1"/>
  <c r="J587" i="1"/>
  <c r="J592" i="1" s="1"/>
  <c r="I462" i="1"/>
  <c r="I543" i="1"/>
  <c r="I490" i="1"/>
  <c r="J621" i="1"/>
  <c r="I644" i="1"/>
  <c r="J455" i="1"/>
  <c r="I442" i="1"/>
  <c r="J437" i="1"/>
  <c r="J442" i="1" s="1"/>
  <c r="J462" i="1"/>
  <c r="J585" i="1"/>
  <c r="I617" i="1"/>
  <c r="I632" i="1"/>
  <c r="I621" i="1"/>
  <c r="J617" i="1"/>
  <c r="J644" i="1"/>
  <c r="J632" i="1"/>
  <c r="J626" i="1"/>
  <c r="J627" i="1" s="1"/>
  <c r="J634" i="1"/>
  <c r="J636" i="1" s="1"/>
  <c r="J611" i="1"/>
  <c r="I611" i="1"/>
  <c r="J598" i="1"/>
  <c r="I598" i="1"/>
  <c r="I576" i="1"/>
  <c r="J541" i="1"/>
  <c r="J543" i="1" s="1"/>
  <c r="J530" i="1"/>
  <c r="I538" i="1"/>
  <c r="J538" i="1"/>
  <c r="J553" i="1"/>
  <c r="I553" i="1"/>
  <c r="I530" i="1"/>
  <c r="J504" i="1"/>
  <c r="I504" i="1"/>
  <c r="I494" i="1"/>
  <c r="J494" i="1"/>
  <c r="J482" i="1"/>
  <c r="J490" i="1" s="1"/>
  <c r="J473" i="1"/>
  <c r="J445" i="1"/>
  <c r="J447" i="1" s="1"/>
  <c r="I455" i="1"/>
  <c r="J433" i="1"/>
  <c r="I433" i="1"/>
  <c r="J402" i="1"/>
  <c r="J406" i="1" s="1"/>
  <c r="I400" i="1"/>
  <c r="J396" i="1"/>
  <c r="I390" i="1"/>
  <c r="J373" i="1"/>
  <c r="I373" i="1"/>
  <c r="I396" i="1"/>
  <c r="J390" i="1"/>
  <c r="I379" i="1"/>
  <c r="J379" i="1"/>
  <c r="G358" i="1"/>
  <c r="H358" i="1"/>
  <c r="I357" i="1"/>
  <c r="J357" i="1" s="1"/>
  <c r="I356" i="1"/>
  <c r="G354" i="1"/>
  <c r="H354" i="1"/>
  <c r="I352" i="1"/>
  <c r="J352" i="1" s="1"/>
  <c r="I353" i="1"/>
  <c r="J353" i="1" s="1"/>
  <c r="I351" i="1"/>
  <c r="I348" i="1"/>
  <c r="J348" i="1" s="1"/>
  <c r="I349" i="1"/>
  <c r="J349" i="1" s="1"/>
  <c r="I347" i="1"/>
  <c r="J347" i="1" s="1"/>
  <c r="G346" i="1"/>
  <c r="H346" i="1"/>
  <c r="I344" i="1"/>
  <c r="J344" i="1" s="1"/>
  <c r="I345" i="1"/>
  <c r="J345" i="1" s="1"/>
  <c r="I343" i="1"/>
  <c r="I336" i="1"/>
  <c r="J336" i="1" s="1"/>
  <c r="I337" i="1"/>
  <c r="J337" i="1" s="1"/>
  <c r="I338" i="1"/>
  <c r="J338" i="1" s="1"/>
  <c r="I339" i="1"/>
  <c r="J339" i="1" s="1"/>
  <c r="I340" i="1"/>
  <c r="J340" i="1" s="1"/>
  <c r="I335" i="1"/>
  <c r="J335" i="1" s="1"/>
  <c r="G334" i="1"/>
  <c r="H334" i="1"/>
  <c r="I333" i="1"/>
  <c r="J333" i="1" s="1"/>
  <c r="I332" i="1"/>
  <c r="J332" i="1" s="1"/>
  <c r="I327" i="1"/>
  <c r="J327" i="1" s="1"/>
  <c r="I328" i="1"/>
  <c r="J328" i="1" s="1"/>
  <c r="I329" i="1"/>
  <c r="J329" i="1" s="1"/>
  <c r="I330" i="1"/>
  <c r="J330" i="1" s="1"/>
  <c r="I326" i="1"/>
  <c r="J326" i="1" s="1"/>
  <c r="G325" i="1"/>
  <c r="H325" i="1"/>
  <c r="I322" i="1"/>
  <c r="J322" i="1" s="1"/>
  <c r="I323" i="1"/>
  <c r="J323" i="1" s="1"/>
  <c r="I324" i="1"/>
  <c r="J324" i="1" s="1"/>
  <c r="I321" i="1"/>
  <c r="I319" i="1"/>
  <c r="J319" i="1" s="1"/>
  <c r="I318" i="1"/>
  <c r="J318" i="1" s="1"/>
  <c r="G317" i="1"/>
  <c r="H317" i="1"/>
  <c r="I316" i="1"/>
  <c r="J316" i="1" s="1"/>
  <c r="I315" i="1"/>
  <c r="G313" i="1"/>
  <c r="H313" i="1"/>
  <c r="I309" i="1"/>
  <c r="J309" i="1" s="1"/>
  <c r="I310" i="1"/>
  <c r="J310" i="1" s="1"/>
  <c r="I311" i="1"/>
  <c r="J311" i="1" s="1"/>
  <c r="I312" i="1"/>
  <c r="J312" i="1" s="1"/>
  <c r="I308" i="1"/>
  <c r="G306" i="1"/>
  <c r="H306" i="1"/>
  <c r="I305" i="1"/>
  <c r="J305" i="1" s="1"/>
  <c r="I304" i="1"/>
  <c r="J304" i="1" s="1"/>
  <c r="G302" i="1"/>
  <c r="H302" i="1"/>
  <c r="I301" i="1"/>
  <c r="J301" i="1" s="1"/>
  <c r="I300" i="1"/>
  <c r="J300" i="1" s="1"/>
  <c r="J302" i="1" s="1"/>
  <c r="I298" i="1"/>
  <c r="J298" i="1" s="1"/>
  <c r="G297" i="1"/>
  <c r="H297" i="1"/>
  <c r="I296" i="1"/>
  <c r="J296" i="1" s="1"/>
  <c r="I295" i="1"/>
  <c r="I293" i="1"/>
  <c r="J293" i="1" s="1"/>
  <c r="I292" i="1"/>
  <c r="J292" i="1" s="1"/>
  <c r="G291" i="1"/>
  <c r="H291" i="1"/>
  <c r="I286" i="1"/>
  <c r="J286" i="1" s="1"/>
  <c r="I287" i="1"/>
  <c r="I288" i="1"/>
  <c r="J288" i="1" s="1"/>
  <c r="I289" i="1"/>
  <c r="J289" i="1" s="1"/>
  <c r="I290" i="1"/>
  <c r="J290" i="1" s="1"/>
  <c r="I285" i="1"/>
  <c r="J285" i="1" s="1"/>
  <c r="I277" i="1"/>
  <c r="J277" i="1" s="1"/>
  <c r="I278" i="1"/>
  <c r="J278" i="1" s="1"/>
  <c r="I279" i="1"/>
  <c r="J279" i="1" s="1"/>
  <c r="I280" i="1"/>
  <c r="J280" i="1" s="1"/>
  <c r="I281" i="1"/>
  <c r="J281" i="1" s="1"/>
  <c r="I282" i="1"/>
  <c r="J282" i="1" s="1"/>
  <c r="I283" i="1"/>
  <c r="J283" i="1" s="1"/>
  <c r="I276" i="1"/>
  <c r="J276" i="1" s="1"/>
  <c r="G275" i="1"/>
  <c r="H275" i="1"/>
  <c r="I274" i="1"/>
  <c r="J274" i="1" s="1"/>
  <c r="I273" i="1"/>
  <c r="J273" i="1" s="1"/>
  <c r="G271" i="1"/>
  <c r="H271" i="1"/>
  <c r="I265" i="1"/>
  <c r="J265" i="1" s="1"/>
  <c r="I266" i="1"/>
  <c r="J266" i="1" s="1"/>
  <c r="I267" i="1"/>
  <c r="J267" i="1" s="1"/>
  <c r="I268" i="1"/>
  <c r="J268" i="1" s="1"/>
  <c r="I269" i="1"/>
  <c r="J269" i="1" s="1"/>
  <c r="I270" i="1"/>
  <c r="J270" i="1" s="1"/>
  <c r="I264" i="1"/>
  <c r="J264" i="1" s="1"/>
  <c r="G262" i="1"/>
  <c r="H262" i="1"/>
  <c r="I260" i="1"/>
  <c r="J260" i="1" s="1"/>
  <c r="I261" i="1"/>
  <c r="J261" i="1" s="1"/>
  <c r="I259" i="1"/>
  <c r="G257" i="1"/>
  <c r="H257" i="1"/>
  <c r="I255" i="1"/>
  <c r="J255" i="1" s="1"/>
  <c r="I256" i="1"/>
  <c r="J256" i="1" s="1"/>
  <c r="I254" i="1"/>
  <c r="I252" i="1"/>
  <c r="J252" i="1" s="1"/>
  <c r="I251" i="1"/>
  <c r="J251" i="1" s="1"/>
  <c r="G250" i="1"/>
  <c r="H250" i="1"/>
  <c r="I249" i="1"/>
  <c r="J249" i="1" s="1"/>
  <c r="I248" i="1"/>
  <c r="G246" i="1"/>
  <c r="H246" i="1"/>
  <c r="I241" i="1"/>
  <c r="J241" i="1" s="1"/>
  <c r="I242" i="1"/>
  <c r="J242" i="1" s="1"/>
  <c r="I243" i="1"/>
  <c r="J243" i="1" s="1"/>
  <c r="I244" i="1"/>
  <c r="J244" i="1" s="1"/>
  <c r="I245" i="1"/>
  <c r="J245" i="1" s="1"/>
  <c r="I240" i="1"/>
  <c r="G238" i="1"/>
  <c r="H238" i="1"/>
  <c r="I237" i="1"/>
  <c r="J237" i="1" s="1"/>
  <c r="I236" i="1"/>
  <c r="J236" i="1" s="1"/>
  <c r="I235" i="1"/>
  <c r="G233" i="1"/>
  <c r="H233" i="1"/>
  <c r="I223" i="1"/>
  <c r="J223" i="1" s="1"/>
  <c r="I224" i="1"/>
  <c r="J224" i="1" s="1"/>
  <c r="I225" i="1"/>
  <c r="J225" i="1" s="1"/>
  <c r="I226" i="1"/>
  <c r="J226" i="1" s="1"/>
  <c r="I227" i="1"/>
  <c r="J227" i="1" s="1"/>
  <c r="I228" i="1"/>
  <c r="J228" i="1" s="1"/>
  <c r="I229" i="1"/>
  <c r="J229" i="1" s="1"/>
  <c r="I230" i="1"/>
  <c r="J230" i="1" s="1"/>
  <c r="I231" i="1"/>
  <c r="J231" i="1" s="1"/>
  <c r="I232" i="1"/>
  <c r="J232" i="1" s="1"/>
  <c r="I222" i="1"/>
  <c r="G220" i="1"/>
  <c r="H220" i="1"/>
  <c r="I216" i="1"/>
  <c r="J216" i="1" s="1"/>
  <c r="I217" i="1"/>
  <c r="J217" i="1" s="1"/>
  <c r="I218" i="1"/>
  <c r="J218" i="1" s="1"/>
  <c r="I219" i="1"/>
  <c r="J219" i="1" s="1"/>
  <c r="I215" i="1"/>
  <c r="J215" i="1" s="1"/>
  <c r="G213" i="1"/>
  <c r="H213" i="1"/>
  <c r="I209" i="1"/>
  <c r="J209" i="1" s="1"/>
  <c r="I210" i="1"/>
  <c r="J210" i="1" s="1"/>
  <c r="I211" i="1"/>
  <c r="J211" i="1" s="1"/>
  <c r="I212" i="1"/>
  <c r="J212" i="1" s="1"/>
  <c r="I208" i="1"/>
  <c r="J208" i="1" s="1"/>
  <c r="G205" i="1"/>
  <c r="H205" i="1"/>
  <c r="I201" i="1"/>
  <c r="J201" i="1" s="1"/>
  <c r="I202" i="1"/>
  <c r="J202" i="1" s="1"/>
  <c r="I203" i="1"/>
  <c r="J203" i="1" s="1"/>
  <c r="I204" i="1"/>
  <c r="J204" i="1" s="1"/>
  <c r="I200" i="1"/>
  <c r="I198" i="1"/>
  <c r="J198" i="1" s="1"/>
  <c r="G197" i="1"/>
  <c r="H197" i="1"/>
  <c r="I194" i="1"/>
  <c r="J194" i="1" s="1"/>
  <c r="I195" i="1"/>
  <c r="J195" i="1" s="1"/>
  <c r="I196" i="1"/>
  <c r="J196" i="1" s="1"/>
  <c r="I193" i="1"/>
  <c r="G191" i="1"/>
  <c r="H191" i="1"/>
  <c r="I190" i="1"/>
  <c r="J190" i="1" s="1"/>
  <c r="I189" i="1"/>
  <c r="J189" i="1" s="1"/>
  <c r="I187" i="1"/>
  <c r="J187" i="1" s="1"/>
  <c r="G186" i="1"/>
  <c r="H186" i="1"/>
  <c r="I183" i="1"/>
  <c r="J183" i="1" s="1"/>
  <c r="I184" i="1"/>
  <c r="J184" i="1" s="1"/>
  <c r="I185" i="1"/>
  <c r="J185" i="1" s="1"/>
  <c r="I182" i="1"/>
  <c r="J182" i="1" s="1"/>
  <c r="G180" i="1"/>
  <c r="H180" i="1"/>
  <c r="I179" i="1"/>
  <c r="J179" i="1" s="1"/>
  <c r="I178" i="1"/>
  <c r="J178" i="1" s="1"/>
  <c r="G176" i="1"/>
  <c r="H176" i="1"/>
  <c r="I174" i="1"/>
  <c r="J174" i="1" s="1"/>
  <c r="I175" i="1"/>
  <c r="J175" i="1" s="1"/>
  <c r="I173" i="1"/>
  <c r="J173" i="1" s="1"/>
  <c r="I170" i="1"/>
  <c r="J170" i="1" s="1"/>
  <c r="I171" i="1"/>
  <c r="J171" i="1" s="1"/>
  <c r="I169" i="1"/>
  <c r="J169" i="1" s="1"/>
  <c r="G168" i="1"/>
  <c r="H168" i="1"/>
  <c r="J166" i="1"/>
  <c r="I167" i="1"/>
  <c r="J167" i="1" s="1"/>
  <c r="I166" i="1"/>
  <c r="G164" i="1"/>
  <c r="H164" i="1"/>
  <c r="I163" i="1"/>
  <c r="J163" i="1" s="1"/>
  <c r="I162" i="1"/>
  <c r="J162" i="1" s="1"/>
  <c r="I160" i="1"/>
  <c r="J160" i="1" s="1"/>
  <c r="I159" i="1"/>
  <c r="J159" i="1" s="1"/>
  <c r="G158" i="1"/>
  <c r="H158" i="1"/>
  <c r="I157" i="1"/>
  <c r="J157" i="1" s="1"/>
  <c r="I156" i="1"/>
  <c r="J156" i="1" s="1"/>
  <c r="I151" i="1"/>
  <c r="J151" i="1" s="1"/>
  <c r="I152" i="1"/>
  <c r="J152" i="1" s="1"/>
  <c r="I153" i="1"/>
  <c r="J153" i="1" s="1"/>
  <c r="I154" i="1"/>
  <c r="J154" i="1" s="1"/>
  <c r="I150" i="1"/>
  <c r="J150" i="1" s="1"/>
  <c r="G149" i="1"/>
  <c r="H149" i="1"/>
  <c r="I147" i="1"/>
  <c r="J147" i="1" s="1"/>
  <c r="I148" i="1"/>
  <c r="J148" i="1" s="1"/>
  <c r="I146" i="1"/>
  <c r="G144" i="1"/>
  <c r="H144" i="1"/>
  <c r="I143" i="1"/>
  <c r="J143" i="1" s="1"/>
  <c r="I142" i="1"/>
  <c r="J142" i="1" s="1"/>
  <c r="G140" i="1"/>
  <c r="H140" i="1"/>
  <c r="I138" i="1"/>
  <c r="J138" i="1" s="1"/>
  <c r="I139" i="1"/>
  <c r="J139" i="1" s="1"/>
  <c r="I137" i="1"/>
  <c r="J137" i="1" s="1"/>
  <c r="G135" i="1"/>
  <c r="H135" i="1"/>
  <c r="I132" i="1"/>
  <c r="J132" i="1" s="1"/>
  <c r="I133" i="1"/>
  <c r="J133" i="1" s="1"/>
  <c r="I134" i="1"/>
  <c r="J134" i="1" s="1"/>
  <c r="I131" i="1"/>
  <c r="J131" i="1" s="1"/>
  <c r="I128" i="1"/>
  <c r="J128" i="1" s="1"/>
  <c r="I129" i="1"/>
  <c r="J129" i="1" s="1"/>
  <c r="I127" i="1"/>
  <c r="J127" i="1" s="1"/>
  <c r="G126" i="1"/>
  <c r="H126" i="1"/>
  <c r="I125" i="1"/>
  <c r="J125" i="1" s="1"/>
  <c r="I124" i="1"/>
  <c r="J124" i="1" s="1"/>
  <c r="G122" i="1"/>
  <c r="H122" i="1"/>
  <c r="I121" i="1"/>
  <c r="J121" i="1" s="1"/>
  <c r="I120" i="1"/>
  <c r="J120" i="1" s="1"/>
  <c r="I110" i="1"/>
  <c r="J110" i="1" s="1"/>
  <c r="I111" i="1"/>
  <c r="J111" i="1" s="1"/>
  <c r="I112" i="1"/>
  <c r="J112" i="1" s="1"/>
  <c r="I113" i="1"/>
  <c r="J113" i="1" s="1"/>
  <c r="I114" i="1"/>
  <c r="J114" i="1" s="1"/>
  <c r="I115" i="1"/>
  <c r="J115" i="1" s="1"/>
  <c r="I116" i="1"/>
  <c r="J116" i="1" s="1"/>
  <c r="I117" i="1"/>
  <c r="J117" i="1" s="1"/>
  <c r="I118" i="1"/>
  <c r="J118" i="1" s="1"/>
  <c r="I109" i="1"/>
  <c r="J109" i="1" s="1"/>
  <c r="H108" i="1"/>
  <c r="G108" i="1"/>
  <c r="I105" i="1"/>
  <c r="J105" i="1" s="1"/>
  <c r="I106" i="1"/>
  <c r="J106" i="1" s="1"/>
  <c r="I107" i="1"/>
  <c r="J107" i="1" s="1"/>
  <c r="I104" i="1"/>
  <c r="J104" i="1" s="1"/>
  <c r="G102" i="1"/>
  <c r="H102" i="1"/>
  <c r="I92" i="1"/>
  <c r="J92" i="1" s="1"/>
  <c r="I93" i="1"/>
  <c r="J93" i="1" s="1"/>
  <c r="I94" i="1"/>
  <c r="J94" i="1" s="1"/>
  <c r="I95" i="1"/>
  <c r="J95" i="1" s="1"/>
  <c r="I96" i="1"/>
  <c r="J96" i="1" s="1"/>
  <c r="I97" i="1"/>
  <c r="J97" i="1" s="1"/>
  <c r="I98" i="1"/>
  <c r="J98" i="1" s="1"/>
  <c r="I99" i="1"/>
  <c r="J99" i="1" s="1"/>
  <c r="I100" i="1"/>
  <c r="J100" i="1" s="1"/>
  <c r="I101" i="1"/>
  <c r="J101" i="1" s="1"/>
  <c r="I91" i="1"/>
  <c r="J91" i="1" s="1"/>
  <c r="I89" i="1"/>
  <c r="J89" i="1" s="1"/>
  <c r="I88" i="1"/>
  <c r="J88" i="1" s="1"/>
  <c r="G87" i="1"/>
  <c r="H87" i="1"/>
  <c r="I82" i="1"/>
  <c r="J82" i="1" s="1"/>
  <c r="I83" i="1"/>
  <c r="J83" i="1" s="1"/>
  <c r="I84" i="1"/>
  <c r="J84" i="1" s="1"/>
  <c r="I85" i="1"/>
  <c r="J85" i="1" s="1"/>
  <c r="I86" i="1"/>
  <c r="J86" i="1" s="1"/>
  <c r="I81" i="1"/>
  <c r="I75" i="1"/>
  <c r="J75" i="1" s="1"/>
  <c r="I76" i="1"/>
  <c r="J76" i="1" s="1"/>
  <c r="I77" i="1"/>
  <c r="J77" i="1" s="1"/>
  <c r="I78" i="1"/>
  <c r="J78" i="1" s="1"/>
  <c r="I79" i="1"/>
  <c r="J79" i="1" s="1"/>
  <c r="I74" i="1"/>
  <c r="J74" i="1" s="1"/>
  <c r="G73" i="1"/>
  <c r="H73" i="1"/>
  <c r="I68" i="1"/>
  <c r="J68" i="1" s="1"/>
  <c r="I69" i="1"/>
  <c r="J69" i="1" s="1"/>
  <c r="I70" i="1"/>
  <c r="J70" i="1" s="1"/>
  <c r="I71" i="1"/>
  <c r="J71" i="1" s="1"/>
  <c r="I72" i="1"/>
  <c r="J72" i="1" s="1"/>
  <c r="I67" i="1"/>
  <c r="G65" i="1"/>
  <c r="H65" i="1"/>
  <c r="I61" i="1"/>
  <c r="J61" i="1" s="1"/>
  <c r="I62" i="1"/>
  <c r="J62" i="1" s="1"/>
  <c r="I63" i="1"/>
  <c r="J63" i="1" s="1"/>
  <c r="I64" i="1"/>
  <c r="J64" i="1" s="1"/>
  <c r="I60" i="1"/>
  <c r="G58" i="1"/>
  <c r="H58" i="1"/>
  <c r="I51" i="1"/>
  <c r="J51" i="1" s="1"/>
  <c r="I52" i="1"/>
  <c r="J52" i="1" s="1"/>
  <c r="I53" i="1"/>
  <c r="J53" i="1" s="1"/>
  <c r="I54" i="1"/>
  <c r="J54" i="1" s="1"/>
  <c r="I55" i="1"/>
  <c r="J55" i="1" s="1"/>
  <c r="I56" i="1"/>
  <c r="J56" i="1" s="1"/>
  <c r="I57" i="1"/>
  <c r="J57" i="1" s="1"/>
  <c r="I50" i="1"/>
  <c r="I46" i="1"/>
  <c r="J46" i="1" s="1"/>
  <c r="I47" i="1"/>
  <c r="J47" i="1" s="1"/>
  <c r="I48" i="1"/>
  <c r="J48" i="1" s="1"/>
  <c r="I45" i="1"/>
  <c r="J45" i="1" s="1"/>
  <c r="H44" i="1"/>
  <c r="G44" i="1"/>
  <c r="I39" i="1"/>
  <c r="J39" i="1" s="1"/>
  <c r="I40" i="1"/>
  <c r="J40" i="1" s="1"/>
  <c r="I41" i="1"/>
  <c r="J41" i="1" s="1"/>
  <c r="I42" i="1"/>
  <c r="J42" i="1" s="1"/>
  <c r="I43" i="1"/>
  <c r="J43" i="1" s="1"/>
  <c r="I38" i="1"/>
  <c r="I35" i="1"/>
  <c r="J35" i="1" s="1"/>
  <c r="I36" i="1"/>
  <c r="J36" i="1" s="1"/>
  <c r="I34" i="1"/>
  <c r="J34" i="1" s="1"/>
  <c r="H33" i="1"/>
  <c r="G33" i="1"/>
  <c r="I31" i="1"/>
  <c r="J31" i="1" s="1"/>
  <c r="I32" i="1"/>
  <c r="J32" i="1" s="1"/>
  <c r="I30" i="1"/>
  <c r="G28" i="1"/>
  <c r="H28" i="1"/>
  <c r="I15" i="1"/>
  <c r="J15" i="1" s="1"/>
  <c r="I16" i="1"/>
  <c r="J16" i="1" s="1"/>
  <c r="I18" i="1"/>
  <c r="J18" i="1" s="1"/>
  <c r="I19" i="1"/>
  <c r="J19" i="1" s="1"/>
  <c r="I20" i="1"/>
  <c r="J20" i="1" s="1"/>
  <c r="I21" i="1"/>
  <c r="J21" i="1" s="1"/>
  <c r="I22" i="1"/>
  <c r="J22" i="1" s="1"/>
  <c r="I23" i="1"/>
  <c r="J23" i="1" s="1"/>
  <c r="I24" i="1"/>
  <c r="J24" i="1" s="1"/>
  <c r="I25" i="1"/>
  <c r="J25" i="1" s="1"/>
  <c r="I26" i="1"/>
  <c r="J26" i="1" s="1"/>
  <c r="I27" i="1"/>
  <c r="J27" i="1" s="1"/>
  <c r="I14" i="1"/>
  <c r="J14" i="1" s="1"/>
  <c r="I9" i="1"/>
  <c r="J9" i="1" s="1"/>
  <c r="I10" i="1"/>
  <c r="J10" i="1" s="1"/>
  <c r="I11" i="1"/>
  <c r="J11" i="1" s="1"/>
  <c r="I12" i="1"/>
  <c r="J12" i="1" s="1"/>
  <c r="I8" i="1"/>
  <c r="J8" i="1" s="1"/>
  <c r="J164" i="1" l="1"/>
  <c r="I168" i="1"/>
  <c r="I358" i="1"/>
  <c r="I197" i="1"/>
  <c r="I126" i="1"/>
  <c r="I149" i="1"/>
  <c r="I238" i="1"/>
  <c r="I262" i="1"/>
  <c r="I73" i="1"/>
  <c r="J126" i="1"/>
  <c r="I250" i="1"/>
  <c r="I297" i="1"/>
  <c r="I317" i="1"/>
  <c r="I87" i="1"/>
  <c r="J135" i="1"/>
  <c r="I233" i="1"/>
  <c r="I313" i="1"/>
  <c r="J275" i="1"/>
  <c r="I65" i="1"/>
  <c r="I302" i="1"/>
  <c r="J122" i="1"/>
  <c r="J180" i="1"/>
  <c r="I28" i="1"/>
  <c r="I33" i="1"/>
  <c r="I44" i="1"/>
  <c r="I58" i="1"/>
  <c r="J67" i="1"/>
  <c r="J81" i="1"/>
  <c r="J87" i="1" s="1"/>
  <c r="J186" i="1"/>
  <c r="I205" i="1"/>
  <c r="I246" i="1"/>
  <c r="I306" i="1"/>
  <c r="J144" i="1"/>
  <c r="J191" i="1"/>
  <c r="J193" i="1"/>
  <c r="J197" i="1" s="1"/>
  <c r="I144" i="1"/>
  <c r="I191" i="1"/>
  <c r="J200" i="1"/>
  <c r="J213" i="1"/>
  <c r="I257" i="1"/>
  <c r="I291" i="1"/>
  <c r="J287" i="1"/>
  <c r="J291" i="1" s="1"/>
  <c r="I325" i="1"/>
  <c r="J140" i="1"/>
  <c r="I164" i="1"/>
  <c r="J168" i="1"/>
  <c r="J220" i="1"/>
  <c r="J240" i="1"/>
  <c r="J246" i="1" s="1"/>
  <c r="I275" i="1"/>
  <c r="J306" i="1"/>
  <c r="I334" i="1"/>
  <c r="I346" i="1"/>
  <c r="I354" i="1"/>
  <c r="J334" i="1"/>
  <c r="J343" i="1"/>
  <c r="J346" i="1" s="1"/>
  <c r="J351" i="1"/>
  <c r="J354" i="1" s="1"/>
  <c r="J356" i="1"/>
  <c r="J358" i="1" s="1"/>
  <c r="J295" i="1"/>
  <c r="J297" i="1" s="1"/>
  <c r="J321" i="1"/>
  <c r="J325" i="1" s="1"/>
  <c r="J308" i="1"/>
  <c r="J313" i="1" s="1"/>
  <c r="J315" i="1"/>
  <c r="J317" i="1" s="1"/>
  <c r="J271" i="1"/>
  <c r="J259" i="1"/>
  <c r="J262" i="1" s="1"/>
  <c r="I271" i="1"/>
  <c r="J205" i="1"/>
  <c r="I176" i="1"/>
  <c r="I186" i="1"/>
  <c r="J222" i="1"/>
  <c r="J233" i="1" s="1"/>
  <c r="J254" i="1"/>
  <c r="J257" i="1" s="1"/>
  <c r="I220" i="1"/>
  <c r="J235" i="1"/>
  <c r="J238" i="1" s="1"/>
  <c r="J248" i="1"/>
  <c r="J250" i="1" s="1"/>
  <c r="I180" i="1"/>
  <c r="I213" i="1"/>
  <c r="J158" i="1"/>
  <c r="J176" i="1"/>
  <c r="I158" i="1"/>
  <c r="I135" i="1"/>
  <c r="I140" i="1"/>
  <c r="J146" i="1"/>
  <c r="J149" i="1" s="1"/>
  <c r="J102" i="1"/>
  <c r="I102" i="1"/>
  <c r="I122" i="1"/>
  <c r="J73" i="1"/>
  <c r="J38" i="1"/>
  <c r="J44" i="1" s="1"/>
  <c r="J30" i="1"/>
  <c r="J33" i="1" s="1"/>
  <c r="J60" i="1"/>
  <c r="J65" i="1" s="1"/>
  <c r="J50" i="1"/>
  <c r="J58" i="1" s="1"/>
  <c r="J28" i="1"/>
  <c r="J108" i="1"/>
  <c r="I108" i="1"/>
</calcChain>
</file>

<file path=xl/sharedStrings.xml><?xml version="1.0" encoding="utf-8"?>
<sst xmlns="http://schemas.openxmlformats.org/spreadsheetml/2006/main" count="2172" uniqueCount="1499">
  <si>
    <t>Pirkimo dalies Nr.</t>
  </si>
  <si>
    <t>Prekės pavadinimas</t>
  </si>
  <si>
    <t>Mato vienetas</t>
  </si>
  <si>
    <t>Vieneto kaina Eur be PVM</t>
  </si>
  <si>
    <t>Orienta-cinio  poreikio kaina Eur be PVM</t>
  </si>
  <si>
    <t>Orienta-cinio poreikio kaina Eur su PVM</t>
  </si>
  <si>
    <t>Prekių specifikacijos reikalavimai</t>
  </si>
  <si>
    <t>Gamintojas</t>
  </si>
  <si>
    <t>Kataloginis numeris</t>
  </si>
  <si>
    <t>Urologija</t>
  </si>
  <si>
    <t>1.</t>
  </si>
  <si>
    <t>Rinkinys epicistostomijai</t>
  </si>
  <si>
    <t xml:space="preserve"> vnt.</t>
  </si>
  <si>
    <t>2.</t>
  </si>
  <si>
    <t>1. Kateteris CH 14-CH16, ilgis ne mažiau 40 cm, fiksuojamas balionėliu, drenažo angos vidinėje  pusėje.
2. Kaniulės  ilgis ne mažiau 12 cm.
3. Spaustukas.
4. Pleistras.
5.  Ne mažesnis kaip 1,5 l šlapimo  surinkimo maišelis su vožtuvėliu.
6. Paženklintas CE ženklu.</t>
  </si>
  <si>
    <t>Rinkinys epicistostomijai su pieštuko formos trokaru</t>
  </si>
  <si>
    <t>vnt.</t>
  </si>
  <si>
    <t>1.Dviejų kanalų balioninis kateteris CH18.
2. Pieštukinio tipo trokaras.
3.Mova.
4.Skalpelis.
5.Paženklintas CE ženklu.</t>
  </si>
  <si>
    <t xml:space="preserve">Foley kateteriai 2-jų spindžių:                             </t>
  </si>
  <si>
    <t>Foley kateteriai 2-jų spindžių CH 6</t>
  </si>
  <si>
    <t>1. Pagaminti iš latekso.
2. Užpildymas 30-50 ml.
3. Ilgis 30-40 cm.
4. Paženklinti CE ženklu.
5.Procedūros metu balionėlis pučiasi tolygiai(pučiasi tik balionėlis).</t>
  </si>
  <si>
    <t>Foley kateteriai 2-jų spindžių CH 8</t>
  </si>
  <si>
    <t xml:space="preserve">vnt. </t>
  </si>
  <si>
    <t>Foley kateteriai 2-jų spindžių CH 10</t>
  </si>
  <si>
    <t>Foley kateteriai 2-jų spindžių CH 12</t>
  </si>
  <si>
    <t>Foley kateteriai 2-jų spindžių CH 14</t>
  </si>
  <si>
    <t>Foley kateteriai 2-jų spindžių CH 16</t>
  </si>
  <si>
    <t>Foley kateteriai 2-jų spindžių CH 18</t>
  </si>
  <si>
    <t>Foley kateteriai 2-jų spindžių CH20</t>
  </si>
  <si>
    <t xml:space="preserve">Foley kateteriai 2-jų spindžių CH22  </t>
  </si>
  <si>
    <t xml:space="preserve">Foley kateteriai 2-jų spindžių CH24  </t>
  </si>
  <si>
    <t>Foley kateteriai 2-jų spindžių CH26</t>
  </si>
  <si>
    <t xml:space="preserve">Foley kateteriai 2-jų spindžių CH28 </t>
  </si>
  <si>
    <t xml:space="preserve">Foley kateteriai 2-jų spindžių CH30 </t>
  </si>
  <si>
    <t>Foley kateteriai 3-jų spindžių</t>
  </si>
  <si>
    <t>6.1</t>
  </si>
  <si>
    <t xml:space="preserve">Foley kateteris 3-jų spindžių CH 20
</t>
  </si>
  <si>
    <t>6.2</t>
  </si>
  <si>
    <t>Foley kateteris 3-jų spindžių CH 22</t>
  </si>
  <si>
    <t>6.3</t>
  </si>
  <si>
    <t>Foley kateteris 3-jų spindžių CH 24</t>
  </si>
  <si>
    <t>Foley silikoniniai kateteriai 2-jų spindžių CH20</t>
  </si>
  <si>
    <t>Kamšteliai Foley kateteriui užkimšti</t>
  </si>
  <si>
    <t>Šlapimo surinkimo maišelis</t>
  </si>
  <si>
    <t>Nelatono kateteriai:</t>
  </si>
  <si>
    <t>Nelatono kateteriai  CH 8</t>
  </si>
  <si>
    <t>1. Ilgis  ne mažiau 38 cm.
2. Ovalus galas su dviem angomis.
3. Pagamintas iš  PVC.
4. Paženklinti CE ženklu.</t>
  </si>
  <si>
    <t>Nelatono kateteriai  CH 10</t>
  </si>
  <si>
    <t>Nelatono kateteriai  CH 12</t>
  </si>
  <si>
    <t>Nelatono kateteriai  CH 14</t>
  </si>
  <si>
    <t>Nelatono kateteriai  CH 16</t>
  </si>
  <si>
    <t>Nelatono kateteriai  CH 18</t>
  </si>
  <si>
    <t>Moteriškas kateteris</t>
  </si>
  <si>
    <t>1. Kateterio ilgis  18- 23 cm.
2. Ovalus galas su dviem angomis.
3. Pagamintas iš  PVC.
4. CH 10.
5. Paženklintas CE ženklu.</t>
  </si>
  <si>
    <t>Ureteriniai kateteriai Nelatono tipo:</t>
  </si>
  <si>
    <t>Ureteriniai kateteriai Nelatono tipo 4F</t>
  </si>
  <si>
    <t xml:space="preserve">1. Ilgis ne mažiau 70 cm.
2. Uždaras galas su viena arba dviem angomis, minkšti.
3. Pravedėjas.
4. Graduoti kas 1 cm.
5. Pagamintas iš  PVC.
6. Paženklinti CE ženklu.    </t>
  </si>
  <si>
    <t>Ureteriniai kateteriai Nelatono tipo 5F</t>
  </si>
  <si>
    <t>Ureteriniai kateteriai Nelatono tipo 6F</t>
  </si>
  <si>
    <t>Ureteriniai kateteriai Nelatono tipo 7F</t>
  </si>
  <si>
    <t xml:space="preserve">1. Ilgis ne mažiau 70 cm.
2. Uždaras galas su viena arba dviem angomis, minkšti.
3. Pravedėjas.
4. Graduoti kas 1 cm.
5. Pagamintas iš  PVC.
6. Paženklinti CE ženklu.   </t>
  </si>
  <si>
    <t>T-Kehr silikoninis drenas</t>
  </si>
  <si>
    <t>T-Kehr silikoninis drenas 9 Ch</t>
  </si>
  <si>
    <t>1. Ilgis ne mažiau 50 cm.
2. 3 mm.
3. Pagamintas iš silikono.
4. Be latekso.
5. Su rentgenokontrastine juostele per visą dreno ilgį.
6. Su atraumatinėmis skylutėmis horizontalioje dreno dalyje.
7. Paženklintas CE ženklu.</t>
  </si>
  <si>
    <t>T-Kehr silikoninis drenas 12 Ch</t>
  </si>
  <si>
    <t>1. Ilgis ne mažiau 50 cm.
2. 4 mm.
3. Pagamintas iš silikono.
4. Be latekso.
5. Su rentgenokontrastine juostele per visą dreno ilgį.
6. Su atraumatinėmis skylutėmis horizontalioje dreno dalyje.
7. Paženklintas CE ženklu.</t>
  </si>
  <si>
    <t>T-Kehr silikoninis drenas 15 Ch</t>
  </si>
  <si>
    <t>1. Ilgis ne mažiau 50 cm.
2. 5 mm.
3. Pagamintas iš silikono.
4. Be latekso.
5. Su rentgenokontrastine juostele per visą dreno ilgį.
6. Su atraumatinėmis skylutėmis horizontalioje dreno dalyje.
7. Paženklintas CE ženklu.</t>
  </si>
  <si>
    <t>T-Kehr silikoninis drenas 18 Ch</t>
  </si>
  <si>
    <t>T-Kehr silikoninis drenas 21 Ch</t>
  </si>
  <si>
    <t>1. Ilgis ne mažiau 50 cm.
2. 7 mm.
3. Pagamintas iš silikono.
4. Be latekso.
5. Su rentgenokontrastine juostele per visą dreno ilgį.
6. Su atraumatinėmis skylutėmis horizontalioje dreno dalyje.
7. Paženklintas CE ženklu.</t>
  </si>
  <si>
    <t>Ureteriniai stentai trumpalaikio naudojimo su atmintimi - dvigubas "J":</t>
  </si>
  <si>
    <t>Ureteriniai stentai trumpalaikio naudojimo su atmintimi - dvigubas "J"</t>
  </si>
  <si>
    <t>Ilgalaikio naudojimo ureteriniai stentai:</t>
  </si>
  <si>
    <t>Ilgalaikio naudojimo ureteriniai stentai</t>
  </si>
  <si>
    <t>1. Speciali temperatūrai jautri minkšta medžiaga danga, užtikrinanti ne trumpesnį nei 6 mėn. vartojimą
2. Skylutės per visą stento ilgį.
3. Rentgeno kontrastiniai žymekliai.
4. Ilgis: 30 cm CH7.
5.Abu galai atviri.
5. Paženklinti CE ženklu.</t>
  </si>
  <si>
    <t>1. Pagaminta iš inkrustacijoms atsparios medžiagos su hidrogelio(hidrofiline) arba analogiška danga, užtikrinančia ne trumpesnį nei 12mėn. vartojimą.
2. Skylutės per visą stento ilgį.
3. Rentgeno kontrastiniai žymekliai.
4. Ilgis: 28 cm CH6.
5.Abu galai atviri.
5. Paženklinti CE ženklu.</t>
  </si>
  <si>
    <t>Rinkiniai nefrostomijai:</t>
  </si>
  <si>
    <t>Rinkiniai nefrostomijai</t>
  </si>
  <si>
    <t>Ilgalaikio naudojimo nefrostomijos kateteriai pakeitimui</t>
  </si>
  <si>
    <t>CH10-10,5</t>
  </si>
  <si>
    <t>CH12</t>
  </si>
  <si>
    <t>Šlapimtakio okliuzinis kateteris – balionėlis</t>
  </si>
  <si>
    <t>1. Talpa – 1 ml.
2. Graduotas.
3. 2 spindžių.
4. Balionėlio talpa – 1 ml.
5. Skylutės virš balionėlio.
6. Vienkartinis, sterilus.
7. Paženklintas CE ženklu.</t>
  </si>
  <si>
    <t>Krepšelis akmenims surinkti ir ištraukti</t>
  </si>
  <si>
    <t xml:space="preserve">1. „Skėčio“ tipo nitinolinis krepšelis.
2. Paženklintas CE ženklu. </t>
  </si>
  <si>
    <t>Infuzinių sistemų bakterinis filtras naujagimiams</t>
  </si>
  <si>
    <t>1. Plotas 2,8 cm².
2. 0,22 mkm.
3. Tekmės greitis 5ml/min.
4. Pirminis tūris 0,1 ml.
5. Spaudimo pasipriešinimas 500 kPa.
6. Paženklintas CE ženklu.</t>
  </si>
  <si>
    <t xml:space="preserve">Gleivių išsiurbimo kateteriai su trišake sistema (naujagimiams): </t>
  </si>
  <si>
    <t>Gleivių išsiurbimo kateteriai su trišake sistema (naujag.) CH 6</t>
  </si>
  <si>
    <t>Gleivių išsiurbimo kateteriai su trišake sistema (naujag.) CH 8</t>
  </si>
  <si>
    <t>Gleivių išsiurbimo kateteriai su trišake sistema (naujag.) CH 10</t>
  </si>
  <si>
    <t>Gleivių išsiurbimo kateteriai su trišake sistema (naujag.) CH 12</t>
  </si>
  <si>
    <t>Maitinimo zondai naujagimiams:</t>
  </si>
  <si>
    <t>Maitinimo zondai naujagimiams CH 4</t>
  </si>
  <si>
    <t>Maitinimo zondai naujagimiams CH 5</t>
  </si>
  <si>
    <t>Maitinimo zondai naujagimiams CH 6</t>
  </si>
  <si>
    <t>Prailginimo linija infuzinei terapijai</t>
  </si>
  <si>
    <t>Prailginimo linijas infuzinei terapijai (tamsios)</t>
  </si>
  <si>
    <t>Umbilikaliniai  kateteriai bambos arterijai-venai kateterizuoti:</t>
  </si>
  <si>
    <t>Umbilikaliniai  kateteriai bambos arterijai-venai kateterizuoti CH3,5</t>
  </si>
  <si>
    <t>Umbilikaliniai  kateteriai bambos arterijai-venai kateterizuoti CH 4</t>
  </si>
  <si>
    <t>Umbilikaliniai  kateteriai bambos arterijai-venai kateterizuoti CH 5</t>
  </si>
  <si>
    <t>Spaustukas virkštelei</t>
  </si>
  <si>
    <t>Krūtinės ląstos drenažinė sistema naujagimiams</t>
  </si>
  <si>
    <t>Šlapimo kateteriai naujagimiams CH 5</t>
  </si>
  <si>
    <t xml:space="preserve"> vnt. </t>
  </si>
  <si>
    <t>1. Ovalus galas su dviem ovaliomis angomis.
2. Ne mažiau kaip 40 cm ilgio.
3. Pagamintas iš  PVC.
4. RO-kontrastinis.
5. Skaidrus.
6. Paženklinti CE ženklu.</t>
  </si>
  <si>
    <t>Endotrachėjinio vamzdelio stiletas (naujagimiams)</t>
  </si>
  <si>
    <t>1. Tinkantis 2,5 – 3,5 mm intub. vamzdeliams.
2. Sterilus, vienkartinis.
3. Paženklintas CE ženklu.</t>
  </si>
  <si>
    <t xml:space="preserve">Kvėpavimo konturai naujagimiams   DPV aparatams SLE 2000 </t>
  </si>
  <si>
    <t>Kvėpavimo konturai naujagimiams   DPV aparatams "AVEA"</t>
  </si>
  <si>
    <t>Gofruoti kvėpavimo vamzdžiai CPAP sistemai</t>
  </si>
  <si>
    <t>Vienkartiniai  mekonijaus  išsiurbimo  konektoriai</t>
  </si>
  <si>
    <t>1. Jungiasi prie endotrachejinio vamzdelio.
2. Pirštu kontroliuojama anga.
3. Permatomi.
4. Be latekso.
5. Paženklinti CE ženklu.</t>
  </si>
  <si>
    <t>Gleivių išsiurbimo kateteriai iš burnos ir nosies (naujag.):</t>
  </si>
  <si>
    <t>Gleivių išsiurbimo kateteriai iš burnos ir nosies (naujag.)</t>
  </si>
  <si>
    <t>Periferinės centrinės venos kateteriai naujagimiams:</t>
  </si>
  <si>
    <t>Periferinės centrinės venos kateteriai naujagimiams</t>
  </si>
  <si>
    <t>1. Kateteris 28G (Fr 1), kaniulė ID 0,7 mm.
2. Diametras 0,17 x 0,36 mm.
3. Ilgis ne mažiau 20 cm.
4. RO kontrastinis.
5. Iš PUR, termolabilus.
6. Graduotas kas 1 cm.
7. Tekmės greitis 0,5 ml/min.
8. Pirminis tūris  0,14 ml.
9. Paženklinti CE ženklu.</t>
  </si>
  <si>
    <t>1. Kateteris 23G (Fr 2), kaniulė ID 0,9 mm.
2. Diametras 0,17 x 0,36 mm.
3. Ilgis ne mažiau 20 cm.
4. RO kontrastinis.
5. Iš PUR, termolabilus.
6. Graduotas kas 1 cm.
7. Tekmės greitis 0,5 ml/min.
8. Pirminis tūris  0,14 ml.
9. Paženklinti CE ženklu.</t>
  </si>
  <si>
    <t>Vandens rezervuaras kvėpavimo sistemai – drėkintuvas</t>
  </si>
  <si>
    <t>Kvėpavimo sistemų konektoriai</t>
  </si>
  <si>
    <t>1. Vienkartiniai.
2. Kliniškai švarūs.
3. Be latekso.
4. Gofruoti ir lengvai fiksuojasi norimoje padėtyje.
5. Distalinė dalis (paciento pusėje) sukasi.
6. Ilgis nuo 70 mm (sutraukus) iki 150 mm (ištempus).
7. Papildoma 9,5 mm anga atsiurbimams su nenuimamu (fiksuotu) dvigubu dangteliu.
8. Dangtelis sandariai užsidaro.
9. Jungtys sandarios ir konusinės: 22F (aparato pusėje) - 22M/15F (paciento pusėje).
10. Kintamo ilgio vamzdelis.
11. Pakuotė lengvai praplėšiami ranka, nenaudojant jokių pašalinių daiktų.
12. Įpakuoti po 1 vnt.
13. Paženklinti CE ženklu.</t>
  </si>
  <si>
    <t>Plėvelė hipotermiškam naujagimiui uždengti</t>
  </si>
  <si>
    <t>1. Vienkartinė.
2. Oda turi kvėpuoti.
3. Paženklinta CE ženklu.</t>
  </si>
  <si>
    <t>Akinukai fototerapijai, naujagimiams M (mikro)dydis</t>
  </si>
  <si>
    <t>Akinukai fototerapijai, naujagimiams S(vidutiniai) dydis</t>
  </si>
  <si>
    <t>Akinukai fototerapijai, naujagimiams L(dideli) dydis</t>
  </si>
  <si>
    <t>Šlapimo surinkėjai naujagimiams:</t>
  </si>
  <si>
    <t>Šlapimo surinkėjai naujagimiams mergaitėms</t>
  </si>
  <si>
    <t>1. Hipoalergeniškas lipdukas.
2. Maišelis, vienkartinis.
3. Paženklinti CE ženklu.</t>
  </si>
  <si>
    <t>Šlapimo surinkėjai naujagimiams berniukams</t>
  </si>
  <si>
    <t>41.1</t>
  </si>
  <si>
    <t>Dviejų kanalų prailginimo linija su antibakteriniu filtru 
naujagimiams</t>
  </si>
  <si>
    <t>41.2</t>
  </si>
  <si>
    <t>Trijų kanalų prailginimo linija su antibakteriniu filtru naujagimiams</t>
  </si>
  <si>
    <t xml:space="preserve">1. Linija skirta ilgalaikei tirpalų infuzijai su atskiru, pagrindinį filtrą apeinančiu šviesai nelaidžiu kanalu, šviesai jautriems medikamentams leisti uždaroje sistemoje.
2. Viršutinė jungties dalis Y tipo iš skaidrių žarnelių su skirtingų spalvų Luer Lock jungtimis bei atbulinės eigos vožtuvais, neleidžiantiems tirpalams kilti atgal.
3. Apsauginiai kamštukai.
4. Žarnelės  pagamintos iš minkšto poliuretano.
5. Antibakterinis filtras su membrana 0,2-0,22 µm, veikimo laikas 96 val., sulaiko gramneigiamas bakterijas ir daleles, savaiminis nuorinimas garantuoja , kad oras nepateks į kraują.
6. Galima leisti antibiotikus.
7. Atskiras šviesai nelaidus kanalas, apeinantis pagrindinį antibakterinį filtrą iš poliuretano sujungtas į vieną žarnelę per mini Y tipo jungtį. Ši žarnelė skirta jungti su linijomis lipidams , kraujo komp. ar medikamentams.
8. Female tipo Luer Lock jungtis su atbulinės eigos vožtuvu.
9. Male tipo jungtis su sriegine, į abi kryptis besisukančia veržle.
10. Talpa 0,6-0,8 ml.
11.CE ženklinimas.
</t>
  </si>
  <si>
    <t>Šviesai nelaidi  prailginimo linija su filtru naujagimiams</t>
  </si>
  <si>
    <t>Vienos šakos prailginimo linija naujagimiams</t>
  </si>
  <si>
    <t>Kombinuoti kvėpavimo filtrai naujagimiams (su šilumos ir drėgmės palaikymu)</t>
  </si>
  <si>
    <t>1. Kliniškai švarūs. 
2. Vienkartiniai. 
3. Neturi alerginių savybių (be latekso).
4. Turi CE ženklinimą. 
5. Elektrostatinis veikimo principas. 
6. Su šilumos ir drėgmės reguliatoriumi.
7. Yra Leur Lock tipo jungtis CO2 monitorizavimui. 
8. Monitoringo linijai skirtos angos dangtelis privalo būti pritvirtintas prie Luer Lock angos tam , kad ją atidengus nepasimestų. 
9.  Filtravimo koeficientas (efektyvumas)  ne mažiau 99,99 %. 
10. Supakuoti į maišelius po 1 vnt. 
11. Jungtys 15M-15F/8.5F. 
12. Kvėpavimo filtro parametrai: tūris – 11 ml, pasipriešinimas – ne daugiau kaip 1,1 cm H2O (esant 11 ml/min), drėgmės grąžinimas – ne mažiau kaip 27,0 mg H2O/l (VT 25 ml), minimalus įkvėpimo/iškvėpimo tūris – 30 ml.</t>
  </si>
  <si>
    <t>Trachėjos gleivių išsiurbimo kateteriai CH5</t>
  </si>
  <si>
    <t>Trachėjos gleivių išsiurbimo kateteriai CH6</t>
  </si>
  <si>
    <t>Silikoninės nosies kaniulės (Benvenister tipo):</t>
  </si>
  <si>
    <t>Silikoninės nosies kaniulės (Benvenister tipo)</t>
  </si>
  <si>
    <t>1. Sterilios. 
2. Pagamintos iš permatomo silikono. 
3. Be konektoriaus. 
4. Su pamušalu. 
5. Šonuose skylutės kaniulių tvirtinimui prie galvos. 
6. Tinka prie Benvenister tipo vožtuvo. 
7. Įpakuota po 1 vnt. 
8. Paženklintos CE ženklu. 
9. Dydis: XS.</t>
  </si>
  <si>
    <t>1. Sterilios. 
2. Pagamintos iš permatomo silikono. 
3. Be konektoriaus. 
4. Su pamušalu. 
5. Šonuose skylutės kaniulių tvirtinimui prie galvos. 
6. Tinka prie Benvenister tipo vožtuvo. 
7. Įpakuota po 1 vnt. 
8. Paženklintos CE ženklu. 
9. Dydis: S.</t>
  </si>
  <si>
    <t>1. Sterilios. 
2. Pagamintos iš permatomo silikono. 
3. Be konektoriaus. 
4. Su pamušalu. 
5. Šonuose skylutės kaniulių tvirtinimui prie galvos. 
6. Tinka prie Benvenister tipo vožtuvo. 
7. Įpakuota po 1 vnt. 
8. Paženklintos CE ženklu. 
9. Dydis: M.</t>
  </si>
  <si>
    <t>1. Sterilios. 
2. Pagamintos iš permatomo silikono. 
3. Be konektoriaus. 
4. Su pamušalu. 
5. Šonuose skylutės kaniulių tvirtinimui prie galvos. 
6. Tinka prie Benvenister tipo vožtuvo.
7. Įpakuota po 1 vnt. 
8. Paženklintos CE ženklu. 
9. Dydis: L.</t>
  </si>
  <si>
    <t>Neinvazinės ventiliacijos ir CPAP kaukė</t>
  </si>
  <si>
    <t>Intubacinio vamzdelio fiksatoriai naujagimiams:</t>
  </si>
  <si>
    <t>46.1</t>
  </si>
  <si>
    <t>Intubacinio vamzdelio fiksatoriai</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</si>
  <si>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Paženklinta CE ženklu. 
9. Dydis: Mini. </t>
  </si>
  <si>
    <t>46.2</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</si>
  <si>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Ultra. </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</si>
  <si>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Small. </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</si>
  <si>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Large. </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</si>
  <si>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Macro. </t>
  </si>
  <si>
    <t>46 pirkimo dalis iš viso:</t>
  </si>
  <si>
    <t>Kvėpavimas</t>
  </si>
  <si>
    <t>Laringinės kaukės:</t>
  </si>
  <si>
    <t>Laringinės kaukės Nr.3</t>
  </si>
  <si>
    <t>1. Sterilios.
2. Vienkartinės.
3. Supakuotos po 1 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 Tvirtas prigludęs įpakavimas (kad būtų apsaugota laringinė kaukė ir palaikoma optimali kvėpavimo vamzdelio forma).
10. Paženklintos CE ženklu.</t>
  </si>
  <si>
    <t>Laringinės kaukės Nr.4</t>
  </si>
  <si>
    <t>1. Sterilios.
2. Vienkartinės.
3. Supakuotos po 1vnt.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 Tvirtas prigludęs įpakavimas (kad būtų apsaugota laringinė kaukė ir palaikoma optimali kvėpavimo vamzdelio forma).
10. Paženklintos CE ženklu.</t>
  </si>
  <si>
    <t>Laringinės kaukės Nr.5</t>
  </si>
  <si>
    <t>1. Sterilios.
2. Vienkartinės.
3. Supakuotos po 1 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9.Tvirtas prigludęs įpakavimas (kad būtų apsaugota laringinė kaukė ir palaikoma optimali kvėpavimo vamzdelio forma).
10. Paženklintos CE ženklu.</t>
  </si>
  <si>
    <t>Endotrachejiniai  vamzdeliai be manžetės:</t>
  </si>
  <si>
    <t>Endotrachejiniai  vamzdeliai</t>
  </si>
  <si>
    <t>1. 2,0 mm be manžetės, naujag.
2. Graduotas.
3. Rentgeno kontrastinė juostelė.
4. Termolabilūs.
5. Šoninė anga vamzdelio gale.
6. Vamzdelio diametras vienodas per visą ilgį.
7. Paženklinti CE ženklu.</t>
  </si>
  <si>
    <t>1. 2,5 mm be manžetės, naujag.
2. Graduotas.
3. Rentgeno kontrastinė juostelė.
4. Termolabilūs.
5. Šoninė anga vamzdelio gale.
6. Vamzdelio diametras vienodas per visą ilgį.
7. Paženklinti CE ženklu.</t>
  </si>
  <si>
    <t>1. 3,0 mm be manžetės, naujag.
2. Graduotas.
3. Rentgeno kontrastinė juostelė.
4. Termolabilūs.
5. Šoninė anga vamzdelio gale.
6. Vamzdelio diametras vienodas per visą ilgį.
7. Paženklinti CE ženklu.</t>
  </si>
  <si>
    <t>1. 3,5 mm be manžetės, naujag.
2. Graduotas.
3. Rentgeno kontrastinė juostelė.
4. Termolabilūs.
5. Šoninė anga vamzdelio gale.
6. Vamzdelio diametras vienodas per visą ilgį.
7. Paženklinti CE ženklu.</t>
  </si>
  <si>
    <t xml:space="preserve">Endotrachejiniai  vamzdeliai su manžete: </t>
  </si>
  <si>
    <t>1. 6,5 mm su manžete.
2. Graduotas.
3. Rentgeno kontrastinė juostelė.
4. Termolabilūs.
5. Šoninė anga vamzdelio gale.
6. Vamzdelio diametras vienodas per visą ilgį.
7. Paženklinti CE ženklu.</t>
  </si>
  <si>
    <t>1. 7,0 mm su manžete.
2. Graduotas.
3. Rentgeno kontrastinė juostelė.
4. Termolabilūs.
5. Šoninė anga vamzdelio gale.
6. Vamzdelio diametras vienodas per visą ilgį.
7. Paženklinti CE ženklu.</t>
  </si>
  <si>
    <t>1. 7,5 mm su manžete;
2. Graduotas;
3. Rentgeno kontrastinė juostelė;
4. Termolabilūs;
5. Šoninė anga vamzdelio gale;
6. Vamzdelio diametras vienodas per visą ilgį;
7. Paženklinti CE ženklu.</t>
  </si>
  <si>
    <t>1. 8,0 mm su manžete;
2. Graduotas;
3. Rentgeno kontrastinė juostelė;
4. Termolabilūs;
5. Šoninė anga vamzdelio gale;
6. Vamzdelio diametras vienodas per visą ilgį;
7. Paženklinti CE ženklu.</t>
  </si>
  <si>
    <t>1. 8,5 mm su manžete.
2. Graduotas.
3. Rentgeno kontrastinė juostelė.
4. Termolabilūs.
5. Šoninė anga vamzdelio gale.
6. Vamzdelio diametras vienodas per visą ilgį.
7. Paženklinti CE ženklu.</t>
  </si>
  <si>
    <t>1. 9,0 mm su manžete.
2. Graduotas.
3. Rentgeno kontrastinė juostelė.
4. Termolabilūs.
5. Šoninė anga vamzdelio gale.
6. Vamzdelio diametras vienodas per visą ilgį.
7. Paženklinti CE ženklu.</t>
  </si>
  <si>
    <t>Endotrachėjiniai vamzdeliai vaikams</t>
  </si>
  <si>
    <t>1. 4,0 mm su manžete.
2. Graduotas.
3. Rentgeno kontrastinė juostelė.
4. Termolabilūs.
5. Šoninė anga vamzdelio gale.
6. Vamzdelio diametras vienodas per visą ilgį.
7. Paženklinti CE ženklu.</t>
  </si>
  <si>
    <t>1. 4,5 mm su manžete.
2. Graduotas.
3. Rentgeno kontrastinė juostelė.
4. Termolabilūs.
5. Šoninė anga vamzdelio gale.
6. Vamzdelio diametras vienodas per visą ilgį.
7. Paženklinti CE ženklu.</t>
  </si>
  <si>
    <t>1. 5,0 mm su manžete.
2. Graduotas.
3. Rentgeno kontrastinė juostelė.
4. Termolabilūs.
5. Šoninė anga vamzdelio gale.
6. Vamzdelio diametras vienodas per visą ilgį.
7. Paženklinti CE ženklu.</t>
  </si>
  <si>
    <t>1. 5,5 mm su manžete.
2. Graduotas.
3. Rentgeno kontrastinė juostelė.
4. Termolabilūs.
5. Šoninė anga vamzdelio gale.
6. Vamzdelio diametras vienodas per visą ilgį.
7. Paženklinti CE ženklu.</t>
  </si>
  <si>
    <t>Endotrachėjiniai vamzdeliai ilgalaikei intubacijai,mažinantys pneumonijų riziką su papildomu sekreto atsiurbimo kanalu</t>
  </si>
  <si>
    <t xml:space="preserve">
</t>
  </si>
  <si>
    <t>Endotrachėjiniai  vamzdeliai (armuoti) su manžete:</t>
  </si>
  <si>
    <t>Endotrachėjiniai vamzdeliai</t>
  </si>
  <si>
    <t>1. Armuotas 7.0 mm su manžete.
2. Graduotas.
3. Rentgeno kontrastinė juostelė.
4. Termolabilūs.
5. Šoninė anga vamzdelio gale.
6. Vamzdelio diametras vienodas per visą ilgį.
7. Paženklinti CE ženklu.</t>
  </si>
  <si>
    <t>1. Armuotas 6.0 mm su manžete.
2. Graduotas.
3. Rentgeno kontrastinė juostelė.
4. Termolabilūs.
5. Šoninė anga vamzdelio gale.
6. Vamzdelio diametras vienodas per visą ilgį.
7. Paženklinti CE ženklu.</t>
  </si>
  <si>
    <t>1. Armuotas 7.5 mm su manžete.
2. Graduotas.
3. Rentgeno kontrastinė juostelė.
4. Termolabilūs.
5. Šoninė anga vamzdelio gale.
6. Vamzdelio diametras vienodas per visą ilgį.
7. Paženklinti CE ženklu.</t>
  </si>
  <si>
    <t>Endotrachėjiniai  vamzdeliai</t>
  </si>
  <si>
    <t>1. Armuotas 8,0 mm su manžete.
2. Graduotas.
3. Rentgeno kontrastinė juostelė.
4. Termolabilūs.
5. Šoninė anga vamzdelio gale.
6. Vamzdelio diametras vienodas per visą ilgį.
7. Paženklinti CE ženklu.</t>
  </si>
  <si>
    <t>1. Armuotas 8,5 mm su manžete.
2. Graduotas.
3. Rentgeno kontrastinė juostelė.
4. Termolabilūs.
5. Šoninė anga vamzdelio gale.
6. Vamzdelio diametras vienodas per visą ilgį.
7. Paženklinti CE ženklu.</t>
  </si>
  <si>
    <t>Atsiurbimo kateteriai:</t>
  </si>
  <si>
    <t>Atsiurbimo kateteriai  CH14</t>
  </si>
  <si>
    <t>Atsiurbimo kateteriai  CH16</t>
  </si>
  <si>
    <t>Rinkinys skubiai krikotirotomijai</t>
  </si>
  <si>
    <t>1. Diametras 4 mm.
2. Anatomiškai išlenkta kaniulė su apsauga nuo aspiracijos.
3. Obturuojantis trachėja balionėlis.
4. Adatos fiksatorius, trachėjos pradurimo apsauga.
5. Speciali pjaunanti adata.
6. Medžiaginis laikiklis ir dviem švirkštais.
7. Paženklintas CE ženklu.</t>
  </si>
  <si>
    <t>Atsiurbėjas  trachėjos  sekretui paimti mikrobiologiniam ištyrimui</t>
  </si>
  <si>
    <t xml:space="preserve">Tracheostominiai rinkiniai </t>
  </si>
  <si>
    <t>Rinkinys perkutaninei tracheostomijai</t>
  </si>
  <si>
    <t>Tracheostominiai vamzdeliai su manžete</t>
  </si>
  <si>
    <t>58.1</t>
  </si>
  <si>
    <t>58.2</t>
  </si>
  <si>
    <t>Tracheostomijos vamzdeliai</t>
  </si>
  <si>
    <t xml:space="preserve">Tracheostomijos vamzdeliai </t>
  </si>
  <si>
    <t>58 pirkimo dalis iš viso:</t>
  </si>
  <si>
    <t xml:space="preserve">Nosies kaniulė                           </t>
  </si>
  <si>
    <t>1. Be latekso.
2. Atšakos tiesios, netraumuojančios gleivinės su atšakėles fiksuojančia atramėlė, minkšta.
3. Deguonies vamzdelis  ne mažiau 5 m ilgio (ne lygiasienis, su specialiu vidiniu profiliu) su elastiniu konektoriumi gale.
4. Neturi alerginių savybių.
5. Lengvai jungiasi prie deguonies tiekimo sistemos.
6. Paženklinta CE ženklu.</t>
  </si>
  <si>
    <t>Nosies kaniulė</t>
  </si>
  <si>
    <t>1. Be latekso.
2. Atšakos tiesios, netraumuojančios gleivinės su atšakėles fiksuojančia atramėle, minkšta.
3. Deguonies vamzdelis ne mažiau 1.8 m ilgio (ne lygiasienis, su specialiu vidiniu profiliu) su elastiniu konektoriumi gale.
4. Neturi alerginių savybių.
5. Lengvai jungiasi prie deguonies tiekimo sistemos.
6. Paženklinta CE ženklu.</t>
  </si>
  <si>
    <t>Nosies kaniulės laikiklis</t>
  </si>
  <si>
    <t>1. Ilgis ne mažiau 47 cm.
2. Su porolonu  ir medžiagomis užsegimui.
3. Minkštas.
4. Paženklintas CE ženklu.</t>
  </si>
  <si>
    <t>Deguonies kaukė vaikams</t>
  </si>
  <si>
    <t>Deguonies kaukė suaugusiems</t>
  </si>
  <si>
    <t>1. Vienkartinės.
2. Gaminio sudetyje neturi būti latekso.
3. Turi hermetiškai priglusti prie veido.
4. Kaukė turi būti pagaminta iš vientisos medžiagos.
5. Kraštai, kontaktuojantys su paciento veidu, turi būti minkšti ir neaštrūs.
6. Su sutvirtinimo juostele (gumele).
7. Iš plono skaidraus plastiko ir nedeformuota.
8. Pagaminta nenaudojant PVC.
9. Kaukės dydis turi atitinkti europietišką suaugusios žmogaus veido anatomiją.
10. Deguonies vamzdelis turi būti ne lygiasienis, o su specialiu vidiniu profiliu.
11. Deguonies vamzdelio galai turi būti su kūginės formos konektoriais abiejuose galuose.
12. Deguonies vamzdelio ilgis  ne  mažiau 5 m.
13. Paženklinta CE ženklu.</t>
  </si>
  <si>
    <t>Minitracheostominis rinkinys</t>
  </si>
  <si>
    <t>1. Tracheostominis vamzdelis 4,0mm ID – 5,4mm OD su stiletu.
2. Skalpelis.
3. Konektorius.
4. Atsiurbimo kateteris.
5. Fiksavimo juostelė.
6. Paženklintas CE ženklu.</t>
  </si>
  <si>
    <t>Kompaktinė kvėpavimo sistema</t>
  </si>
  <si>
    <t xml:space="preserve">Kvėpavimo kontūrai DPV aparatams HT </t>
  </si>
  <si>
    <t>1. Vienkartinės.
2. Kliniškai švarios. 
3. Turi CE ženklinimą.
4. Gaminio sudėtyje nėra latekso.
5. Ilgis – 1.8 m.
6. Sistema sudaro: 22 mm diametro lygiasienis vamzdis; iškvėpimo vožtuvas; slėgio matavimo linija – ilgis  1.8 m; kintamo diametro vamzdelis – ilgis 1.8 m; apsauginis dangtelis paciento pusėje. 
7. Sistemos jungtys kūginės: paciento pusėje 22M, aparato -22F.
8. Supakuotos  maiš. po 1 vnt.</t>
  </si>
  <si>
    <t>Orofaringinis vamzdelis</t>
  </si>
  <si>
    <t>1. Kliniškai švarus.
2. Spalvinis kodavimas.
3. Su elastinėmis nuspalvintomis  detalėmis (termoplastinis elastomeras arba analogiška), apsaugančiomis pacientą nuo galimų traumų  dantų sukandimo vietoje ir distalinėje dalyje.
4. Su praplatinta anga (atsiurbimams ir pan.).
5. Paženklintas CE ženklu;
6. 2 dydis.</t>
  </si>
  <si>
    <t>1. Kliniškai švarus.
2. Spalvinis kodavimas.
3. Su elastinėmis nuspalvintomis detalėmis (termoplastinis elastomeras arba analogiška) apsaugančiomis pacientą nuo galimų traumų  dantų sukandimo vietoje ir distalinėje dalyje.
4. Su praplatinta anga (atsiurbimams ir pan.).
5. Paženklintas CE ženklu.
6. 3 dydis.</t>
  </si>
  <si>
    <t>1. Kliniškai švarus.
2. Spalvinis kodavimas.
3. Su elastinėmis nuspalvintomis detalėmis (termoplastinis elastomeras arba analogiška) apsaugančiomis pacientą nuo galimų traumų  dantų sukandimo vietoje ir distalinėje dalyje.
4. Su praplatinta anga (atsiurbimams ir pan.).
5. Paženklintas CE ženklu.
6. 4 dydis.</t>
  </si>
  <si>
    <t>1. Kliniškai švarus.
2. Spalvinis kodavimas.
3. Su elastinėmis  nuspalvintomis detalėmis (termoplastinis elastomeras arba analogiška) apsaugančiomis pacientą nuo galimų traumų  dantų sukandimo vietoje ir distalinėje dalyje.
4. Su praplatinta anga (atsiurbimams ir pan.).
5. Paženklintas CE ženklu.
6. Dydis Nr1,5</t>
  </si>
  <si>
    <t xml:space="preserve">Vaistų purkštuvo vaikams komplektas
</t>
  </si>
  <si>
    <t>Vaistų purkštuvas</t>
  </si>
  <si>
    <t>71.1</t>
  </si>
  <si>
    <t>Aerozolinė kaukė vaikams</t>
  </si>
  <si>
    <t>71.2</t>
  </si>
  <si>
    <t>Aerozolinė kaukė suaugusiems S dydžio</t>
  </si>
  <si>
    <t>Intubacinio vamzdelio keitimo kateteris</t>
  </si>
  <si>
    <t>Endotrachėjinio vamzdelio stiletai:</t>
  </si>
  <si>
    <t>73.1</t>
  </si>
  <si>
    <t>Endotrachėjinio vamzdelio stiletas</t>
  </si>
  <si>
    <t>73.2</t>
  </si>
  <si>
    <t>Endotrachėjinio vamzdelio pravedėjas (bužas)</t>
  </si>
  <si>
    <t>Anesteziologinės kaukės:</t>
  </si>
  <si>
    <t>Anesteziologinė kaukė suaugusiems</t>
  </si>
  <si>
    <t>Anesteziologinė kaukė vaikams</t>
  </si>
  <si>
    <t>1. Paženklinta CE ženklu.
2. Be latekso, be PVC.
3. Patogi uždėjimui ir laikymui: nykščio vietoje grublėtas paviršius.
4. Spalvinis kaukių kodavimas pagal dydžius.</t>
  </si>
  <si>
    <t>Anesteziologinė kaukė kūdikiams</t>
  </si>
  <si>
    <t>Rankinė DPV sistema suaugusiems</t>
  </si>
  <si>
    <t xml:space="preserve">1. Pilnai paruošta naudojimui.
2. Kliniškai švari.
3. Be latekso.
4. Deguonies vamzdelis, ne mažiau kaip 2 m ilgio.
5. 5 dydžio skaidri kaukė be PVC.
6. Rezervinis deguonies maišas.
7. Visiškai permatomas paciento pusėje esantis vožtuvas.
8. 360° kampu besisukanti jungtis paciento pusėje.
9. Sistemos maišo forma patogi spaudymui ranka.
10. Supakuota į maišelius po 1 komplektą.
11.Paženklinta CE ženklu. </t>
  </si>
  <si>
    <t>1. Pilnai paruošta naudojimui.
2. Kliniškai švari.
3. Be latekso.
4. Deguonies vamzdelis, ne mažiau kaip 2 m ilgio.
5. 1 dydžio skaidri kaukė be PVC.
6. Rezervinis deguonies maišas.
7. Visiškai permatomas paciento pusėje esantis vožtuvas.
8. 360° kampu besisukanti jungtis paciento pusėje.
9. Sistemos maišo forma patogi spaudymui ranka.
10. Supakuota į maišelius po 1 komplektą.
11. Paženklinta CE ženklu.</t>
  </si>
  <si>
    <t>Laringinės kaukės ir pagalbinės priemonės:</t>
  </si>
  <si>
    <t>Daugkartinio naudojimo laringinė kaukė apsunkintai intubacijai</t>
  </si>
  <si>
    <t>Daugkartinio naudojimo intubaciniai vamzdeliai su pripučiama manžete, skirti daugkartinio naudojimo laringinei kaukei, apsunkintai intubacijai</t>
  </si>
  <si>
    <t>1. Skirtas naudojimui su to paties gamintojo daugkartinio naudojimo laringine kauke apsunkintai intubacijai.
2. Daugkartinio naudojimo, autoklavuojamas, sudėtyje neturi būti latekso, vamzdelis turi būti pagamintas iš silikono, skaidrus, sienelės viduje turi būti spiralinis metalinės vielos sustiprinimas.
3. Distalinis galas turi būti su Murphy tipo akute, apsaugantis balso stygas nuo traumų.
4. Pripučiama manžetė, manžetės pripūtimo vamzdelis turi būti neintegruotas į intubacinį vamzdelį, proksimaliniame gale kontrolinė manžetė pripūtimo lygio kontrolei.
5. Intubacinis vamzdelis turi būti sugraduotas kas 2 centimetrus nuo 16 iki 26 cm, turi būti pažymėta išilginė ir skersinė juostos, aiškiai pažymėtas vamzdelio vidinis diametras, vamzddelio išorinis diametras.
6. Tinkamas naudoti ne mažiau kaip 10 kartų arba vienerius metus nuo pagaminimo;
7. Komplektuojamas kartu su stabilizuojančia lazdele, kuri turi būti sugraduota kas centimetrą nuo 1 iki 17 cm, bei 15 mm konektoriumi.
8. Vidinis vamzdelio diametras 6,5 mm.
9. Paženklinti CE ženklu.</t>
  </si>
  <si>
    <t>Daugkartinio naudojimo laringinė kaukė su atskiru kanalu į stemplę</t>
  </si>
  <si>
    <t>Metalinis pravedėjas daugkartinio naudojimo laringinei kaukei su atskiru kanalu į stemplę</t>
  </si>
  <si>
    <t>1. Dydis Nr. 1 – 2,5.
2. Turi būti skirtas naudojimui su to paties gamintojo daugkartinio naudojimo laringine kauke su atskiru kanalu į stemplę.
3. Turi būti pagamintas iš tvirto nerūdijančio plieno, nelankstus, anatomiškai išgaubtas, patogia rankena.
4. Viduryje turi būti išpjova skirta įstatyti daugkartinio naudojimo laringinės kaukės kandiklio kraštui.
5. Ant rankenos turi būti aiškiai matomas gamintojo pavadinimas, gaminio pavadinimas ir dydis.
6. Paženklintas CE ženklu.</t>
  </si>
  <si>
    <t>Vienkartinis i-gel  viršgerklinis vamzdelis</t>
  </si>
  <si>
    <t>Dirbtinė nosytė prie tracheostominio vamzdelio</t>
  </si>
  <si>
    <t>1. Vienkartinė.
2. Sulaikanti drėgmę ir šilumą
3. Skaidraus plastiko.
4. Anatomiškai išlenkta forma
5. 15 mm jungtis, tinkanti prie visų tracheostominių vamzdelių;
6. integruotas atsiurbimo kanalas;
7. integruota besisukanti deguonies jungtis;
8. Drėgmės grąžinimas: ne mažiau 32 mg H2O prie 15 įkvėp./min.;
9. Tūris ne mažiau 17 ml</t>
  </si>
  <si>
    <t>Kvėpavimo  sistemos su rezerviniu maišu ir vaikišku APL vožtuvu:</t>
  </si>
  <si>
    <t>Kvėpavimo  sistema su 0,5 l. rezerviniu maišu ir vaikišku APL vožtuvu</t>
  </si>
  <si>
    <t>Kvėpavimo  sistema su 2 l. rezerviniu maišu ir vaikišku APL vožtuvu</t>
  </si>
  <si>
    <t>1. Vienkartinė.
2. Ilgis - nemažiau  1.6 m.
3. Sistemą sudaro: du ne mažiau kaip 1.6 m ilgio vamzdžiai: į  22 mm diametro vamzdį įmautas ne mažiau kaip 6 mm diametro vamzdis.
4. Paciento pusėje šernyrinė jungtis.
5. Aparato pusėje 2 l  rezervinis maišas bei vaikiškas APL vožtuvas (jungtis  nemažiau30 m).
6. Kūginės jungtys: paciento pusėje 15F/22M, aparato pusėje - 22F.
7. Apsauginis dangtelis paciento pusėje.
8. Papildomos jungtys: 22F-22F, 22M-22F.
9. Pakuotė lengvai praplėšiama ranka, nenaudojant jokių pašalinių daiktų.
10. Paženklinta CE ženklu.</t>
  </si>
  <si>
    <t>Kombinuotas   antibakterinis  elektrostatinis kvėpavimo filtras suaugusiems</t>
  </si>
  <si>
    <t>Kompaktinė kvėpavimo sistema vaikams narkozės aparatui</t>
  </si>
  <si>
    <t xml:space="preserve">Laringoskopo mentelės 
</t>
  </si>
  <si>
    <t>Kvėpavimo vamzdis/atšaka</t>
  </si>
  <si>
    <t>Rezervinis maišas</t>
  </si>
  <si>
    <t>1. Be latekso.
2. Jungtys 22 F.
3. 3 l talpos.
4. Paženklintas CE ženklu. 
5. Įpakuotas atskiroje pakuotėje.</t>
  </si>
  <si>
    <t>Infuzinė terapija</t>
  </si>
  <si>
    <t xml:space="preserve"> Laikiklis trijų kranelių sistemai</t>
  </si>
  <si>
    <t>1. Vertikalus ir horizontalus tvirtinimas.
2. Galima sterilizuoti autoklave.
3. V2A plieno varžtai.
4. Daugkartinio naudojimo.
5. Paženklinti CE ženklu.</t>
  </si>
  <si>
    <t xml:space="preserve">Trijų padėčių vienkartiniai kraneliai  </t>
  </si>
  <si>
    <t>1. Male/female/female.
2. Luer lock fiksacija.
3. Korpusas pagamintas iš mikrokristalinio poliamido.
4. Rankenėlė pagaminta iš polikarbonato.
5. Atsparumas lipidams.
6. Saugi, patikima fiksacija ir atjungimas.
7. Paženklinti CE ženklu.</t>
  </si>
  <si>
    <t>Trijų kranelių sistema su prailginimo linija</t>
  </si>
  <si>
    <t>Dozatoriai infuzinėms sistemoms</t>
  </si>
  <si>
    <t>1. Paženklintas CE ženklu.
2. Luer Lock galai.
3. Gradacija nuo 10 iki 250 ml/h.
4. Be PVC.</t>
  </si>
  <si>
    <t>Kamšteliai intraveniniams  kateteriams</t>
  </si>
  <si>
    <t>Paženklinti CE ženklu.</t>
  </si>
  <si>
    <t>Adapteris Rekord-Luer</t>
  </si>
  <si>
    <t>1. Adapteris, leidžiantis sujungti,, Rekord“ tipo švirkštą su ,,Luer“ tipo adata
2. Paženklintas CE ženklu.</t>
  </si>
  <si>
    <t>Sistemos infuzinėms pompoms:</t>
  </si>
  <si>
    <t>Sistemos infuzinėms pompoms „Infusomat Space“</t>
  </si>
  <si>
    <t>Specialios sistemos kraujo infuzijai infuzinėms pompoms „Infusomat Space“</t>
  </si>
  <si>
    <t>Infuzinės sistemos, tinkančios infuzinei pompai DI-12</t>
  </si>
  <si>
    <t>1. Turi tikti infuzinėms pompoms „DI-12“.
2. Vamzdelio diametras 4 mm.
3. Paženklintos CE ženklu.</t>
  </si>
  <si>
    <t>1-o spindžio CV kateterizavimo  rinkinys</t>
  </si>
  <si>
    <t>Centrinės venos kateterizavimo rinkinys, tinkantis extra dializei</t>
  </si>
  <si>
    <t>2-jų spindžių centrinės venos kateterizavimo rinkinys</t>
  </si>
  <si>
    <t>Centrinės venos kateterizavimo  rinkinys vaikams Jungo ir poraktikaulinei venai punktuoti</t>
  </si>
  <si>
    <t>3-jų spindžių centrinės venos kateterizavimo rinkinys</t>
  </si>
  <si>
    <t>Intraveninės kaniulės PTFE/FEP:</t>
  </si>
  <si>
    <t>Intraveninė kaniulė 14G-  45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</si>
  <si>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injekcinis vožtuvas.
10. Tėkmės greitis ne mažiau 240 ml/min. </t>
  </si>
  <si>
    <t>Intraveninė kaniulė 16G - 45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</si>
  <si>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injekcinis vožtuvas.
10. Tėkmės greitis ne mažiau 180 ml/min. </t>
  </si>
  <si>
    <t>Intraveninė kaniulė 18G - 45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</si>
  <si>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85 ml/min. </t>
  </si>
  <si>
    <t>Intraveninė kaniulė 20G – 32 mm</t>
  </si>
  <si>
    <t>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55 ml/min.</t>
  </si>
  <si>
    <t>Intraveninė kaniulė 22G 0.8 – 25 mm</t>
  </si>
  <si>
    <t>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33 ml/min.</t>
  </si>
  <si>
    <t>Intraveninės kaniulės PUR:</t>
  </si>
  <si>
    <t>Intraveninė kaniulė 18G  - 45 mm</t>
  </si>
  <si>
    <t>Intraveninė kaniulė 20G  – 32 mm</t>
  </si>
  <si>
    <t xml:space="preserve">1. Turėti CE ženklinimą.
2. Sterilios, nepirogeniškos, netoksiškos (pateikti gamintojo patvirtinančius dokumentus). 
3. Pagamintos iš poliuretano.
4. Techniniai reikalavimai: papildoma anga injekcijoms yra tvirtinimo sparnelių geometriniam centre, turi turėti vožtuvą, trijų krypčių adatos ašmenys, konusinis ir užapvalintas kateterio galas, kateteris į sparnelius turi būti įpresuotas, o ne įklijuotas (pateikti gamintojo patvirtinančius dokumentus). 
5. Kaniulės turi būti be latekso komponentų (pateikti gamintojo patvirtinančius dokumentus).
6. Turi būti silikonizuotos arba silikonizuotu galu. 
7. Supakuoti kartu su užsukamu kamštuku, vienkartinio naudojimo. 
8. Kateteris turi būti su ne mažiau 3 rentgeno kontrastinėmis juostelėmis. 
9. Būtina papildoma anga injekcijoms.
10. Įpakuota kartu su užsukamu kamšteliu. 
11. Tėkmės greitis ne mažiau 61 ml/min. </t>
  </si>
  <si>
    <t>Intraveninė kaniulė 22G  – 25 mm</t>
  </si>
  <si>
    <t xml:space="preserve">Sistemos skysčių perpylimui
</t>
  </si>
  <si>
    <t>1. Sterilios, nepirogeniškos (pateikti gamintojo patvirtinančius dokumentus).
2. Oro filtras
3. Guminis intarpas
4. Metalinė adata 0.8 x 40 mm
5. U formos žarnelės fiksatorius ant srovės greičio reguliatoriaus
6. Luer lock
7. Žarnelė ne mažiau kaip 1.8 m ilgio 
8. Turėti CE ženklinimą.</t>
  </si>
  <si>
    <t xml:space="preserve">Sistemos kraujo perpylimui
</t>
  </si>
  <si>
    <t xml:space="preserve">
</t>
  </si>
  <si>
    <t>Švirkštai Žane tipo 50ml</t>
  </si>
  <si>
    <t>Švirkštai vienkartiniai su injekcine adata:</t>
  </si>
  <si>
    <t>Švirkštas vienkartinis: 2.0 ml su injekcine adata 0,6-0,8 mm x 0,25-40 mm</t>
  </si>
  <si>
    <t>1. Turėti CE ženklinimą.
2. Gamintojo patvirtinimas dėl produkto sterilumo, apirogeniškumo, netoksiškumo.
3. 2-jų dalių švirkštas turi būti be latekso (pateikti gamintojo patvirtinančius dokumentus).
4. Švirkštai turi būti supakuoti į dėžutes (nuo 50 iki 200  vnt. dėžutėje).
5. Stūmoklis turi būti spalvotas.</t>
  </si>
  <si>
    <t>Švirkštas vienkartinis: 5.0 ml su injekcine adata 0,7-0,8 mm x 30-40 mm</t>
  </si>
  <si>
    <t>Švirkštas vienkartinis: 10.0 ml su injekcine adata 0,8 x 40 mm</t>
  </si>
  <si>
    <t>Švirkštas vienkartinis: 20.0 ml su injekcine adata 0,8 x 40 mm</t>
  </si>
  <si>
    <t>Švirkštai insulininiai:</t>
  </si>
  <si>
    <t>Švirkštas  vienkartinis: insulininis 100 VV su integruota injekcine adata 1 ml</t>
  </si>
  <si>
    <t>1. Turėti CE ženklinimą.
2. Gamintojo patvirtinimas dėl produkto sterilumo, apirogeniškumo, netoksiškumo.
3. 3-jų dalių švirkštas turi būti be latekso (pateikti gamintojo patvirtinančius dokumentus).
4. Švirkštai turi būti supakuoti į dėžutes (nuo 50 iki 200  vnt. dėžutėje).
5. Stūmoklis turi būti spalvotas.</t>
  </si>
  <si>
    <t xml:space="preserve">Sistema su kaniule infuzinei pompai ,,Nouvag AG'' </t>
  </si>
  <si>
    <t>Adapteris skysčių perpylimui iš flakono į flakoną iki 100 ml flak.</t>
  </si>
  <si>
    <t>Paženklintas CE ženklu.</t>
  </si>
  <si>
    <t>Vienkartinė sistema AITECS DF-12M infuzinei pompai</t>
  </si>
  <si>
    <t>Intraveninių tirpalų šildymo sistema</t>
  </si>
  <si>
    <t>Tyrimai</t>
  </si>
  <si>
    <t>Vakuuminiai mėgintuvėliai su 3,2%  Na-citratu  krešėjimo sistemos tyrimui 2,7-3,5 ml tūrio, 13x75mm</t>
  </si>
  <si>
    <t>Saugus kraujo rinkimo adatos ir laikiklio  su adatos užraktu rinkinys 21G</t>
  </si>
  <si>
    <t>Luer adapteriai</t>
  </si>
  <si>
    <t>Kraujo rinkimo adatos 0,8x38-40 mm</t>
  </si>
  <si>
    <t>Vienkartiniai adatų laikikliai</t>
  </si>
  <si>
    <t>Vakuuminis mėgintuvėlis su ličio heparinu  3,5-4,5 ml (žaliu kamšteliu)</t>
  </si>
  <si>
    <t>Šlapimo paėmėjas, pritaikytas vakuuminiam mėgintuvėliui</t>
  </si>
  <si>
    <t>Virškinimas</t>
  </si>
  <si>
    <t>Skrandžio zondai:</t>
  </si>
  <si>
    <t>Skrandžio zondai CH 12</t>
  </si>
  <si>
    <t>Skrandžio zondai CH 14</t>
  </si>
  <si>
    <t>Skrandžio zondai CH 16</t>
  </si>
  <si>
    <t>Skrandžio zondai CH 18</t>
  </si>
  <si>
    <t>Skrandžio zondai CH 20</t>
  </si>
  <si>
    <t>Skrandžio zondai CH 28</t>
  </si>
  <si>
    <t>Skrandžio zondai CH 30</t>
  </si>
  <si>
    <t>Blackmore zondas, skirtas stemplės varikozės kompresijai CH15</t>
  </si>
  <si>
    <t>Blackmore zondas, skirtas stemplės varikozės kompresijai CH16</t>
  </si>
  <si>
    <t>1. Jungtis laminuotai minkštai pakuotei.
2. Lašinimo kamera.
3. Antgalis skirtas jungtis su (kūgio formos 4-pakopų) zondu.
4. Antgalis vaistams ir zondo praplovimui.
5. Paženklinta CE ženklu.</t>
  </si>
  <si>
    <t>Švirkštai skrandžio praplovimui</t>
  </si>
  <si>
    <t>Skrandžio zondas su kietu mandrenu:</t>
  </si>
  <si>
    <t>Skrandžio zondas su kietu mandrenu CH 14</t>
  </si>
  <si>
    <t>1. Kietumas ne mažiau 78.
2. Ilgis ne mažiau 970 mm.
3. 4 skylutės distaliniame gale.
4. Paženklintas CE ženklu.</t>
  </si>
  <si>
    <t>Skrandžio zondas su kietu mandrenu CH 16</t>
  </si>
  <si>
    <t>1. Kietumas ne mažiau 78.
2. Ilgis 970 mm.
3. 4 skylutės distaliniame gale.
4. Paženklintas CE ženklu.</t>
  </si>
  <si>
    <t>Skrandžio zondas su kietu mandrenu CH 18</t>
  </si>
  <si>
    <t>1. Kietumas 78.
2. Ilgis 970 mm.
3. 4 skylutės distaliniame gale.
4. Paženklintas CE ženklu.</t>
  </si>
  <si>
    <t>Procedūros</t>
  </si>
  <si>
    <t>Rinkinys epidurinei nejautrai</t>
  </si>
  <si>
    <t xml:space="preserve">Arterinė kaniulė </t>
  </si>
  <si>
    <t>Rinkinys pleuros punkcijai</t>
  </si>
  <si>
    <t>Torakalinis kateteris su trokaru</t>
  </si>
  <si>
    <t xml:space="preserve">Karotidinis šuntas </t>
  </si>
  <si>
    <t>Balioniniai kateteriai embolotrombektomijai:</t>
  </si>
  <si>
    <t>Balioninis kateteris embolotrombektomijai</t>
  </si>
  <si>
    <t>1. F2.
2. 60-85 cm ilgio.
3. Balionėlio, užpildyto  NaCl 0.9% tirp., maks. tūris 0.15- 0.20 ml.
4. Paženklintas CE ženklu.</t>
  </si>
  <si>
    <t>1. F3.
2. 80-85 cm ilgio.
3. Balionėlio, užpildyto Na Cl 0.9% tirp.  maks. Tūris 0.2-0.6 ml.
4. Paženklintas CE ženklu.</t>
  </si>
  <si>
    <t>1. F4.
2. 80-85cm ilgio.
3. Balionėlio, užpildyto Na Cl 0.9% tirp., maks.tūris 0,7-1,2 ml.
4. Paženklintas CE ženklu.</t>
  </si>
  <si>
    <t>1. F5. 
2. 80-85 cm ilgio.
3. Balionėlio tūris,užpildyto Na Cl  0.9% tirp., maks.tūris 1,5-3,0 ml.
4. Paženklintas CE ženklu.</t>
  </si>
  <si>
    <t>1. F6.
2. 80-85 cm ilgio.
3. Balionėlio, užpildyto skysčiu maks. tūris 2,0-4,5 ml.
4. Paženklintas CE ženklu.</t>
  </si>
  <si>
    <t>1. F7.
2. 80-85 cm ilgio.
3. Balionėlio, užpildyto skysčiu, maks. tūris tūris 2,5-4,5 ml.
4. Paženklintas CE ženklu.</t>
  </si>
  <si>
    <t>1. F8.
2. 80-85 cm ilgio.
3. Balionėlio, užpildyto skysčiu, maks. tūris tūris 2,5-4,5 ml.
4. Paženklintas CE ženklu.</t>
  </si>
  <si>
    <t>1. F10.
2. 80-85 cm ilgio.
3. Balionėlio, užpildyto skysčiu, maks. tūris tūris 2,5-4,5 ml.
4. Paženklintas CE ženklu.</t>
  </si>
  <si>
    <t>Fogarty spiralinis trombektominis kateteris, naudojamas dirbtinėms kraujagyslėms:</t>
  </si>
  <si>
    <t>Fogarty spiralinis trombektominis kateteris, naudojamas dirbtinėms kraujagyslėms</t>
  </si>
  <si>
    <t>1. Kateteris pagamintas iš nerudijančio plieno, padengtas PVC.
2. Dviguba spiralė.
3. Atraumatinis lankstus kateterio galas.
4. Valdymo rankenėlė su užrakinimo funkcija.
5. Dydis  5F.
6. Ilgis ne trumpesni kaip 50 cm.
7. Diametras (min-max) 5 -16 mm.
8. Spalvinė koduotė.
9. Tik dirbtinio audinio kraujagyslėms.
10. Vienkartinis, sterilus, supakuotas po vieną.
11. Paženklintas CE ženklu.</t>
  </si>
  <si>
    <t>1.  Kateteris pagamintas iš nerudijančio plieno, padengtas PVC.
2.  Dviguba spiralė. 
3.  Atraumatinis lankstus kateterio galas.
4.  Valdymo rankenėlė su užrakinimo funkcija.
5.  Dydis  6F.
6.  Ilgis ne trumpesni kaip 50 cm. 
7.  Diametras (min-max) 6 -18 mm.
8.  Spalvinė koduotė.
9.  Tik dirbtinio audinio kraujagyslėms.
10. Vienkartinis, sterilus, supakuotas po vieną.
11. Paženklintas CE ženklu.</t>
  </si>
  <si>
    <t>Gastrostominis rinkinys</t>
  </si>
  <si>
    <t>1. Zondas, CH 18,  ne mažiau 40 cm su RO kontrast. retenciniu disku.
2. Išorinis fiksatorius.
3. Skalpelis.
4. Punkcinė adata. 
5. Pravedėjas su kilpa.
6. Maitinimo konektorius.
7. Paženklintas CE ženklu.</t>
  </si>
  <si>
    <t>Irigacinė sistema</t>
  </si>
  <si>
    <t xml:space="preserve">Gimdos endometriumo biopsijos kiuretė, skirta tikslesniam endometro pavyzdžio paėmimui
</t>
  </si>
  <si>
    <t xml:space="preserve">Audinių atitraukimo sistema, skirta laparoskopinėms operacijoms.
</t>
  </si>
  <si>
    <t>Vienkartinė žarnelė spirometrijai</t>
  </si>
  <si>
    <t>Vienkartinė mėginio žarnelė</t>
  </si>
  <si>
    <t>Vienkartiniai entropijos elektrodai</t>
  </si>
  <si>
    <t xml:space="preserve">Invazinio automatinio kraujo spaudimo  matavimo linija
 </t>
  </si>
  <si>
    <t>Paciento pasyvus elektrodas</t>
  </si>
  <si>
    <t>Endoskopinė monopoliarinė kilpa laparaskopinei supracervikalinei histerektomijai</t>
  </si>
  <si>
    <t>1. Diametras 5 mm;
2. Dydis 200 x 100 mm;
3. Monopolinė;
4. Hysteroktomijai;
5. Su 3 m laidu;
6. Sulendanti į tubuso vidų;
7. Sterili;
8. Supakuota po 6 vnt.</t>
  </si>
  <si>
    <t>Kitos priemonės</t>
  </si>
  <si>
    <t>Klizmavimo rinkinys</t>
  </si>
  <si>
    <t>1. Kateterio ilgis  ne mažiau 135 cm.
2. Kateteris minkštas su atviru galu, su 2 šoninėmis angomis, padegtas liubrikantu.
3.Graduota  ne mažesnė kaip 1750 ml PVC talpa.
4. Spaustukas.
5. Servetėlė.
6. Polietileninės pirštinės.
7. Dozė skysto muilo.
8. Paženklintas CE ženklu.</t>
  </si>
  <si>
    <t>Indeliai koprologiniams tyrimams</t>
  </si>
  <si>
    <t>Antibakteriniai filtrai MG Electrics vakuminiam atsiurbėjui SAM-35</t>
  </si>
  <si>
    <t>Basonas plastikinis</t>
  </si>
  <si>
    <t>1. Su rankena.
2. Žemas.
3. Po kaulų lūžio.
4. Su dangčiu.
5. Paženklintas CE ženklu.</t>
  </si>
  <si>
    <t>Antelė plastikinė</t>
  </si>
  <si>
    <t>1. Dangtelis.
2. Ne mažiau 1,0  l talpos.
3. Graduota.
4. Paženklinta CE ženklu.</t>
  </si>
  <si>
    <t>1. Ne mažiau 30 ml.
2. Paženklinti CE ženklu.</t>
  </si>
  <si>
    <t>Rinkinys atsiurbimui</t>
  </si>
  <si>
    <t>Siurblio žarna</t>
  </si>
  <si>
    <t>1. CH 24.
2. Ilgis 2,0-2.1 m.
3. Du piltuvelio tipo konektoriai.
4. Paženklinta CE ženklu.</t>
  </si>
  <si>
    <t>1. CH 24.
2. Ilgis 3,0-3.1 m.
3. Du piltuvelio tipo konektoriai.
4. Paženklinta CE ženklu.</t>
  </si>
  <si>
    <t>1. CH 24.
2. Ilgis 2,0-2.1 m.
3. Du piltuvėlio tipo konektoriai.
4. Papildomas male-konektorius su vakuum-kontrole.
5. Paženklinta CE ženklu.</t>
  </si>
  <si>
    <t>Rankena atsiurbimui</t>
  </si>
  <si>
    <t>Aktyvaus (vakuumo) drenažo sistema</t>
  </si>
  <si>
    <t>1. Konektorius CH 8.
2. 40 ml( ± 10ml), vienkartinė.
3. Tinkančios drenažiniams vamzdeliams CH 8-CH 18.
4. Paženklinta CE ženklu.</t>
  </si>
  <si>
    <t>Pleuros drenavimo indas  suaugusiems (Bobrovo tipo)</t>
  </si>
  <si>
    <t>Skėtikliai  ginekologiniai:</t>
  </si>
  <si>
    <t>Skėtikliai ginekologiniai</t>
  </si>
  <si>
    <t>Rektaliniai vamzdeliai iš PVC:</t>
  </si>
  <si>
    <t>Rektaliniai vamzdeliai  CH 18</t>
  </si>
  <si>
    <t>Rektaliniai vamzdeliai  CH 20</t>
  </si>
  <si>
    <t>Rektaliniai vamzdeliai CH 22</t>
  </si>
  <si>
    <t>Maišeliai ileostomijai</t>
  </si>
  <si>
    <t>1. 70 mm diam., stoma iki 58 -62mm.
2. Su filtru.
3. Vienkartinis.
4. Su žiedinio fiksavimo mechanizmu.
5. Atviras, užsegamas spaustukas (kiekvienam maišeliui)
6. Paženklinti CE ženklu.</t>
  </si>
  <si>
    <t>Plokštelė ileostomijai</t>
  </si>
  <si>
    <t>1. 36-38 mm diam., stoma iki 26-28 mm.
2. Lipnus pagrindas su žiediniu maišelio fiksavimo mechanizmu.
3. Lanksti, pagaminta iš hipoalerginio hidrokoloido, gerai sukimba su oda.
4. Gydo odos pažeidimus.
5. Paženklinta CE ženklu.</t>
  </si>
  <si>
    <t>1. 43-45 mm diam., stoma iki 33-35 mm.
2. Lipnus pagrindas su žiediniu maišelio fiksavimo mechanizmu.
3. Lanksti, pagaminta iš hipoalerginio hidrokoloido, gerai sukimba su oda.
4. Gydo odos pažeidimus.
5. Paženklinta CE ženklu.</t>
  </si>
  <si>
    <t>1. 70 mm diam., stoma iki 58-62 mm.
2. Lipnus pagrindas su žiediniu maišelio fiksavimo mechanizmu.
3. Lanksti, pagaminta iš hipoalerginio hidrokoloido, gerai sukimba su oda.
4. Gydo odos pažeidimus.
5. Paženklinta CE ženklu.</t>
  </si>
  <si>
    <t>Kandikliai spirometrui SP-20</t>
  </si>
  <si>
    <t>1. Vienkartiniai.
2. Skersmuo 30 mm.
3. Neturintys slidaus blizgančio paviršiaus.
4. Paženklinti CE ženklu.</t>
  </si>
  <si>
    <t>Plastikinis pincetas</t>
  </si>
  <si>
    <t>1. 12-13 cm ilgio.
2. Sterilus, vienkartinis.
3. Be dantukų.
4. Paženklintas CE ženklu.</t>
  </si>
  <si>
    <t>Apsauga dantims</t>
  </si>
  <si>
    <t>1. Tinka intubacijai, endoskopijai.
2. Paženklinta CE ženklu.</t>
  </si>
  <si>
    <t>Matuojamas lankstus 22mm vamzdelis</t>
  </si>
  <si>
    <t>rulonai</t>
  </si>
  <si>
    <t>Audinių ekstrakcijos maišelis</t>
  </si>
  <si>
    <t>Audinių šalinimo iš pilvo ertmės sistema</t>
  </si>
  <si>
    <t xml:space="preserve">Kandikliai spirometrui </t>
  </si>
  <si>
    <t>Rinkinys centrinių venų kateterių implantavimui (ultragarso aparatui)</t>
  </si>
  <si>
    <t>1. Laidus ultragarsui gelis sterilioje 20 g pakuotėje.
2. Gumytė polietilianiniam daviklio apvalkalui užfiksuoti 2 vnt.
3. Polietileninis daviklio apvalkalas 15x122 cm 1 vnt.
4. Sterilus paklotas 30x30 cm 1 vnt.
5. Paženklinta CE ženklu.</t>
  </si>
  <si>
    <t>Antibakteriniai filtrai vakuuminiams atsiurbėjams</t>
  </si>
  <si>
    <t>1. Turėti CE ženklinimą.
2. Diametras 65 mm (±5 mm).
3. Aukštis 55 mm (5± mm).
4. Jungtys Ø 11 mm.
5. Permatomas filtro korpusas.
6. Bakterinis efektyvumas – ne mažiau 99,9999 %.
7. Maksimali veikimo temperatūra ≥ 100°C.
8. Maksimalus slėgis ≥ 138kPa.</t>
  </si>
  <si>
    <t>Vakuuminiai ekstraktoriai</t>
  </si>
  <si>
    <t>1. Pompos taurelės diametras 60-65 mm.
2. Stiebas rotuojantis.
3. Su davikliu vakuuminiam spaudimui matuoti.
4. Integruotas vakuumo išleidimo mygtukas.
5. Be latekso.
6. Turėti CE ženklinimą.</t>
  </si>
  <si>
    <t>Adatos į butelį su kamšteliu (vaistų skiedimui/paėmimui)</t>
  </si>
  <si>
    <t>1. Sterilios.
2. Pagamintos iš plastiko.
3. Su gaubteliu aplink adatos kaniulę.
4. Duriamoji dalis smaili;
5. Luer Lock/Slip jungtis.
6. Antibakterinis integruotas oro filtras.
7. Įpakuota po 1 vnt.</t>
  </si>
  <si>
    <t>Bakteriniai filtrai vakuuminiam atsiurbėjui „Polivac B4“</t>
  </si>
  <si>
    <t>Medikamentų indelis inhaliatoriui su užlenktu kraštu</t>
  </si>
  <si>
    <t>Drenažiniai  vamzdeliai:</t>
  </si>
  <si>
    <t>Drenažiniai  vamzdeliai</t>
  </si>
  <si>
    <t>1. Ilgis 50 – 60 cm.
2. CH18
3. Sterilūs.
4. Silikoniniai.
5. Paženklinti CE ženklu.</t>
  </si>
  <si>
    <t>1. Ilgis 50 – 60 cm;
2. CH24
3. Sterilūs;
4. Silikoniniai;
5. Paženklinti CE ženklu.</t>
  </si>
  <si>
    <t>1. Ilgis 50 – 60 cm.
2. CH27
3. Sterilūs.
4. Silikoniniai.
5. Paženklinti CE ženklu.</t>
  </si>
  <si>
    <t>1. Ilgis 50 – 60 cm.
2. CH30
3. Sterilūs.
4. Silikoniniai.
5. Paženklinti CE ženklu.</t>
  </si>
  <si>
    <t>Kamštukas  antiokliuzinis</t>
  </si>
  <si>
    <t>1. Uždara beadatinė sistema. 
2. Sterilus. 
3. Antiokliuzinis. 
4. Be latekso. 
5. Tinkantis kraujo mėginiams, infuzijoms, lipidams, įvairiems medikamentams. 
6. Atjungus švirkštą, teigiamas boliusas 0,03 ml (prastumiami vaistai; apsauga nuo kraujo patekimo į kateterį, prailginimo liniją). 
7. Tėkmės greitis ne mažiau 220 ml/min. 
8. Pirminis tūris ne daugiau 0,1ml.
9. Gali būti jungiamas ne mažiau 360 kartų.
10. Paženklintas CE ženklu.</t>
  </si>
  <si>
    <t>Prailginimo linija 2-jų atšakų su antiokliuziniais kamštukais</t>
  </si>
  <si>
    <t>Spirometro kandiklis</t>
  </si>
  <si>
    <t>Kvėpavimo kontūrai naujagimiams</t>
  </si>
  <si>
    <t>Tėkmės sensorius</t>
  </si>
  <si>
    <t>CPAP generatorius</t>
  </si>
  <si>
    <t>Kvėpavimo kontūrai naujagimiams CPAP sistemai 1210</t>
  </si>
  <si>
    <t>Drėkintuvo indai naujagimiams</t>
  </si>
  <si>
    <t>Membranos keitiklis</t>
  </si>
  <si>
    <t>Intarpai membranos keitikliui</t>
  </si>
  <si>
    <t>Kalibracinės dujos CO2 daviklio kalibravimui</t>
  </si>
  <si>
    <t>Apsauginis morceliavimo maišas</t>
  </si>
  <si>
    <t>Lankstaus ureteroskopo įvedimo mova</t>
  </si>
  <si>
    <t>Priemonės  ligoninėje naudojamai R.WOLF medicininei įrangai:</t>
  </si>
  <si>
    <t>Filtras</t>
  </si>
  <si>
    <t>Žarnelių rinkinys hysteroskopijai</t>
  </si>
  <si>
    <t>1. Silikoninės.
2. Su dviem adatom.
3. Su skysčio kontrolės davikliu.
4. Su Luer jungtimi.
5. Autoklavuojama ne mažiau 20 kartų.
6. Skirtos ligoninėje naudojamam R.WOLF histeroskopiniam skysčio padavimo įrenginiui ir hysteroskopui.</t>
  </si>
  <si>
    <t>Žarnelių rinkinys laparoskopijai</t>
  </si>
  <si>
    <t>Žarnelė CO2 dujoms</t>
  </si>
  <si>
    <t>Indas skysčio nutekėjimui</t>
  </si>
  <si>
    <t>Priemonės ligoninei naudojamai KARL STORZ medicininei įrangai:</t>
  </si>
  <si>
    <t xml:space="preserve">Žarnelių rinkinys </t>
  </si>
  <si>
    <t>Drenai Redon:</t>
  </si>
  <si>
    <t>Ch 08</t>
  </si>
  <si>
    <t>Ch 14</t>
  </si>
  <si>
    <t>Vienkartinis šeiverio antgalis. Vamzdelio diametras 3,50 mm</t>
  </si>
  <si>
    <t>Vienkartinis šeiverio antgalis. Vamzdelio diametras 4 mm</t>
  </si>
  <si>
    <t>Vienkartinis šeiverio antgalis. Vamzdelio diametras 4,50 mm</t>
  </si>
  <si>
    <t>Vienkartinis šeiverio antgalis. Vamzdelio diametras 5,50 mm</t>
  </si>
  <si>
    <t>Kandiklis</t>
  </si>
  <si>
    <t xml:space="preserve">Kandiklis </t>
  </si>
  <si>
    <t>18</t>
  </si>
  <si>
    <t>Platikiniai tulžies latakų stentai</t>
  </si>
  <si>
    <t>20</t>
  </si>
  <si>
    <t>21</t>
  </si>
  <si>
    <t>Aukštos deguonies koncentracijos kaukė</t>
  </si>
  <si>
    <t>22</t>
  </si>
  <si>
    <t>150</t>
  </si>
  <si>
    <t>1. Kateterio ilgis  18- 23 cm.
2. Ovalus galas su dviem angomis.
3. Pagamintas iš  PVC.
4. CH 16.
5. Paženklintas CE ženklu.</t>
  </si>
  <si>
    <t>1. Kateterio ilgis  18- 23 cm.
2. Ovalus galas su dviem angomis.
3. Pagamintas iš  PVC.
4. CH 14.
5. Paženklintas CE ženklu.</t>
  </si>
  <si>
    <t>1. Kateterio ilgis  18- 23 cm.
2. Ovalus galas su dviem angomis.
3. Pagamintas iš  PVC.
4. CH 12
5. Paženklintas CE ženklu.</t>
  </si>
  <si>
    <t>70</t>
  </si>
  <si>
    <t>80</t>
  </si>
  <si>
    <t>340</t>
  </si>
  <si>
    <t>Kraujo rinkimo adatos su venos punkcijos verifikavimo funkcija – kai nesimato venų  21-22G</t>
  </si>
  <si>
    <t>Vakuuminiai mėgintuvėliais su krešulio aktyvatoriumi (trombinu) su atskiriamuoju geliu ekstriniam biocheminių rodiklių tyrimui serume 5 ml tūrio,13x100 mm</t>
  </si>
  <si>
    <t>Kvėpavimo sistema  vaikams  ir automatiškai prisipildančiu deguonies drėkinimo indu</t>
  </si>
  <si>
    <t>Siurblio žarna CH25</t>
  </si>
  <si>
    <t>20-24ml tipas eccentric-Luer Slip,  su adata 0,8 x 40 mm, papildoma gradacija iki 24 ml.</t>
  </si>
  <si>
    <t xml:space="preserve">Saugi sistema skysčių perpylimui
</t>
  </si>
  <si>
    <t>Dirbtinio kvėpavimo sistema naujagimiams</t>
  </si>
  <si>
    <t>Skrandžio zondai CH 24</t>
  </si>
  <si>
    <t>1. Vienkartinė, kliniškai švari.
2. Turi CE ženklinimą.
3. Be latekso.
4. Sistemos ilgis ne mažiau 1,6 m, diametras 15 mm.
5. Du vamzdžiai ,sujungtiY formos sujungėju(Y jungtyje 7,6 mm angos- 2vnt.)
6. Iškvėpimo atšakoje vandens surinkėjas (1 vnt.) su savaime užsidarančiu dangteliu.
7. Papildomas 4m vamzdis su kūginėmis jungtimis  22F-22F, jungiantis aparatą ir deguonies drėkinimo indą.
8. Papildomos jungtys 22M-22M ir 22M-22M/15F.
9. Automatiškai prisipildantis deguonies drėkinimo indas su plūde. 
10. Apsauginis sistemos dangtelis
11. Kūginės jungtys aparato pusėje 22F.
12. Kūginės jungtys paciento pusėje 22M/15 F.
13. Kūginės jungtys 22F prijungimui priedeguonies drėkinimo indo
14. Kvėpavimo sistema skirta naudoti su MR850 arba MR 730 Fisher -Paykel drėkintuvų modeliais. 
15. Visos jungtys kūginės ir sandariai susijungia .
16. Įkvėpimo atšaka lengvai identifikuojama-nuspalvinta.
17. Supakuota į maišelius po 1 vnt.</t>
  </si>
  <si>
    <t>Okliuzinis kateteris perkutaninei nefrolitotripsijai</t>
  </si>
  <si>
    <t>vnt</t>
  </si>
  <si>
    <t>Okliuzinis kateteris ureteroskopijai</t>
  </si>
  <si>
    <t>1. CH25 
2. Ilgis 3,0-3.1 m.
3. Du piltuvelio tipo konektoriai.
4. Paženklinta CE ženklu.</t>
  </si>
  <si>
    <t>Intraveninė kaniulė 24G  0.7 – 19 mm</t>
  </si>
  <si>
    <t>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mažiau13 ml/min.</t>
  </si>
  <si>
    <t>Intraveninė kaniulė 24G  0.6 – 19 mm</t>
  </si>
  <si>
    <t>1. Turėti CE (saugaus naudojimo) sertifikatus.
2. Sterilios, nepirogeniškos, netoksiškos (pateikti gamintojo patvirtinančius dokumentus).
3. Pagamintos iš poliuretano.
4. Techniniai reikalavimai: papildoma anga injekcijoms yra tvirtinimo sparnelių geometriniam centre, turi turėti vožtuvą, trijų krypčių adatos ašmenys, konusinis ir užapvalintas kateterio galas, kateteris į sparnelius turi būti įpresuotas, o ne įklijuotas (pateikti gamintojo patvirtinančius dokumentus).
5. Kaniulės turi būti be latekso komponentų (pateikti gamintojo patvirtinančius dokumentus).
6. Turi būti silikonizuotos arba silikonizuotu galu.
7. Supakuoti kartu su užsukamu kamštuku, vienkartinio naudojimo.
8. Kateteris turi būti su ne mažiau 3 rentgeno kontrastinėmis juostelėmis.
9. Būtina papildoma anga injekcijoms.
10. Įpakuota kartu su užsukamu kamšteliu.
11. Tėkmės greitis ne mažiau 22ml/min.</t>
  </si>
  <si>
    <t>Vienkartinai sterilūs diagnostiniai anoskopai</t>
  </si>
  <si>
    <t>Vienkartinis šeiverio antgalis-boras cilindro formos. Vamzdelio diametras 4 mm.</t>
  </si>
  <si>
    <t>Vienkartinis šeiverio antgalis-boras cilindro formos. Vamzdelio diametras 5,50 mm</t>
  </si>
  <si>
    <t>151</t>
  </si>
  <si>
    <t>152</t>
  </si>
  <si>
    <t>153</t>
  </si>
  <si>
    <t>154</t>
  </si>
  <si>
    <t>155</t>
  </si>
  <si>
    <t>156</t>
  </si>
  <si>
    <t>16</t>
  </si>
  <si>
    <t>17</t>
  </si>
  <si>
    <t>17.1</t>
  </si>
  <si>
    <t>17.2</t>
  </si>
  <si>
    <t>17.3</t>
  </si>
  <si>
    <t>17.4</t>
  </si>
  <si>
    <t>17.5</t>
  </si>
  <si>
    <t>17 pirkimo dalis iš viso:</t>
  </si>
  <si>
    <t>19</t>
  </si>
  <si>
    <t>23</t>
  </si>
  <si>
    <t>24</t>
  </si>
  <si>
    <t>25</t>
  </si>
  <si>
    <t>26</t>
  </si>
  <si>
    <t>27</t>
  </si>
  <si>
    <t>28</t>
  </si>
  <si>
    <t>29</t>
  </si>
  <si>
    <t>31</t>
  </si>
  <si>
    <t>32</t>
  </si>
  <si>
    <t>34</t>
  </si>
  <si>
    <t>35</t>
  </si>
  <si>
    <t>36</t>
  </si>
  <si>
    <t>37</t>
  </si>
  <si>
    <t>38</t>
  </si>
  <si>
    <t>39</t>
  </si>
  <si>
    <t>41</t>
  </si>
  <si>
    <t>42</t>
  </si>
  <si>
    <t>43</t>
  </si>
  <si>
    <t>44</t>
  </si>
  <si>
    <t>45</t>
  </si>
  <si>
    <t>46</t>
  </si>
  <si>
    <t>49</t>
  </si>
  <si>
    <t>50</t>
  </si>
  <si>
    <t>51</t>
  </si>
  <si>
    <t>52</t>
  </si>
  <si>
    <t>53</t>
  </si>
  <si>
    <t>54</t>
  </si>
  <si>
    <t>55</t>
  </si>
  <si>
    <t>56</t>
  </si>
  <si>
    <t>57</t>
  </si>
  <si>
    <t>58</t>
  </si>
  <si>
    <t>59</t>
  </si>
  <si>
    <t>60</t>
  </si>
  <si>
    <t>61</t>
  </si>
  <si>
    <t>62</t>
  </si>
  <si>
    <t>63</t>
  </si>
  <si>
    <t>63.1</t>
  </si>
  <si>
    <t>63.2</t>
  </si>
  <si>
    <t>63 pirkimo dalis iš viso:</t>
  </si>
  <si>
    <t>64</t>
  </si>
  <si>
    <t>64.1</t>
  </si>
  <si>
    <t>65</t>
  </si>
  <si>
    <t>66</t>
  </si>
  <si>
    <t>67.1</t>
  </si>
  <si>
    <t>67.2</t>
  </si>
  <si>
    <t>67 pirkimo dalis iš viso:</t>
  </si>
  <si>
    <t>68</t>
  </si>
  <si>
    <t>69</t>
  </si>
  <si>
    <t>70.1</t>
  </si>
  <si>
    <t>70.2</t>
  </si>
  <si>
    <t>70.3</t>
  </si>
  <si>
    <t>71</t>
  </si>
  <si>
    <t>71.3</t>
  </si>
  <si>
    <t>72.1</t>
  </si>
  <si>
    <t>72.2</t>
  </si>
  <si>
    <t>72.3</t>
  </si>
  <si>
    <t>72.4</t>
  </si>
  <si>
    <t>72.5</t>
  </si>
  <si>
    <t>73</t>
  </si>
  <si>
    <t>74</t>
  </si>
  <si>
    <t>75</t>
  </si>
  <si>
    <t>76</t>
  </si>
  <si>
    <t>77</t>
  </si>
  <si>
    <t>78</t>
  </si>
  <si>
    <t>79</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</si>
  <si>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</si>
  <si>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</si>
  <si>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</si>
  <si>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</si>
  <si>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</si>
  <si>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</si>
  <si>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</si>
  <si>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</si>
  <si>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</si>
  <si>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</si>
  <si>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</si>
  <si>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</si>
  <si>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</si>
  <si>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</si>
  <si>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</si>
  <si>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</si>
  <si>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</si>
  <si>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</si>
  <si>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</si>
  <si>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</si>
  <si>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</si>
  <si>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</si>
  <si>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</si>
  <si>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</si>
  <si>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</si>
  <si>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</si>
  <si>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</si>
  <si>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</si>
  <si>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</si>
  <si>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</si>
  <si>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</si>
  <si>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</si>
  <si>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114</t>
  </si>
  <si>
    <t>115</t>
  </si>
  <si>
    <t>116</t>
  </si>
  <si>
    <t>117</t>
  </si>
  <si>
    <t>118</t>
  </si>
  <si>
    <t>119</t>
  </si>
  <si>
    <t>120</t>
  </si>
  <si>
    <t>121</t>
  </si>
  <si>
    <t>122</t>
  </si>
  <si>
    <t>123</t>
  </si>
  <si>
    <t>125</t>
  </si>
  <si>
    <t>127</t>
  </si>
  <si>
    <t>128</t>
  </si>
  <si>
    <t>129</t>
  </si>
  <si>
    <t>130</t>
  </si>
  <si>
    <t>131</t>
  </si>
  <si>
    <t>132</t>
  </si>
  <si>
    <t>133</t>
  </si>
  <si>
    <t>135</t>
  </si>
  <si>
    <t>136</t>
  </si>
  <si>
    <t>137</t>
  </si>
  <si>
    <t>138</t>
  </si>
  <si>
    <t>139</t>
  </si>
  <si>
    <t xml:space="preserve">                                                                                     </t>
  </si>
  <si>
    <t>140</t>
  </si>
  <si>
    <t>141</t>
  </si>
  <si>
    <t>142</t>
  </si>
  <si>
    <t>143</t>
  </si>
  <si>
    <t>144</t>
  </si>
  <si>
    <t>145</t>
  </si>
  <si>
    <t>146</t>
  </si>
  <si>
    <t>148</t>
  </si>
  <si>
    <t>149</t>
  </si>
  <si>
    <t>157</t>
  </si>
  <si>
    <t>159</t>
  </si>
  <si>
    <t>160</t>
  </si>
  <si>
    <t>161</t>
  </si>
  <si>
    <t>162</t>
  </si>
  <si>
    <t>163</t>
  </si>
  <si>
    <t>165</t>
  </si>
  <si>
    <t>169</t>
  </si>
  <si>
    <t>170</t>
  </si>
  <si>
    <t>171</t>
  </si>
  <si>
    <t>172</t>
  </si>
  <si>
    <t>173</t>
  </si>
  <si>
    <t>174</t>
  </si>
  <si>
    <t>175</t>
  </si>
  <si>
    <t>176</t>
  </si>
  <si>
    <t>178</t>
  </si>
  <si>
    <t>179</t>
  </si>
  <si>
    <t>180</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</si>
  <si>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</si>
  <si>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</si>
  <si>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</si>
  <si>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</si>
  <si>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</si>
  <si>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</si>
  <si>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</si>
  <si>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</si>
  <si>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</si>
  <si>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</si>
  <si>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</si>
  <si>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</si>
  <si>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</si>
  <si>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</si>
  <si>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</si>
  <si>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</si>
  <si>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</si>
  <si>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</si>
  <si>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</si>
  <si>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</si>
  <si>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</si>
  <si>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</si>
  <si>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</si>
  <si>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</si>
  <si>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</si>
  <si>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</si>
  <si>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</si>
  <si>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</si>
  <si>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</si>
  <si>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</si>
  <si>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</si>
  <si>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</si>
  <si>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</si>
  <si>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 xml:space="preserve">
</t>
  </si>
  <si>
    <t>3</t>
  </si>
  <si>
    <t>4</t>
  </si>
  <si>
    <t>5</t>
  </si>
  <si>
    <t>6</t>
  </si>
  <si>
    <t>7</t>
  </si>
  <si>
    <t>7.1</t>
  </si>
  <si>
    <t>7.2</t>
  </si>
  <si>
    <t>7.3</t>
  </si>
  <si>
    <t>7 pirkimo dalis iš viso:</t>
  </si>
  <si>
    <t>8</t>
  </si>
  <si>
    <t>9</t>
  </si>
  <si>
    <t>10</t>
  </si>
  <si>
    <t>11</t>
  </si>
  <si>
    <t>18.1</t>
  </si>
  <si>
    <t>18.2</t>
  </si>
  <si>
    <t>18.3</t>
  </si>
  <si>
    <t>18.4</t>
  </si>
  <si>
    <t>18.5</t>
  </si>
  <si>
    <t>18 pirkimo dalis iš viso:</t>
  </si>
  <si>
    <t>29.1</t>
  </si>
  <si>
    <t>29.2</t>
  </si>
  <si>
    <t>29.3</t>
  </si>
  <si>
    <t>29.4</t>
  </si>
  <si>
    <t>33</t>
  </si>
  <si>
    <t>1.  Žarnelių rinkinys su slėgine galvute laparaskopijoms.
2. Vienkartinis,steriliai įpakuotas.
3. Skirtas KARL STORZ ratukinei pompai HAMOU ENDOMAT.</t>
  </si>
  <si>
    <t>1. Daugkartinis žarnelių rinkinys su slėgine galvute histeroskopijoms
2. Autoklavuojamas.
3. Skirtas KARL STORZ ratukinei pompai HAMOU ENDOMAT.</t>
  </si>
  <si>
    <t>1. Daugkartinis žarnelių rinkinys su slėgine galvute laparaskopijoms
2. Autoklavuojamas
3. Skirtas KARL STORZ ratukinei pompai HAMOU ENDOMAT.</t>
  </si>
  <si>
    <t>29 pirkimo dalis iš viso:</t>
  </si>
  <si>
    <t>Indelio išmatavimai:
1. Išorinis indelio diametras 45 ± 1 mm;
2. Vidinis įgaubimo diametras 40 ± 1 mm;
3. Indelio aukštis 20 ± 1 mm;
4. Užlenktos dalies aukštis 5 ± 1 mm.</t>
  </si>
  <si>
    <t>1.Žarnelių rinkinys su slėgine galvute histeroskopijoms.
2. Vienkartinis, steriliai įpakuotas.
3. Skirtas KARL STORZ ratukinei pompai HAMOU ENDOMAT.</t>
  </si>
  <si>
    <t>Kasos stentai S formos</t>
  </si>
  <si>
    <t>64.2</t>
  </si>
  <si>
    <t>1. Vienkartinė.
2. Kliniškai švari.
3. Turi CE ženklinimą.
4. Lengvai fiksuojama norimoje padėtyje.
5. Ilgis: ištempus – 1,5 m - 1,6 m, suspaudus iki 34-35 cm.
6. Vamzdelio diametras 22 mm.
7. Sistema sudaryta iš: 2 vamzdžių, sujungtų Y formos jungtimi; alkūninės jungties (paciento pusėje) su Luer Lock anga skirta CO2 matavimo linijos pajungimui. Luer lock anga suintegruotu (nenuimamu) dangteliu. Sistemos jungtys kūginės: aparato pusėje 22F, paciento pusėje 22M/15F. Gaminio pakuotė lengvai praplėšiama rankomis, nenaudojant pašalinių daiktų. Pasipriešinimas esant 60 l/min srautui – 0,3 cm H2O stulpelio (kai sistema suspausta) ir  - 1,0 cm H2O stulpelio (kai sistema ištempta).
8. Supakuotos į maišelius po 1 vnt.</t>
  </si>
  <si>
    <t>Vakuuminiai mėgintuvėliai su inertišku atskiriamuoju geliu ir Li heparinu biocheminiam plazmos tyrimui 3,5 – 4,5 ml</t>
  </si>
  <si>
    <t>Vakuuminiai mėgintuvėliai su inertišku atskiriamuoju geliu arba atskiriamuoju geliu ir krešėjimo aktyvatoriumi biocheminiam – serologiniam – imunocheminiam serumo tyrimui (2-3 ml), 13x75 mm, tinkamas terapiniam vaistų monitoravimui</t>
  </si>
  <si>
    <t>Laikiklis turi būti:  
1. Vienkartinis (ant laikiklio arba pakuotės turi būti žyma, jog galima naudoti tik vieną kartą). 
2. Turi tikti saugiai kraujo ėmimo adatai, peteliškei ir Luer adapteriui.  
3. Pažymėti CE ženklu pagal  in vitro medicininių gaminių 93/42/EC direktyvą.</t>
  </si>
  <si>
    <t>1. Ilgis 50 – 60 cm.
2. CH32
3. Sterilūs.
4. Silikoniniai.
5. Paženklinti CE ženklu.</t>
  </si>
  <si>
    <t>Saugus ,,peteliškės“ rinkinys su adatos užraktu (adata užrakte fiksuojama, įtraukiant ją  į vamzdelį) smulkių venų performavimui 
21-23 G su Luer adapteriu</t>
  </si>
  <si>
    <t>Kaukės neinvazinei dirbtinei plaučių ventiliacijai L  dydis</t>
  </si>
  <si>
    <t>Vienkartinai švirkštai CT MEDRAD STELLANT injektoriui arba lygiaverčiai</t>
  </si>
  <si>
    <t>MEDRAD švirkštų prailginimo linija</t>
  </si>
  <si>
    <t>1. Ilgis ne mažiau 70 cm.
2. Atviras galas su viena arba dviem angomis, minkšti.
3. Pravedėjas.
4. Graduoti kas 1 cm.
5. Pagamintas iš  PVC.
6. Paženklinti CE ženklu.    7.Turi tikti stygai pravedėjui 0,035 ".</t>
  </si>
  <si>
    <t>1. Ilgis ne mažiau 70 cm.
2. Atviras galas su viena arba dviem angomis, minkšti.
3. Pravedėjas.
4. Graduoti kas 1 cm.
5. Pagamintas iš  PVC.
6. Paženklinti CE ženklu.7.Turi tikti stygai pravedėjui 0,</t>
  </si>
  <si>
    <t xml:space="preserve">1. Ilgis ne mažiau 70 cm.
2. Atviras galas su viena arba dviem angomis, minkšti.
3. Pravedėjas.
4. Graduoti kas 1 cm.
5. Pagamintas iš  PVC.
6. Paženklinti CE ženklu. 7.Turi tikti stygai pravedėjui 0,   </t>
  </si>
  <si>
    <t>900</t>
  </si>
  <si>
    <t>Kaniulės ašarų takams plauti</t>
  </si>
  <si>
    <t>Mėgintuvėliai su Natrio fluoridu  ir kalio oksalatu, ne mažiau 5 ml, bus naudojami alkoholio tyrimui</t>
  </si>
  <si>
    <t>Mėgintuvėliai (geltoni) su geliu bilirubino tyrimui, nepralaidūs UV spinduliams – (užpildymo tūris 400-800 mikrolitrai).</t>
  </si>
  <si>
    <t>Valymo šepetėliai endoskopų kanalui ir angoms</t>
  </si>
  <si>
    <t>Kaniulės</t>
  </si>
  <si>
    <t>Akmenų iš tulžies latakų ištraukimo balionai</t>
  </si>
  <si>
    <t>Stentų implantavimo sistema 12 Fr</t>
  </si>
  <si>
    <t>Stentų implantavimo sistema 10 Fr</t>
  </si>
  <si>
    <t>CO2 monitoringo linija</t>
  </si>
  <si>
    <t>Kaukės neinvazinei dirbtinei plaučių ventiliacijai S dydis</t>
  </si>
  <si>
    <t>Antibakterinis , antivirusinis filtras Microgard II tipo , tinkantis spirometrui Encore 22</t>
  </si>
  <si>
    <t xml:space="preserve">1. Arterinė kaniulė 20 G - 45 mm ilgio.
2. Su  srovės  išjungikliu.
3. Su sparneliais fiksacijai.
4. Sterili.
5. Paženklinta CE ženklu.                </t>
  </si>
  <si>
    <t>Lankiniai sfinkterotomai ERCP procedūroms</t>
  </si>
  <si>
    <t>Adatiniai sfinkterotomai ERCP procedūroms</t>
  </si>
  <si>
    <t>Vienkanalis CVK rinkinys per v. basilica be EKG kontrolės</t>
  </si>
  <si>
    <t>Laringinės kaukės Nr.1,5</t>
  </si>
  <si>
    <t>Laringinės kaukės Nr2</t>
  </si>
  <si>
    <t>Endotrachėjinio vamzdelio stiletas  10 F</t>
  </si>
  <si>
    <t>1. 10 F diametro
2. Sterilus, vienkartinis.
3. Paženklintas CE ženklu.</t>
  </si>
  <si>
    <t>Anesteziologinė kaukė kūdikiams(aromatizuotos)</t>
  </si>
  <si>
    <t xml:space="preserve">Anesteziologinė kaukė vaikams(aromatizuotos) </t>
  </si>
  <si>
    <t>Neinvazinės ventiliacijos(CPAP) gaubtai vaikams (7-12kg)</t>
  </si>
  <si>
    <t>30</t>
  </si>
  <si>
    <t>40</t>
  </si>
  <si>
    <t>46.3</t>
  </si>
  <si>
    <t>47.1</t>
  </si>
  <si>
    <t>47.2</t>
  </si>
  <si>
    <t>67</t>
  </si>
  <si>
    <t>71.4</t>
  </si>
  <si>
    <t>71.5</t>
  </si>
  <si>
    <t>71 pirkimo dalis iš viso:</t>
  </si>
  <si>
    <t>72</t>
  </si>
  <si>
    <t>75.1</t>
  </si>
  <si>
    <t>75.2</t>
  </si>
  <si>
    <t>97.1</t>
  </si>
  <si>
    <t>97.2</t>
  </si>
  <si>
    <t>124</t>
  </si>
  <si>
    <t>126</t>
  </si>
  <si>
    <t>134</t>
  </si>
  <si>
    <t>158</t>
  </si>
  <si>
    <t>164</t>
  </si>
  <si>
    <t>166</t>
  </si>
  <si>
    <t>177</t>
  </si>
  <si>
    <t>215</t>
  </si>
  <si>
    <t>234.1</t>
  </si>
  <si>
    <t>234.2</t>
  </si>
  <si>
    <t>48.1</t>
  </si>
  <si>
    <t>48.2</t>
  </si>
  <si>
    <t>64 pirkimo dalis iš viso:</t>
  </si>
  <si>
    <t>70.4</t>
  </si>
  <si>
    <t>70.5</t>
  </si>
  <si>
    <t>70 pirkimo dalis iš viso:</t>
  </si>
  <si>
    <t>73.3</t>
  </si>
  <si>
    <t>74.1</t>
  </si>
  <si>
    <t>74.2</t>
  </si>
  <si>
    <t>74.3</t>
  </si>
  <si>
    <t>75 pirkimo dalis iš viso:</t>
  </si>
  <si>
    <t>79.1</t>
  </si>
  <si>
    <t>79.2</t>
  </si>
  <si>
    <t>79.3</t>
  </si>
  <si>
    <t>80.1</t>
  </si>
  <si>
    <t>80.2</t>
  </si>
  <si>
    <t>80.3</t>
  </si>
  <si>
    <t>81.1</t>
  </si>
  <si>
    <t>81.2</t>
  </si>
  <si>
    <t>81 pirkimo dalis iš viso:</t>
  </si>
  <si>
    <t>96.1</t>
  </si>
  <si>
    <t>96.2</t>
  </si>
  <si>
    <t>97 pirkimo dalis iš viso:</t>
  </si>
  <si>
    <t>98.1</t>
  </si>
  <si>
    <t>98.2</t>
  </si>
  <si>
    <t>98 pirkimo dalis iš viso:</t>
  </si>
  <si>
    <t>113</t>
  </si>
  <si>
    <t>119.1</t>
  </si>
  <si>
    <t>119.2</t>
  </si>
  <si>
    <t>119 pirkimo dalis iš viso:</t>
  </si>
  <si>
    <t>128.1</t>
  </si>
  <si>
    <t>128.2</t>
  </si>
  <si>
    <t>128.3</t>
  </si>
  <si>
    <t>128.4</t>
  </si>
  <si>
    <t>134.1</t>
  </si>
  <si>
    <t>134.2</t>
  </si>
  <si>
    <t>134.3</t>
  </si>
  <si>
    <t>134.4</t>
  </si>
  <si>
    <t>135.1</t>
  </si>
  <si>
    <t>135.2</t>
  </si>
  <si>
    <t>136.1</t>
  </si>
  <si>
    <t>136.2</t>
  </si>
  <si>
    <t>Vakuuminė saugi kraujo paėmimo sistema (145.1. -145.16. sistemos suderinamumui užtikrinti  siūlomos prekės turi būti vieno prekės ženklo  (gamintojo); tiekėjas ir/ar gamintojas turi laikytis kokybės vadybos sistemos reikalavimų (ISO sertifikatas arba kitas lygiavertis dokumentas privalo būti pateiktas su pasiūlymu.)):</t>
  </si>
  <si>
    <t>146.1</t>
  </si>
  <si>
    <t>Vakuuminė saugi kraujo paėmimo sistema hemodializės ir vaikų skyrių pacientams  (146.1. - 146.6. siūlomos prekės turi būti vieno gamintojo, tiekėjas ir/ar gamintojas turi laikytis kokybės vadybos sistemos reikalavimų (ISO sertifikatas arba kitas lygiavertis dokumentas privalo būti pateiktas su pasiūlymu.)):</t>
  </si>
  <si>
    <t>146.2</t>
  </si>
  <si>
    <t>146.3</t>
  </si>
  <si>
    <t>146.4</t>
  </si>
  <si>
    <t>146.5</t>
  </si>
  <si>
    <t>146.6</t>
  </si>
  <si>
    <t>Saugi vakuuminė šlapimo paėmimo sistema 147.1. - 147.3. siūlomos prekės turi būti vieno gamintojo; tiekėjas ir/ar gamintojas turi laikytis kokybės vadybos sistemos reikalavimų (ISO sertifikatas arba kitas lygiavertis dokumentas privalo būti pateiktas su pasiūlymu.):</t>
  </si>
  <si>
    <t>147.1</t>
  </si>
  <si>
    <t>147.2</t>
  </si>
  <si>
    <t>147.3</t>
  </si>
  <si>
    <t>148.1</t>
  </si>
  <si>
    <t>148.2</t>
  </si>
  <si>
    <t>148.3</t>
  </si>
  <si>
    <t>148 pirkimo dalis iš viso:</t>
  </si>
  <si>
    <t>167</t>
  </si>
  <si>
    <t>167.1</t>
  </si>
  <si>
    <t>167.2</t>
  </si>
  <si>
    <t>167 pirkimo dalis iš viso:</t>
  </si>
  <si>
    <t>168</t>
  </si>
  <si>
    <t>200.1</t>
  </si>
  <si>
    <t>200.2</t>
  </si>
  <si>
    <t>200.3</t>
  </si>
  <si>
    <t>200 pirkimo dalis iš viso:</t>
  </si>
  <si>
    <t>201.1</t>
  </si>
  <si>
    <t>201.2</t>
  </si>
  <si>
    <t>201.3</t>
  </si>
  <si>
    <t>201 pirkimo dalis iš viso:</t>
  </si>
  <si>
    <t>216</t>
  </si>
  <si>
    <t>217</t>
  </si>
  <si>
    <t>218</t>
  </si>
  <si>
    <t>225.1</t>
  </si>
  <si>
    <t>225.2</t>
  </si>
  <si>
    <t>225 pirkimo dalis iš viso:</t>
  </si>
  <si>
    <t>226.1</t>
  </si>
  <si>
    <t>226.2</t>
  </si>
  <si>
    <t>226.3</t>
  </si>
  <si>
    <t>226.4</t>
  </si>
  <si>
    <t>226 pirkimo dalis iš viso:</t>
  </si>
  <si>
    <t>233.1</t>
  </si>
  <si>
    <t>233.2</t>
  </si>
  <si>
    <t>233.3</t>
  </si>
  <si>
    <t>233.4</t>
  </si>
  <si>
    <t>238.1</t>
  </si>
  <si>
    <t>238.2</t>
  </si>
  <si>
    <t>239.1</t>
  </si>
  <si>
    <t>239.2</t>
  </si>
  <si>
    <t>PVM tarifas, proc.</t>
  </si>
  <si>
    <t>Orientacinis poreikis</t>
  </si>
  <si>
    <t>10 proc. techninėje specifika-cijoje nenuro-dytų, tačiau su pirkimo objektu susijusių prekių, suma*, Eur</t>
  </si>
  <si>
    <t>1. Skirtas vienam pacientui (3-7 kg). 
2.  Itin skaidrus.
3. Tarp skaidraus gobtuvo ir pripučiamos ,,apykaklės'' esantis standus žiedas tam tikros formos(ne apvalus)
4.  Įkvėpimui ir iškvėpimui skirtos angos yra skaidriame šalme.
5. Įkvėpime jungtis 22M, iškvėpime PEEP vožtuvas ir slėgio monometras (skirtas matuoti slėgį šalme) 
6. Specialūs fiksavimo diržai, tvirtinami ant standaus žiedo keturiuose skirtinguose taškuose.
7. Diržai minkšti, patogūs, netraumuojantys, vaikams fiksuojami per pažastis, naujagimiams sauskelnių principu.
8. Skaidriame gobtuve yra dvi hermetiškos angos(3,5-7,0 mm)kateteriams ir zondams.
9. Šalme yra didelė anga su užsukamu dangteliu-greitai prieigai prie paciento, dangtelis turi dvikryptį nuo uždusimo saugantį vožtuvą, kuris automatiškai atsidaro, nukritus slėgiui šalme.</t>
  </si>
  <si>
    <t>1. Vienkartinės.
2. Kliniškai švarios.
3. Skirtos CO monitoringui.
4. Vamzdelis skaidrus, minkštas, lankstus
5. Suspaudus vamzdelį, nelieka likutinės deformacijos žymių.
6. Dvi užsukamos formos  luer jungtys.
7. Ilgis- ne mažiau 3m.
8. Supakuoti į maišelius po 1 vnt.
9. Paženklintos CE ženklu.</t>
  </si>
  <si>
    <t>Plastikiniai tulžies latakų stentai:</t>
  </si>
  <si>
    <t>1. 1950 mm +/- 50 mm; 
2. 0,035'' vedliui; 
3. trumpas siaurėjantis 4,5 Fr distalinis galas.</t>
  </si>
  <si>
    <t>1. 1950 mm +/- 50 mm;  
2. 0,035'' vedliui;
3. Standartinis, 4  Fr distalinis galas.</t>
  </si>
  <si>
    <t>1. 1900 mm +/- 50 mm; 
2. Kanalas vedliui 0,035''; 
3. Kelių dydžio balionas; 
4. Trikanalis.</t>
  </si>
  <si>
    <t>1. Sterili pakuotė, paruošta naudojimui; 
2. Rentgenokontrastitnis galas; 
3. Implantavimo kateteris komplekte su stento nustumėju; 
4. 1900 mm +/- 50 mm ilgio; 
5. Tinkamas 0,035'' vedliui.</t>
  </si>
  <si>
    <t>1. Sterili pakuotė, paruošta naudojimui; 
2. Rentgenokontrastitnis galas; 
3. Implantavimo kateteris komplekte su stento nustumėju;
4. 1900 mm +/- 50 mm ilgio; 
5. Tinkamas 0,035'' vedliui</t>
  </si>
  <si>
    <t>1. 1700 mm +/- 50mm; 
2. 0,035'' vedliui; 
3. Trikalnaliai; 
4. Pjovimo vielos ilgis 20 mm – 25 mm;
5. Distalinis galas 7 mm ilgio, 4,5 Fr storio</t>
  </si>
  <si>
    <t>1. 1700 mm +/- 50mm; 
2. 0,035'' vedliui; 
3. Trikalnaliai;
4. Adatos ilgis 5 mm 
5. Distalinis galas 7 mm ilgio, 5 Fr storio</t>
  </si>
  <si>
    <t>1. Lipdomi.
2. Medžiaginiai su paralonu.
3. Prie naujagimio galvutės pritvirtinami švelniais hidrokolidiniais laikikliais.
4. Ilgai ir tvirtai laikosi.
5. Lengvai nuimami.
6. Išlieka lipnūs daugiau nei vieną kartą.
7. Idealiai priglunda prie veido.
8. Gali būti apkirpti iki reikiamo dydžio.
9. Ilgis 12,5±1cm.
10. Paženklinti CE ženklu.</t>
  </si>
  <si>
    <t>1. Lipdomi.
2. Medžiaginiai su paralonu.
3. Prie naujagimio galvutės pritvirtinami švelniais hidrokolidiniais laikikliais.
4. Ilgai ir tvirtai laikosi.
5. Lengvai nuimami.
6. Išlieka lipnūs daugiau nei vieną kartą.
7. Idealiai priglunda prie veido.
8. Gali būti apkirpti iki reikiamo dydžio.
9. Ilgis 18,5±1cm.
10. Paženklinti CE ženklu.</t>
  </si>
  <si>
    <t>1. Vidutinio dydžio.
2. Paženklinta CE ženklu.
3. Be latekso, be PVC.
4. Patogi uždėjimui ir laikymui: nykščio vietoje grublėtas paviršius.
5. Spalvinis kaukių kodavimas pagal dydžius.
6. Dydis Nr3</t>
  </si>
  <si>
    <t>1. Vidutinio dydžio.
2. Paženklinta CE ženklu.
3. Be latekso, be PVC.
4. Patogi uždėjimui ir laikymui: nykščio vietoje grublėtas paviršius.
5. Spalvinis kaukių kodavimas pagal dydžius.
6. Dydis Nr4</t>
  </si>
  <si>
    <t>Anesteziologinės kaukės vaikams (aromatizuotos):</t>
  </si>
  <si>
    <t>1. Dydis Nr. 1. 
2. Paženklinta CE ženklu.
3. Vienkartinė, kliniškai švari 
4. Neturi alerginio poveikio.
5. Be latekso, pagaminta iš skaidraus PVC.
6. Minkštas reguliuojamas priegalvis.
7. Skaidri kaukė ir priegalvis - gerai matomas ligonio veidas. 
8. Kvepiančios- malonaus kvapo.
9. Kiekviena kaukė turi Klausono laikiklius.</t>
  </si>
  <si>
    <t>1. Dydis Nr. 2. 
2. Paženklinta CE ženklu.
3. Vienkartinė, kliniškai švari .4.Neturi alerginio poveikio.
5. Be latekso, pagaminta iš skaidraus PVC.
6. Minkštas reguliuojamas priegalvis.
7. Skaidri kaukė ir priegalvis - gerai matomas ligonio veidas. 
8. Kvepiančios- malonaus kvapo.
9. Kiekviena kaukė turi Klausono laikiklius.</t>
  </si>
  <si>
    <t>1. Dydis Nr.2.
2. Vienkartinės.
3. Tvirto plastiko.
4. ,Macintosh" tipo.
5. Mentelės viduje šviesą praleidžiantis kanalas.
6. Pateikti pavyzdį.
7. Tinkamos naudoti su ISO7376-3 žalia spalva kodotais koteliais.
8. Paženklintos CE ženklu.
9. Supakuotos po 1vnt.</t>
  </si>
  <si>
    <t>1. Kateterio charakteristikos: užpildymo turis distal.&gt; 0,41 cc, tėkmės greitis &gt; 5,200 cc/h, vid. 0,78 cc, tėkmės greitis &gt;10,400 cc, proks. 0,43 cc, tėkmės greitis &gt;4,100  cc/h.
1.1. 8,5 Fr 14G/16G/16G, 16 cm;
1.2. RO kontrastinis, iš poliuretano, graduotas, minkštu atraumatiniu galu.
2. Metalinis J formos pravedėjas 0,81 x 45 cm ilgio.
3. Diliatorius.
4. Punkcinė adata 18Gx6,35 cm.
5. 5,0 ml švirkštas su pravedėjo įvedimo ertme stūmoklyje. 
6. Kateterio tvirtinimas su užraktu, leidžiančiu išimti kateterį.
7. Kateterio kanalo apsauginis dangtelis su injekcine membrana.
8. Kateterio spaustukai.
9. Paženklintas CE ženklu.</t>
  </si>
  <si>
    <t>Švirkštai 20 ml, 50 ml (vienkartiniai,  be adatos), Luer lock tipo:</t>
  </si>
  <si>
    <t>Mėgintuvėliai be priedų 4-6 ml</t>
  </si>
  <si>
    <t>1. Vienkartinis  (ant laikiklio arba pakuotės turi būti žyma, jog galima naudoti tik vieną kartą). 
2. Turi tikti saugiai kraujo ėmimo adatai, peteliškei ir Luer adapteriui.
3. Pažymėti CE ženklu pagal medicininių gaminių 93/42/EC direktyvą.</t>
  </si>
  <si>
    <t>Kraujo rinkimo adatos 21-22G</t>
  </si>
  <si>
    <t xml:space="preserve">Adatos turi būti: 
1. Vienkartinės. 
2. Sterilios: atitikti ISO 11135 medicinos prietaisų sterilumo direktyvą.
3. Atitikti tarptautinį spalvinį kodavimą pagal ISO standartą.
4. Pažymėtos CE ženklu pagal in vitro diagnostikos medicininių gaminių 93/42/EC direktyvą.
5. Multibandininės. 
</t>
  </si>
  <si>
    <t>147 pirkimo dalis iš viso:</t>
  </si>
  <si>
    <t>1. Vienkartinė,sterili, nepirogeniška. 
2. Skirta sujungimui prie artroskopo.  
3. Ilgis 220-330 cm.   
4. Sistemą sudaro ecospicke jungtis, užspaudėjas, speciali jungtis jungimui prie artroskopo.  
5. Viena atšaka.
6. Tėkmės greitis ne mažiau 800ml/min.</t>
  </si>
  <si>
    <t>1. Sistemoje 2-u audinių atitraukėjai.
2. Pravedėjas.
3. 2-u laikikliai
4. Vienkartinio naudojimo.
5. Įpakavimas sterilus.
6. Paženklinta CE ženklu.</t>
  </si>
  <si>
    <t xml:space="preserve">1. Su specialia jungtimi prie Entropijos interfeisinio kabelio,pajungimo vietos su geliu ir specialiu abrazyviniu tinkleliu.
2. Numeruotos pajungimo vietos.
3. Elektrodo sudėtyje nėra latekso ir polivinilchlorido.
4. Tinkantis monitoriams su entropijos moduliu.
</t>
  </si>
  <si>
    <t xml:space="preserve">1. Tinkamos naudojimui su IAKS matavimo davikliu SP844.
2. Visos sudedamos dalys be latekso.
3. Būtinas tinkamumas daviklio SP844 tvirtinimom elementui.
4. Minimali skysčio tėkmė sistemoje 3ml/val.
5. Linijų kietumo laipsnis pagal Shore skalę ≥90.
6. Trijų padėčių kraneliai sistemoje≥2.
7. Komplektuojama su specialia membrana davikliui SP844. </t>
  </si>
  <si>
    <t>1. Tinka pjovimo-skutimo sistemos Dyonics rankenoms Shaver Dyonics PowerMax/PowerMax Elite.
2. Darbinės dalies plotas ne mažiau 26 kv.mm. 
3. Paženklintas CE ženklu.</t>
  </si>
  <si>
    <t>1. Padalintas į dvi dalis.
2. Laidumo paviršius ne mažiau 122 cm2.
3. Padengtas lipniu biologiškai suderintu hidrogeliu.
4. Turi tikti REM saugumo sistemą turintiems elektrochirurginiams generatoriams.
5. Elektrodo krašteliai su apsaugine skysčiams nepralaidžia juostele.
6. Vienkartinis.</t>
  </si>
  <si>
    <t>1. Tūris 150-300ml. 
2. Vienkartinė. 
3. Drenažinis vamzdelis. 
4. Tinkanti drenažiniams vamzdeliams CH8-Ch18. 
5. Pradinis slėgis ne mažiau 120mbar.
6. Būtinas pavyzdys.
7. Efektyvus tolygus skysčių siurbimas.
8. Minkšta, gofruota.
9. Paženklinta CE ženklu.</t>
  </si>
  <si>
    <t>1. Plastikinis stiebas,permatomas,pagamintas  iš biosuderinamos medžiagos PET(polietileno tereftelatas) arba lygiavertės.
2. Plastikinis stiebas sujungtas su skaidriu ,elastingu silikoniniu balionu distaliniame gale,užsimauna ir užsifiksuoja ant trokaro stiebo.
3. Rankinė baliono pompa turi tikti prie daugkartinio naudojimo trokaro kranelio.
4. Sterilizuoti gamma spinduliais,supakuoti sterilioje individualioje pakuotėje.
5. Paženklinta CE ženklu.</t>
  </si>
  <si>
    <t>1. Turi būti pritaikytas visoms amžiaus grupėms.
2. Forma cilindrinė.
3. Ilgis-140mm+-10mm
4. Išorinis skersmuo -21mm+-1mm
5. Vidinis skersmuo -19mm+-1mm
6. Sienelės storis -1mm.
7. Antibaktrinio filtro membrana turi būti sumontuota viduje.
8. Pagamintas iš PE.
9. Sterilus.
10. Tinkamas naudoti su spirometrais EasyOne.</t>
  </si>
  <si>
    <t>1. Tinkami ventiliacijos aparatui ,,Hamilton-C2“
2. Vienkartiniai
3. Paženklinti CE ženklu.</t>
  </si>
  <si>
    <t>1. Tinkami ventiliacijos aparatui ,,SOPHIE“
2. Vienkartiniai
3. Paženklinti CE ženklu.</t>
  </si>
  <si>
    <t>Nosies kaniulės (dydžiai: small, medium, medium wide, large)</t>
  </si>
  <si>
    <t>Kepurės generatoriaus tvirtinumui (dydžiai: small, medium, large)</t>
  </si>
  <si>
    <t>CO2 daviklio tvirtinimo žiedai (klijuojami)</t>
  </si>
  <si>
    <t>1. Silikoninės.
2. Su dviem adatom.
3. Su skysčio kontrolės davikliu.
4. Autoklavuojama ne mažiau 20 kartų.
5. Su prijungimu ligoninėje naudojamai R.Wolf laparoskopinei siurbimo/plovimo rankenai.</t>
  </si>
  <si>
    <t>239 pirkimo dalis iš viso:</t>
  </si>
  <si>
    <t>PLASTIKINIŲ MEDICININIŲ GAMINIŲ  TECHNINĖ SPECIFIKACIJA</t>
  </si>
  <si>
    <t>Maksimali pasiūlymo kaina*, Eur</t>
  </si>
  <si>
    <t>96 pirkimo dalis iš viso:</t>
  </si>
  <si>
    <t>Kvėpavimo sistema  aktyviam drėkinimui su nuimamais vandens rinktuvais vaikams (nešildoma sistema)</t>
  </si>
  <si>
    <t>1. Pagaminti iš latekso.
2. Užpildymas 30-50 ml.
3. Ilgis 30-40 cm.
4. Procedūros metu balionėlis pučiasi tolygiai(pučiasi tik balionėlis).
5. Paženklinti CE ženklu.</t>
  </si>
  <si>
    <t>1. Pagaminti iš latekso.
2. Užpildymas 30-50 ml.
3. Ilgis 30-40 cm.
4. Paženklinti CE ženklu.
5. Procedūros metu balionėlis pučiasi tolygiai(pučiasi tik balionėlis).</t>
  </si>
  <si>
    <t>1. Pagaminti iš latekso.
2. Užpildymas 30-50 m.
3. Ilgis 30-40 cm.
4. Paženklinti CE ženklu.
5. Procedūros metu balionėlis pučiasi tolygiai(pučiasi tik balionėlis).</t>
  </si>
  <si>
    <t>1. Ne mažiau 2 l talpos.
2. Sujungimo ir išleidimo vamzdeliai.
3. Kranelis maišelio apačioje.
4. Vienkartiniai.
5. Sterilus. 
6. Uždara sistema.
7. Supakuoti po vieną.
8. Sujungimo vamzdelio ilgis ne mažiau 100 cm. 
9. Turi vožtuvą neleidžiantį skysčiui pratekėti atgal. 
10. Paženklintas CE ženklu.</t>
  </si>
  <si>
    <t>1. Ilgis  ne mažiau 50 cm.
2. 6 mm.
3. Pagamintas iš silikono.
4. Be latekso.
5. Su rentgenokontrastine juostele per visą dreno ilgį.
6. Su atraumatinėmis skylutėmis horizontalioje dreno dalyje.
7. Paženklintas CE ženklu.</t>
  </si>
  <si>
    <t>1. Ilgis 26 cm.
2. Diametras 6 Ch.
3. Dengti poliuretanu.
4. Abu galai atviri.
5. Paženklinti CE ženklu.</t>
  </si>
  <si>
    <t>1. Ilgis 26 cm.
2. Diametras 7 Ch.
3. Dengti poliuretanu.
4. Abu galai atviri.
5. Paženklinti CE ženklu.</t>
  </si>
  <si>
    <t>1. Ilgis 28 cm.
2. Diametras 6 Ch.
3. Dengti poliuretanu.
4. Abu galai atviri.
5. Paženklinti CE ženklu.</t>
  </si>
  <si>
    <t>1. Ilgis 28 cm.
2. Diametras 7 Ch.
3. Dengti poliuretanu.
4. Abu galai atviri.
5. Paženklinti CE ženklu.</t>
  </si>
  <si>
    <t>1. Ilgis 30 cm.
2. Diametras 6 Ch.
3. Dengti poliuretanu.
4. Abu galai atviri.
5. Paženklinti CE ženklu.</t>
  </si>
  <si>
    <t>1. Ilgis 30 cm.
2. Diametras 7 Ch.
3. Dengti poliuretanu.
4. Abu galai atviri.
5. Paženklinti CE ženklu.</t>
  </si>
  <si>
    <t>1.Stentas pagamintas iš alifatinio poliuretano.
2. Abu stento galai lenkti iki pagrindo
3. Drenavimo angos per visą stento ilgį.
4.Su rentgenokontrastine žyma.
5. Abu galai  atviri.                                                                                                                                                                                                                                                                                                                                                                                                                                                                                                                       6. Diametras 6Fr                                                                                                                                                                                                                                                                                                                                                                                                                                                                                                                              7. Stento ilgis 26 cm                                                                                                                                                                                                                                                                                                                                                                                                                                                                                                                       8. Rinkinį sudaro stentas,viela pravedėja,(0,028" arba 0,035",vielos ilgis 125 cm, stento įvedėjo ilgis 40 cm)</t>
  </si>
  <si>
    <t>1. Ureterinis okliuzinis kateteris,veikiantis susispaudžiančios plėvelės principu.
2. Suskleidžiama dalis-plėvelė ,pagaminta iš poliuretano,turi rentgenokontrastinius intarpus. 
3. Suskleistos dalies išorinis diametras 10 mm.
4. Ilgis 150 cm.                                                                                                                                                                                                                                                                                                                                                                                                                                                                                                                                5. Lankstus galiukas 6 cm</t>
  </si>
  <si>
    <t>1. Stentas pagamintas iš alifatinio poliuretano.
2. Abu stento galai lenkti iki pagrindo
3. Drenavimo angos per visą stento ilgį.
4 .Su rentgenokontrastine žyma.
5. Abu galai  atviri.                                                                                                                                                                                                                                                                                                                                                                                                                                                                                                                               6. Diametras 7Fr                                                                                                                                                                                                                                                                                                                                                                                                                                                                                                                            7. Stento ilgis 26 cm                                                                                                                                                                                                                                                                                                                                                                                                                                                                                                                                    8. Rinkinį sudaro stentas,viela pravedėja,(0,028" arba 0,035",vielos ilgis 125 cm,stento įvedėjo ilgis 40 cm)</t>
  </si>
  <si>
    <t>1. Stentas pagamintas iš alifatinio poliuretano.
2. Abu stento galai lenkti iki pagrindo
3. Drenavimo angos per visą stento ilgį.
4. Su rentgenokontrastine žyma.
5. Abu galai  atviri.                                                                                                                                                                                                                                                                                                                                                                                                                                                                                                                                       6. Diametras 6Fr                                                                                                                                                                                                                                                                                                                                                                                                                                                                                                                           7. Stento ilgis 28 cm                                                                                                                                                                                                                                                                                                                                                                                                                                                                                                                                  8. Rinkinį sudaro stentas,viela pravedėja,(0,028" arba 0,035",vielos ilgis 125 cm, stento įvedėjo ilgis 40 cm)</t>
  </si>
  <si>
    <t>1. Speciali temperatūrai jautri minkšta medžiaga danga, užtikrinanti ne trumpesnį nei 6 mėn. vartojimą.
2. Skylutės per visą stento ilgį.
3. Rentgeno kontrastiniai žymekliai.
4. Ilgis: 26 cm CH6.
5. Abu galai atviri.
6. Paženklinti CE ženklu.</t>
  </si>
  <si>
    <t>1. Speciali temperatūrai jautri minkšta medžiaga danga, užtikrinanti ne trumpesnį nei 6 mėn. vartojimą.
2. Skylutės per visą stento ilgį.
3. Rentgeno kontrastiniai žymekliai.
4. Ilgis: 28 cm CH6.
5. Abu galai atviri.
6. Paženklinti CE ženklu.</t>
  </si>
  <si>
    <t>1. Speciali temperatūrai jautri minkšta medžiaga danga, užtikrinanti ne trumpesnį nei 6 mėn. vartojimą.
2. Skylutės per visą stento ilgį.
3. Rentgeno kontrastiniai žymekliai.
4. Ilgis: 26 cm CH7.
5. Abu galai atviri.
6. Paženklinti CE ženklu.</t>
  </si>
  <si>
    <t>1. Speciali temperatūrai jautri minkšta medžiaga danga, užtikrinanti ne trumpesnį nei 6 mėn. vartojimą.
2. Skylutės per visą stento ilgį.
3. Rentgeno kontrastiniai žymekliai.
4. Ilgis: 28 cm CH7.
5. Abu galai atviri.
6. Paženklinti CE ženklu.</t>
  </si>
  <si>
    <t>1. Speciali temperatūrai jautri minkšta medžiaga danga, užtikrinanti ne trumpesnį nei 6 mėn. vartojimą
2. Skylutės per visą stento ilgį.
3. Rentgeno kontrastiniai žymekliai.
4. Ilgis: 30 cm CH6.
5. Abu galai atviri.
6. Paženklinti CE ženklu.</t>
  </si>
  <si>
    <t>1. Pagaminta iš inkrustacijoms atsparios medžiagos su hidrogelio (hidrofiline) arba analogiška danga, užtikrinančia ne trumpesnį nei 12mėn. vartojimą.
2. Skylutės per visą stento ilgį.
3. Rentgeno kontrastiniai žymekliai.
4. Abu galai atviri.
4. Ilgis: 28 cm CH7.
5. Paženklinti CE ženklu.</t>
  </si>
  <si>
    <t>1. 10Fr, 70 mm ilgio
2. Tinkami tulžies latakų mechaninei kliūčiai pašalinti arba atstatyti latako vientisumą.
3. Sterilūs. 
4. Paženklinti CE ženklu.</t>
  </si>
  <si>
    <t>1.10Fr, 90 mm ilgio
2. Tinkami tulžies latakų mechaninei kliūčiai pašalinti arba atstatyti latako vientisumą.
3. Sterilūs. 
4. Paženklinti CE ženklu.</t>
  </si>
  <si>
    <t>1. 10Fr, 120 mm ilgio
2. Tinkami tulžies latakų mechaninei kliūčiai pašalinti arba atstatyti latako vientisumą.
3. Sterilūs. 
4. Paženklinti CE ženklu.</t>
  </si>
  <si>
    <t>1. 10Fr, 150 mm ilgio
2. Tinkami tulžies latakų mechaninei kliūčiai pašalinti arba atstatyti latako vientisumą.
3. Sterilūs. 
4. Paženklinti CE ženklu.</t>
  </si>
  <si>
    <t>1. 8,5Fr, 70 mm ilgio
2. Tinkami tulžies latakų mechaninei kliūčiai pašalinti arba atstatyti latako vientisumą.
3. Sterilūs. 
4. Paženklinti CE ženklu.</t>
  </si>
  <si>
    <t>1. 8.5Fr, 90 mm ilgio
2. Tinkami tulžies latakų mechaninei kliūčiai pašalinti arba atstatyti latako vientisumą.
3. Sterilūs. 
4. Paženklinti CE ženklu.</t>
  </si>
  <si>
    <t>1. 8,5Fr, 120 mm ilgio
2. Tinkami tulžies latakų mechaninei kliūčiai pašalinti arba atstatyti latako vientisumą.
3. Sterilūs. 
4. Paženklinti CE ženklu.</t>
  </si>
  <si>
    <t>1. 8.5Fr, 150 mm ilgio
2. Tinkami tulžies latakų mechaninei kliūčiai pašalinti arba atstatyti latako vientisumą.
3. Sterilūs. 
4. Paženklinti CE ženklu.</t>
  </si>
  <si>
    <t>1. Dvigubas šepetėlis.  
2. Standūs storesni šereliai; 
3. Plastikinis bukas galas šepetėlio gale, kanalų apsaugai</t>
  </si>
  <si>
    <t>1. Rinkinyje deguonies vamzdelis ne trumpesnis kaip 2,10 m.
2. Be latekso,pagaminta nenaudojant PVC.
3. Hermetiškai priglunda prie veido. 
4. Kaukės kraštai,kontaktuojantys su veidu,minkšti ir neaštrūs,iš skirtingos medžiagos negu korpusas. 
5. Su sutvirtinimo juostele(gumele),kuri leidžia hermetiškai užfiksuoti kaukę pacientui ant veido.Gumelė fiksuojama žemiau ausų ir už ausų.
6. Kaukės korpusas nedefuormuotas,pagamintas iš skaidraus plastiko.
7. Deguonies vamzdelis ne lygiasienis,o su specialiu vidiniu profiliu.
8. Deguonies vamzdelio galai su kūginės formos konektoriais.
9. Deguonies kaukė su nosies spaustuku ir ne mažesniu kaip litro talpos permatomu rezervuaru. 
10.Įmanoma pasiekti iki 90% deguonies.
11. Vienkartinės.
12.Dydis universalus-atitinka S ir L dydžius. 
13. Paženklinti CE ženklu.</t>
  </si>
  <si>
    <t>1. Tinkamas enerinio maitinimo sistemai prie ,,Flocare 800" pompos;
2. Sterilus.
3. Paženklintas CE ženklu.</t>
  </si>
  <si>
    <t xml:space="preserve"> Enterinio maitinimo sistemos (,,Flocare 800" pompai)  konektorius</t>
  </si>
  <si>
    <t>1. Pagamintas iš alifatinio poliuretano.
2. Dengtas specialia fosforilcholino danga arba  analogiška.
3. ,,Pigtail" formos gale angos drenavimui.
4. Luer lock jungtis.
5. Vieno žingsnio čiaupas šlapimo tėkmei reguliuoti.
6. Paženklinta CE ženklu.</t>
  </si>
  <si>
    <t>1. Pagamintas iš alifatinio poliuretano.
2. Dengtas specialia fosforilcholino danga arba  analogiška.
3. ''Pigtail" formos gale angos drenavimui.
4. Luer lock jungtis.
5. Vieno žingsnio čiaupas šlapimo tėkmei reguliuoti.
6. Paženklinta CE ženklu.</t>
  </si>
  <si>
    <t>1. Ilgis ne mažiau 30 cm.
2. Pagaminta iš PVC.
3. Paženklinti CE ženklu.</t>
  </si>
  <si>
    <t>1. Ilgis nuo 1 m iki 1,5 m.
2. Vidinis diametras ne daugiau 1 mm
3. Užpildymo tūris ne daugiau 1,6 ml
4. Infuzijos greitis -  8 ml/min.
5. LUER – LOCK.
6. Be DEHP
7. Pagaminta iš PE
8. Paženklinta CE ženklu.</t>
  </si>
  <si>
    <t>1. Ne mažiau 2600 ml talpos 2-jų kamerų plastikinis indas.
2. Žymenys butelio išorėje, skirti turinio kiekiui įvertinti.
3. Sterilus, vienkartinis.
4. Vamzdelis pagamintas iš PVC su spec. smailėjančiu galu jungti su torakaliniu   kateteriu.
5. Galimybė statyti ant grindų.
6. Paženklinta CE ženklu.</t>
  </si>
  <si>
    <t>1. Vienkartiniai.
2. Kliniškai švarūs.
3. Gaminio sudėtyje nėra latekso.
4. Sistemos diametras – 15 mm.
5. Sistemą sudaro:
 - Du vamzdžiai su pašildymu (įkvėpimo ir iškvėpimo pusėje),  (abu šildomi vamzdžiai paciento pusėje jungiasi į dvi kintamo ilgio atšakas sujungtas Y formos sujungėju, Y jungtyje 7.6 mm angos – 2 vnt., jungtis paciento pusėje 15M, jungtis vandens rezervuaro pusėje – 22F, jungtis DPV aparato pusėje 22M).  
 - Viena ne trumpesnė  kaip  0,8 m ilgio papildoma atšaka, jungianti DPV aparatą ir vandens rezervuarą (aparato pusėje – 9-11 mm elastinė jungtis, vandens rezervuaro – 22F). 
 - Papildomos jungtys: 22M-22M/15F, 8,5F-15M, 22M-22M/15F ir dvi jungtys su abiem elastinėm 9-11 mm jungtim).
6. Kvėpavimo sistema skirta naudoti su MR850 arba MR 730 F&amp;P drėkintuvų modeliai.
7. Paženklinti CE ženklu.</t>
  </si>
  <si>
    <t>1. Dydis S, ilgis ne mažiau 11 cm.
2. Plastikinis pagrindas.
3. Minkštas užapvalintas galas.
4. Piršto kontrolės anga.
5. Paženklinti CE ženklu.</t>
  </si>
  <si>
    <t>1. Dydis M, ilgis ne mažiau 13 cm.
2. Plastikinis pagrindas.
3 .Minkštas užapvalintas galas.
4. Piršto kontrolės anga.
5. Paženklinti CE ženklu.</t>
  </si>
  <si>
    <t>1. Vienkartinis.
2. Kliniškai švarus.
3. Skaidrus; plastmasinis.
4. 100 % testavimas.
5. Indo tūris ne mažiau 280 ml.
6. Maksimalus darbinis slėgis 8 kPa.
7. Maksimali tėkmė 180 l/min 30 s laikotarpyje.
8. Išgarinamo vandens kiekis iki 100 ml/min.
9. Darbinės ribos: įjungtai šildytuvo vijai: 1,5 – 80 l/min;  išjungtai šildytuvo vijai: 5,0-50 l/min.
10. Automatinis vandens paėmimas su 2 apsauginėmis plūdėmis.
11. Su atžyma įpilamo vandens kiekiui (vandens lygio indikatorius).
12. Adata su hidrofobiniu filtru.
13. Metalinis dugnas su apsauginiu kraštu.
14. Su 2-viem atvadais 22 mm diametro kontūrų prijungimui.
15. Tinka Fisher &amp; Paykel drėkintuvams.
16. Paženklintas CE ženklu.</t>
  </si>
  <si>
    <t>1. Lipdomi.
2. Medžiaginiai su paralonu.
3. Prie naujagimio galvutės pritvirtinami švelniais hidrokolidiniais laikikliais.
4. Ilgai ir tvirtai laikosi.
5. Lengvai nuimami.
6. Išlieka lipnūs daugiau nei vieną kartą.
7. Idealiai priglunda prie veido.
8. Gali būti apkirpti iki reikiamo dydžio.
9. Ilgis 11±1cm.
10. Paženklinti CE ženklu.</t>
  </si>
  <si>
    <t>1. Pagaminta iš poliuretano 15-20 cm ilgio.
2. Skirta jungti prie CV,PV kateterių.
3. Luer Lock jungtis su sriegine į abi puses besisukančia veržle.
4. Talpa 0,15-0,25 ml.
5. CE ženklinimas.</t>
  </si>
  <si>
    <t>1. Ne mažiau 30 cm ilgio.
2. Graduoti  kas 1 cm.
3. RO kontrastinė juostelė.
4. Užapvalintas galas su 2 šoninėmis angomis.
5. Vakuum-kontrolė.
6. Pagamintas iš  PVC.
7. Paženklinti CE ženklu.</t>
  </si>
  <si>
    <t>1. Skirta neinvazinei ventiliacijai su DPV, CPAP ir Bi-level sistemoms;                                                                                                                                                                                                                                                                                                                                                                                                                 2. Viso veido kaukė oro tiekimui per nosį ir burną;
3. Plastikinis kaukės korpusas su 2 angom deguoniui tiekti ir su silikonine atrama kaktai;
4. Slankios juostelės leidžiančios judinti galvą į šonus, privalo išlaikant kaukę ant veido stabilioje padėtyje; 
5. Apatinis kaukės įdėklo kraštas turi apimti smakrą;
6. Galimybė nuimti kaukę vienu atsegimu;
7. Dezinfekavimo galimybės:
- Terminė dezinfekcija;
- Autoklavavimas (≥50ciklų);
8. Komplektuojama:
8.1.Alkūnės besisukančios 360º turi būti „Vented“ ir Non-vented“;
8.2. Silikoniniai kaukės įdėklai trys dydžiai (S, M, L);
8.3. Juostinė fiksavimo kepurė -šalmas su velkro užsegimais.
9. Paženklinta CE ženklu.</t>
  </si>
  <si>
    <t>1. 4 mm be manžetės, naujag.
2. Graduotas.
3. Rentgeno kontrastinė juostelė.
4. Termolabilūs.
5. Šoninė anga vamzdelio gale.
6. Vamzdelio diametras vienodas per visą ilgį.
7. Paženklinti CE ženklu.</t>
  </si>
  <si>
    <t xml:space="preserve">1. Vidinis diametras7,5±0,1 mm, išorinis 11,2±0,1 mm, ilgis ne mažiau 350±1 mm. Skirtas oralinei ir nazalinei trachėjinei intubacijai.
2. Vamzdelis pagamintas iš skaidraus, permatomo PVC.
3. Sudėtyje neturi būti latekso, turi būti sterilus.  
4. Distalinio galo dešinėje pusėje turi būti viena angelė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Manžetės sienelės storis centrinėje dalyje neturi viršyti 0,04± 0,01 mm, tai turi įrodyti gamintojo pateikiami duomenys.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 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pagaminimo ir galiojimo datos, LOT numeris. 
</t>
  </si>
  <si>
    <t xml:space="preserve">1. Vidinis diametras 8,5±0,1 mm, išorinis 12,6,2±0,1 mm, ilgis ne mažiau 370±1 mm. Skirtas oralinei ir nazalinei trachėjinei intubacijai.
2. Vamzdelis pagamintas iš skaidraus, permatomo PVC.
3. Sudėtyje neturi būti latekso, turi būti sterilus.  
4. Distalinio galo dešinėje pusėje turi būti viena angelė (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Manžetės sienelės storis centrinėje dalyje neturi viršyti 0,04± 0,01 mm, tai turi įrodyti gamintojo pateikiami duomenys.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pagaminimo ir galiojimo datos, LOT numeris. 
</t>
  </si>
  <si>
    <t>1. Ne trumpesni kaip 50 cm.
2. Atviras galas su 2 šoninėmis angomis.
3. Vakuum kontrolė.
4. Pagamintas iš PVC.
5. Paženklinti CE ženklu.</t>
  </si>
  <si>
    <t>1. Reguliuojamo gylio, nearmuotas.
2. Vamzdelis 9 mm diametro.
2. Ilgis per išorinę lenkimo liniją 99-106 mm+-1 mm
3. Kaniulė su 15 mm jungtimi, su manžete, gradacija ir rentgenokontrastine linija.
4. Oburatorius ir plati kaklo juosta.
5. Paženklinti CE ženklu.</t>
  </si>
  <si>
    <t>1. Reguliuojamo gylio, armuotas.
2. Vamzdelis 7 mm diametro
3. Ilgis per išorinę lenkimo liniją  86 mm+-1 mm
4. Kaniulė su 15 mm jungtimi, su manžete, gradacija ir rentgenokontrastine linija.
5. Oburatorius ir plati kaklo juosta.
6. Paženklinti CE ženklu.</t>
  </si>
  <si>
    <t>1. Su manžete, reguliuojamo gylio, armuotas.
2. Vamzdelis 7 mm diametro
3. Ilgis per išorinę lenkimo liniją 110 mm+-1 mm
4. Kaniulė su 15 mm jungtimi, su manžete, gradacija ir rentgenokontrastine linija.
5. Oburatorius ir plati kaklo juosta.
6. Paženklinti CE ženklu.</t>
  </si>
  <si>
    <t>1. Su manžete, reguliuojamo gylio, armuotas.
2. Vamzdelis 6 mm diametro.
3. Vamzdelio bendras ilgis 70 mm+-1 mm
4. Kaniulė su 15 mm jungtimi, su manžete, gradacija ir rentgenokontrastine linija.
5. Oburatorius ir plati kaklo juosta.
6. Paženklinti CE ženklu.</t>
  </si>
  <si>
    <t>1. Kliniškai švarus.
2. Spalvinis kodavimas.
3. Su elastinėmis nuspalvintomis detalėmis (termoplastinis elastomeras arba analogiška) apsaugančiomis pacientą nuo galimų traumų  dantų sukandimo vietoje ir distalinėje dalyje.
4. Su praplatinta anga (atsiurbimams ir pan.).
5. Paženklintas CE ženklu.
6. Dydis Nr1</t>
  </si>
  <si>
    <t>1. Kliniškai švarus.
2. Spalvinis kodavimas.
3. Su elastinėmis nuspalvintomis detalėmis (termoplastinis elastomeras arba analogiška) apsaugančiomis pacientą nuo galimų traumų  dantų sukandimo vietoje ir distalinėje dalyje.
4. Su praplatinta anga (atsiurbimams ir pan.).
5. Paženklintas CE ženklu.
6. Dydis Nr0</t>
  </si>
  <si>
    <t>1. Vienkartinis.
2. Kliniškai švarus.
3. Be latekso.
4. Vienam ligoniui paruoštas trijų dalių rinkinys: vaistų purkštuvas,  ne trumpesnis kaip 1.8 m deguonies vamzdelis (ne lygiasienis, su specialiu vidiniu profiliu) ir kandiklis.
5. Vaisto tirpalas paverčiamas į 0,5 – 2 mikronų dydžio dalelių aerozolį.
6. Vaistų purškimas įmanomas esant 8 l/min oro/deguonies srautui.
7. Purkštuvas veikia ir vertikalioje, ir horizontalioje padėtyje.
8. Skirtas vaistų nusėdimui alveolėse.
9. Supakuota į maišelius po 1 komplektą.
10. Paženklintas CE ženklu.</t>
  </si>
  <si>
    <t>1. Vienkartinė.
2. Be latekso ir PVC (polivinilchlorido).
3. Turi hermetiškai priglusti prie veido.
4. Kraštai, kontaktuojantys su paciento veidu turi būti minkšti ir neaštrūs.
5. Su sutvirtinimo juostele (gumele).
6. Gumelė turi tvirtintis po paciento ausimis.
7. Pagaminta iš plono skaidraus plastiko ir nedeformuota.
8. Turi atitikti europietišką suaugusio žmogaus veido anatomiją.
9. Paženklinta CE ženklu.</t>
  </si>
  <si>
    <t>1.  Ilgis 100 cm,  14 Fr, ID 3 mm.
2.  Minkštas distalinis galas, 7 cm.
3.  Nuimamas adapteris,  leidžiantis atlikti DPV.
4.  Paženklintas CE ženklu.</t>
  </si>
  <si>
    <t>1. Ilgis ne mažiau 40 cm. 
2. Su minkštu galu.
3. Tinkantys 5mm intubaciniams vamzdeliams.
4.  Be latekso.
5. Vienkartiniai,sterilūs.
6. Paženklintas CE ženklu.</t>
  </si>
  <si>
    <t>1. Ilgis  ne mažiau 40 cm. 
2. Su minkštu galu.
3. Tinkantys 6mm intubaciniams vamzdeliams.
4. Be latekso.
5. Vienkartiniai,sterilūs.
6. Paženklintas CE ženklu.</t>
  </si>
  <si>
    <t>1. 15FR.
2. Ilgis ne mažiau 70 cm.
3. Be latekso.
4. Lankstus.
5. Atraumatinis galas.
6. Individuali pakuotė.
7. Sterilus.</t>
  </si>
  <si>
    <t>1. 10FR.
2. Ilgis ne mažiau 70 cm.
3. Be latekso.
4. Lankstus.
5. Atraumatinis galas.
6. Individuali pakuotė,
7. Sterilus.</t>
  </si>
  <si>
    <t>1. Vidutinio dydžio.
2. Paženklinta CE ženklu.
3. Be latekso, be PVC.
4. Patogi uždėjimui ir laikymui: nykščio vietoje grublėtas paviršius.
5. Spalvinis kaukių kodavimas pagal dydžius.
6. Dydis Nr. 5</t>
  </si>
  <si>
    <t>1. Kaukės vamzdelis metalinis, padengtas silikonu, kietas, anatomiškai išlenktas, proksimaliniame gale turi būti 15 mm konektorius, su kieta rankena. 
2. Vamzdeliu turi būti galima pravesti ne mažesnio nei 8 mm vidinio skersmens intubacinį vamzdelį su manžete. 
3. Vamzdelis pakankamai trumpas, kad galima būtų pravesti  juo intubacinį vamzdelį žemiau balso stygų.
4. Galimybė laringinę kaukę prakišti pro 25 mm ir siauresnį tarpdantinį tarpą. 
5. Be latekso, paženklinta CE ženklu.
6. Laringinės kaukės distaliniame gale turi būti epigliotį pakelianti mobili pertvara. 
7. Laringinės kaukės manžetė turi būti pripučiama, pagaminta iš silikono, manžetės pripūtimo vamzdelis turi būti atskirai nuo laringinės kaukės vamzdelio.
8. Proksimaliniame gale kontrolinė manžetė pripūtimo lygio kontrolei. 
9. Aiškiai užrašytas laringinės kaukės dydis, rekomenduojamas paciento svoris, skirta paciento svoriui 50-70 kg. 
10. Distaliniame gale vamzdelis turi būti sugraduotas kas centimetrą. 
11. Gamintojas turi pasiūlyti daugkartinio naudojimo intubacinius vamzdelius su pripučiama manžete 6.0, 6.5, 7.0, 7.5 ir 8.0 mm vidinio diametro. 
12.  Laringinė kaukė tinkama naudoti ne mažiau kaip 40 kartų arba vienerius metus po pagaminimo.</t>
  </si>
  <si>
    <t>1. Pripučiama manžetė pagaminta iš silikono, manžetės pripūtimo vamzdelis neintegruotas, proksimaliniame gale turi būti kontrolinė manžetė pripūtimo lygio kontrolei ir atidaroma ventiliacinė anga.
2. Be latekso, distaliniame manžetės gale turi būti kanalo į stemplę atsivėrimo anga, manžete praeinantis kanalas į stemplę turi neleisti epigliočiui užblokuoti oro kanalą.
3. Proksimaliniame manžetės gale turi būti juosta skirta įtvirtinti pravedėją.
4. Gamintojas turi pasiūlyti kaukei tinkantį matelinį pravedėją.
5. Oro ir stemplės kanalai turi būti proksimaliniame gale apjungti integruotu kandikliu, kad apsaugoti oro kanalą nuo užspaudimo sukandus.
6. Oro kanalo proksimaliniame gale turi būti 15 mm konektorius, oro kanalas turi būti lankstus, pagamintas iš silikono, sienelės viduje turi būti spiralinis metalinės vielos sustiprinimas, kad vamzdelis nepersilenktų.
7. Oro kanalo sienelėje turi būti aiškiai nurodytas laringinės kaukės pavadinimas, dydis, rekomenduojamas paciento svoris, manžetės pripūtimo maksimalus oro kiekis ir slėgis.
8. Ant kanalo vamzdelio turi būti aiškiai nurodytas gamintojas, vamzdelio paskirtis, autoklavavimo sąlygos, CE.
9. Kaukė turi būti tinkama naudoti ne mažiau kaip 40 kartų arba vienerius metus po pagaminimo.
10. Skirta pasiento svoriui 50-70 kg.
11. Kanalo dydis 16Fr/14Fr.</t>
  </si>
  <si>
    <t>1. Vienkartinis, sterilus, dydis 2,5. 
2. Be išpučiamos manžetės. 
3. Su skrandžio kanalu. 
4. Gaminio sudėtyje nėra latekso. 
5. Pagaminta iš medicininio termoplastinio elastomero. 
6. Turi sukandimo blokatorių. 
7. Vartotojui reikalinga informacija matomoje kvėpavimo vamzdelio dalyje. 
8. Paženklintas CE ženklu.</t>
  </si>
  <si>
    <t>1. Vienkartinis, sterilus, dydis 3. 
2. Be išpučiamos manžetės. 
3. Su skrandžio kanalu. 
4. Gaminio sudėtyje nėra latekso. 
5. Pagaminta iš medicininio termoplastinio elastomero. 
6. Turi sukandimo blokatorių. 
7. Vartotojui reikalinga informacija matomoje kvėpavimo vamzdelio dalyje. 
8. Paženklintas CE ženklu.</t>
  </si>
  <si>
    <t>1. Vienkartinis, sterilus, dydis 4. 
2. Be išpučiamos manžetės. 
3. Su skrandžio kanalu. 
4. Gaminio sudėtyje nėra latekso. 
5. Pagaminta iš medicininio termoplastinio elastomero. 
6. Turi sukandimo blokatorių. 
7. Vartotojui reikalinga informacija matomoje kvėpavimo vamzdelio dalyje. 
8. Paženklintas CE ženklu.</t>
  </si>
  <si>
    <t>1. Vienkartinis, sterilus, dydis 5. 
2. Be išpučiamos manžetės. 
3. Su skrandžio kanalu. 
4. Gaminio sudėtyje nėra latekso. 
5. Pagaminta iš medicininio termoplastinio elastomero. 
6. Turi sukandimo blokatorių. 
7. Vartotojui reikalinga informacija matomoje kvėpavimo vamzdelio dalyje. 
8. Paženklintas CE ženklu.</t>
  </si>
  <si>
    <t>1. Vienkartinė.
2. Ilgis – ne mažiau  1.8  m.
3. Sistemą sudaro:  ne mažesnis kaip 1.8 m ilgio 10  mm diametro vamzdelis ir ne mažiau kaip 0,4 m ilgio 15 mm diametro atšaka.
4. Atšakos gale yra 0,5 l. rezervinis maišas bei vaikiškas APL vožtuvas (jungtis 30 M).
5. Jungtys:  paciento pusėje 15 F/22 M su LUER lock jungtimi, aparato pusėje -15M.
6. Apsauginis dangtelis paciento pusėje.
7. Papildomos jungtys: elastinė 15M/6-9 mm; 15F-22F.
8. Pakuotė lengvai praplėšiama ranka, nenaudojant jokių pašalinių daiktų.
9. Paženklinta CE ženklu.</t>
  </si>
  <si>
    <t>1. Ne trumpesnė kaip 1,6 m ilgio pagrindinė kvėpavimo sistema;
2. Sistemą sudaro: du 15 mm diametro vamzdžiai,sujungtiY formos sujungėju; Y jungtyje dvi 7,6 mm angos su plastikiniais dangteliais (jungtis aparato pusėje 15M ir 22M , paciento pusėje 22M/15F); du drėgmės rinktuvai (po vieną įkvėpimo ir iškvėpimo atšakoje); papildoma 0,4 m ilgio atšaka sistemos prijungimui prie drėkintuvo; papildomos jungtys22M-22M,15F-22F,22F-22F; apsauginis dangtelis paciento pusėje;
3. Sujungimui su deguonies drėkintuvu jungtys 22F
4. Visos jungtys kūginės, kad būtų užtikrintas sandarus sujungimas.
5. Paženklinta CE ženklu.
6. Vienkartinė, kliniškai švari.</t>
  </si>
  <si>
    <t>1. Vienkartinė.
2. Kliniškai švari.
3. Turi CE ženklinimą.
4. Lengvai fiksuojama norimoje padėtyje.
5. Ilgis –  ne mažiau 1,6 m.
6. Sistemos vamzdžių diametras 15 mm.
7. Sistema sudaryta iš: 2 vamzdžių, sujungtų Y formos sujungėju, papildomas 0,8m ilgio vamzdis ir 1,0 L tūrio kvėpavimo maišas (be latekso).Komplekte yra papildoma jungtis 22M-22M.Visos sistemos jungtys kūginės :paciento pusėje 22M/15F,aparato pusėje 22F.  
8. Supakuotos į maišelius po 1 komplektą.</t>
  </si>
  <si>
    <t>1. Atsparus lipidams ,propofoliui, antibiotikams, alkoholiui
2. Tinka slėgiui matuoti parenterinei mitybai.
3. Luer lock fiksacija.
4. Prailginimo linija ne trumpesnė kaip 1.5 m su papildomu kraneliu.
5. Pagaminta iš poliamido.
6. Paženklinti CE ženklu.</t>
  </si>
  <si>
    <t>1. Turi tikti infuzinėms pompoms „Infusomat Space“.
2. Ilgis ne mažiau kaip  250 cm.
3. Turi atlaikyti ne mažiau dviejų barų slėgį.
4. Paženklintos CE ženklu.</t>
  </si>
  <si>
    <t>1. Turi tikti infuzinėms pompoms „Infusomat Space“.
2. 200mkm kraujo filtras.
3. Ilgis ne mažiau kaip 250 cm.
4. Paženklintos CE ženklu.</t>
  </si>
  <si>
    <t>1. Ilgis nuo 1 m. iki 2 m.
2. Vidinis diametras 1-1,5 mm
3. Užpildymo tūris iki 1,6-3,5 ml.
4. Infuzijos greitis -ne mažiau 8 ml/min.
5. LUER – LOCK.
6. BE DEHP
7. Pagaminta iš PVC.
8. Paženklinta CE ženklu.</t>
  </si>
  <si>
    <t>1.  Kateterio charakteristikos:               
1.1.  1-o spindžio 14G 20 cm;
1.2.  RO kontrastinis, iš poliuretano, graduotas, su minkštu, lanksčiu galiuku.   
2. Metalinis pravedėjas  0,081-0,89 mm diametro, atsparus persilenkimui su  J formos minkštu galu, 50-70 cm ilgio.
3. Dilatatorius.
4. Punkcinė adata 18G/6,35—6,50 cm.
5. 5,0 ml  luer lock švirkštas su anga stūmoklyje pravedėjo įvedimui
6. Integruotos ant kateterio fiksavimo priemonės.
7. Kateterio kanalo apsauginis dangtelis su vožtuvu.
8. Tėkmės greitis &gt;5500cc/h.
9. Paženklintas CE ženklu.</t>
  </si>
  <si>
    <t xml:space="preserve">1.  Kateteris:
1.1. 3-jų spindžių 16F R 12/12/16G - 20 cm jungo ir poraktikaulinėms venoms;
1.2. RO kontrastinis, iš poliuretano, graduotas;
1.3. Integruotas atbulinės srovės tėkmės reguliatorius.
2. Metalinis pravedėjas  su  J formos minkštu galu, ilgis 0,35“x 68 cm.
3. 5,0 ml švirkštas su pravedėjo įvedimo ertme stūmoklyje.
4. Dilatatorius.
5. Skalpelis.
6. Punkcinė adata 18Gx6,35 cm.
7. Kateterio kanalo apsauginis dangteliai su injekcine membrana.
8. Paženklintas CE ženklu.
</t>
  </si>
  <si>
    <t>1.  Kateterio charakteristikos: 
1.1. 7 Fr 16G/16G/ 20 cm.
1.2. RO kontrastinis, iš poliuretano, graduotas, minkštu atraumatiniu galu.
2. Metalinis J formos pravedėjas0,81- 0,89 mm diametro,  50-70 cm ilgio atsparus persilenkimui.
3. Dilatatorius.                                             
4. Punkcinė adata 18G/6,35—6,5cm 
5. 5,0 ml švirkštas Luer Lock su anga stūmoklyje
6. Kateterio tvirtinimas su užraktu, leidžiančiu išimti kateterį.
7. Kateterio kanalo apsauginis dangteliai su injekcine membrana.
8. Kateterio spaustukai. 
9. Tėkmės greitis &gt;3,500cc/h                                      
10. Paženklintas CE ženklu.</t>
  </si>
  <si>
    <t>1. Vienos atšakos kateteris :
1.1. Dydis 3F
1.2. Ilgis 10-20 cm
1.3. Rentgenokontrastinis
2. Pravedėjas su laikikliu:
3. Paženklintas CE ženklu.</t>
  </si>
  <si>
    <t xml:space="preserve">1. Vienos atšakos kateteris :
1.1. Dydis 4F
1.2. Ilgis 10-20 cm
1.3. Rentgenokontrastinis
2. Pravedėjas su laikikliu.
3. Paženklinta CE ženklu.
                                                                      </t>
  </si>
  <si>
    <t>1. Turėti CE ženklinimą.
2. Sterilios, nepirogeniškos, netoksiškos (pateikti gamintojo patvirtinančius dokumentus).
3. Pagamintos iš poliuretano.
4. Techniniai reikalavimai: papildoma anga injekcijoms yra tvirtinimo sparnelių geometriniam centre, turi turėti vožtuvą, trijų krypčių adatos ašmenys, konusinis ir užapvalintas kateterio galas, kateteris į sparnelius turi būti įpresuotas, o ne įklijuotas (pateikti gamintojo patvirtinančius dokumentus).
5. Kaniulės turi būti be latekso komponentų (pateikti gamintojo patvirtinančius dokumentus).
6. Turi būti silikonizuotos arba silikonizuotu galu.
7. Supakuoti kartu su užsukamu kamštuku, vienkartinio naudojimo.
8. Kateteris turi būti su ne mažiau 3 rentgeno kontrastinėmis juostelėmis.
9. Būtina papildoma anga injekcijoms.
10. Įpakuota kartu su užsukamu kamšteliu.
11. Tėkmės greitis ne mažiau 96 ml/min.</t>
  </si>
  <si>
    <t xml:space="preserve">1. Turėti CE ženklinimą. 
2. Sterilios, nepirogeniškos, netoksiškos (pateikti gamintojo patvirtinančius dokumentus).
3. Pagamintos iš poliuretano 
4. Techniniai reikalavimai: papildoma anga injekcijoms yra tvirtinimo sparnelių geometriniam centre, turi turėti vožtuvą, trijų krypčių adatos ašmenys, konusinis ir užapvalintas kateterio galas, kateteris į sparnelius turi būti įpresuotas, o ne įklijuotas (pateikti gamintojo patvirtinančius dokumentus).
5. Kaniulės turi būti be latekso komponentų (pateikti gamintojo patvirtinančius dokumentus).
6. Turi būti silikonizuotos arba silikonizuotu galu.
7. Supakuoti kartu su užsukamu kamštuku, vienkartinio naudojimo. 
8. Kateteris turi būti su ne mažiau 3 rentgeno kontrastinėmis juostelėmis 
9. Būtina papildoma anga injekcijoms 
10. Įpakuota kartu su užsukamu kamšteliu. 
11. Tėkmės greitis ne mažiau 36 ml/min. </t>
  </si>
  <si>
    <t>1. Turėti CE ženklinimą.
2. Sterilios, nepirogeniškos (pateikti  gamintojo patvirtinančius dokumentus).
3. Oro filtras.
4. Guminis intarpas.
5. Metalinė adata 0.8 x 40 mm.
6. U formos žarnelės fiksatorius ant srovės greičio reguliatoriaus.
7. Luer lock.
8. Žarnelė ne mažiau  kaip 1.8m ilgio</t>
  </si>
  <si>
    <t>1. Turėti CE ženklinimą.
2. Sterilios, nepirogeniškos (pateikti  gamintojo patvirtinančius dokumentus).</t>
  </si>
  <si>
    <t>1. Turi tikti automatiniams švirkštams ,,Perfusor Space", kurie skirti automatinei vaistų infuzijai programuojamu greičiu.
2. Luer lock tipo.</t>
  </si>
  <si>
    <t>1. Turi tikti automatiniams švirkštams ,,Perfusor Space",kurie skirti automatinei vaistų infuzijai programuojamu greičiu.
2. Luer lock tipo.</t>
  </si>
  <si>
    <t xml:space="preserve">1. Vienkartinis, sterilus, švirkštas, apirogeniškas, netoksiškas, be latekso (būtinas ženklinimas ant pakuotės),
2. Be PVC, nesuteptas silikonu  (pateikti gamintojo patvirtinančius dokumentus).
3. Dviejų dalių, hermetiškas. Jungtis  „Luer Slip" tipo.
4. Korpusas skaidrus, su gerai įskaitoma gradacija, kuri atspari antiseptikams  (pateikti atitikties pažymėjimą ISO 7886-1 arba lygiavertį). 
5. Švirkšto korpusas, turi turėti ne mažiau  kaip 2 žiedus, apsaugančius nuo stūmoklio ištraukimo.
6. Stūmoklio korpusas turi būti standus, t. y. be įpjovų ir be susiaurėjimo (nuožulnumo) korpuso gale.
7. Šalia švirkšto turi būti atitinkamo dydžio hipoderminė adata, adatos ilgis negali skirtis daugiau kaip 0,5 mm.
8. Ant kiekvienos pakuotės nurodytas Matrix kodas arba lygiavertis. 
9. Blister pakuotė. </t>
  </si>
  <si>
    <t xml:space="preserve">1. Vienkartinis, sterilus, švirkštas, apirogeniškas, netoksiškas, be latekso (būtinas ženklinimas ant pakuotės),
2. Be PVC, nesuteptas silikonu  (pateikti gamintojo patvirtinančius dokumentus).
3. Dviejų dalių, hermetiškas. Jungtis  „Luer Slip“ tipo.
4. Korpusas skaidrus, su gerai įskaitoma gradacija, kuri atspari antiseptikams  (pateikti atitikties pažymėjimą ISO 7886-1 arba lygiavertį). 
5. Švirkšto korpusas, turi turėti ne mažiau kaip 2 žiedus, apsaugančius nuo stūmoklio ištraukimo.
6. Stūmoklio korpusas turi būti standus, t. y. be įpjovų ir be susiaurėjimo (nuožulnumo) korpuso gale.
7. Šalia švirkšto turi būti atitinkamo dydžio hipoderminė adata, adatos ilgis negali skirtis daugiau kaip 0,5 mm.
8. Ant kiekvienos pakuotės nurodytas Matrix kodas arba lygiavertis. 
9. Blister pakuotė. </t>
  </si>
  <si>
    <t xml:space="preserve">1. Vienkartinis, sterilus, švirkštas, apirogeniškas, netoksiškas, be latekso (būtinas ženklinimas ant pakuotės),
2. Be PVC, nesuteptas silikonu  (pateikti gamintojo patvirtinančius dokumentus).
3. Dviejų dalių, hermetiškas. Jungtis  „Luer Slip“ tipo.
4. Korpusas skaidrus, su gerai įskaitoma gradacija, kuri atspari antiseptikams  (pateikti atitikties pažymėjimą ISO 7886-1 arba lygiavertį). 
5. Švirkšto korpusas, turi turėti ne mažiau  kaip 2 žiedus, apsaugančius nuo stūmoklio ištraukimo.
6. Stūmoklio korpusas turi būti standus, t. y. be įpjovų ir be susiaurėjimo (nuožulnumo) korpuso gale.
7. Šalia švirkšto turi būti atitinkamo dydžio hipoderminė adata, adatos ilgis negali skirtis daugiau kaip 0,5 mm.
8. Ant kiekvienos pakuotės nurodytas Matrix kodas arba lygiavertis. 
9. Blister pakuotė. </t>
  </si>
  <si>
    <t xml:space="preserve">1. Vienkartinis, sterilus, švirkštas, apirogeniškas, netoksiškas, be latekso (būtinas ženklinimas ant pakuotės ),
2. Be PVC, nesuteptas silikonu  (pateikti gamintojo patvirtinančius dokumentus).
3. Dviejų dalių, hermetiškas. Jungtis  „Luer Slip“ tipo.
4. Korpusas skaidrus, su gerai įskaitoma gradacija, kuri atspari antiseptikams  (pateikti atitikties pažymėjimą ISO 7886-1 arba lygiavertį). 
5. Švirkšto korpusas, turi turėti ne mažiau  kaip 2 žiedus, apsaugančius nuo stūmoklio ištraukimo.
6. Stūmoklio korpusas turi būti standus, t. y. be įpjovų ir be susiaurėjimo (nuožulnumo) korpuso gale.
7. Šalia švirkšto turi būti atitinkamo dydžio hipoderminė adata, adatos ilgis negali skirtis daugiau kaip 0,5 mm.
8. Ant kiekvienos pakuotės nurodytas Matrix kodas arba lygiavertis. 
9. Blister pakuotė. 
</t>
  </si>
  <si>
    <t>1. Turi tikti prie turimų ,,Tulip“ ir ,,Marina medical“ firmų suleidimo kaniulių, ,,Medicon“ firmos kaniulių adapterio
2. Paženklinta CE ženklu</t>
  </si>
  <si>
    <t>1. Turi tikti prie turimų ,,Tulip“ ir ,,Marina medical“ firmų suleidimo kaniulių, ,,Medikon“ firmos kaniulių adapterio
2. Paženklinta CE ženklu</t>
  </si>
  <si>
    <t>1. Turi tikti prie turimų ,,Medikon“ firmos infiltracinių ir siurbimo kaniulių bei švirkšto užrakto.
2. Paženklinta CE ženklu.</t>
  </si>
  <si>
    <t>1. Turi tikti prie turimų,,Medikon“ firmos infiltracinių ir siurbimo kaniulių, kaniulių adapterio bei švirkšto užrakto .</t>
  </si>
  <si>
    <t>1. Sterili,vienkartinė.
2. Skirta infuzinei pompai ,,Nouvag“
3. Paženklinta CE ženklu.</t>
  </si>
  <si>
    <t>1. Skirta ,,AITECS DF-12M“ infuzinei pompai.
2. Sterili.
3. Paženklinta CE ženklu.</t>
  </si>
  <si>
    <t>1. Vienkartinė.
2. Tinkanti ,,Hotline" infuzinių tirpalų šildymo aparatui.
3. Ilgis ne mažiau 2,4 m.
4. Užpildymo tūris 20 ml.</t>
  </si>
  <si>
    <r>
      <t>1. Vienkartiniai.
2. Sterilūs: atitikti ISO 11137 medicinos prietaisų sterilumo direktyvą arba lygiavertę.
3. Su saugiu personalui, hemorepelentiniu kamšteliu.
4. Atitikti tarptautinį spalvinį kodavimą pagal ISO standartą.
5. Pažymėti CE ženklu pagal in vitro diagnostikos medicininių gaminių 98/79/EC direktyvą.
6. Žyma iki kurios turi būti paimtas kraujas.                                                                                                                                                                                                                                                                                                                                                                                                                                                                      7. Mėginiai gali būti užšaldomi ir laikomi pirminiuose mėgintuvėliuose prie -20</t>
    </r>
    <r>
      <rPr>
        <vertAlign val="superscript"/>
        <sz val="10"/>
        <rFont val="Times New Roman"/>
        <family val="1"/>
        <charset val="186"/>
      </rPr>
      <t xml:space="preserve">0 </t>
    </r>
    <r>
      <rPr>
        <sz val="10"/>
        <rFont val="Times New Roman"/>
        <family val="1"/>
        <charset val="186"/>
      </rPr>
      <t>C (pateikti gamintojo patvirtinimą).
8. Galiojimas ne mažiau 6 mėn.</t>
    </r>
  </si>
  <si>
    <t>1. Vienkartiniai.
2. Sterilūs: atitikti ISO 11137 medicinos prietaisų sterilumo direktyvą arba lygiavertę.
3. Su saugiu personalui, hemorepelentiniu kamšteliu.
4. Atitikti tarptautinį spalvinį kodavimą pagal ISO standartą.
5. Pažymėti CE ženklu pagal in vitro diagnostikos medicininių gaminių 98/79/EC direktyvą.
6. Žyma iki kurios turi būti paimtas kraujas.
7. Krešėjimo mėgintuvėliai su dvigubomis sienelėmis iš skirtingo plastiko sluoksnių, galiojimas ne mažiau 9 mėn.                                                                                                                                                                                                                                                                                                                                     8. Krešėjimo mėgintuvėliai turi minimalaus užpildymo indikatorių arba min-max užpildymo žymą, nurodančią leistiną 10% užpildymo paklaidą.                                                                                                                                                                                                                                                                   9. Specialus kamštelio spalvinis žymėjimas nurodantis pediatrinę arba mažo tūrio paskirtį.</t>
  </si>
  <si>
    <t xml:space="preserve">1. Vienkartiniai.
2. Sterilūs: atitikti ISO 11137 medicinos prietaisų sterilumo direktyvą arba lygiavertę.
3. Su saugiu personalui, hemorepelentiniu kamšteliu.
4. Atitikti tarptautinį spalvinį kodavimą pagal ISO standartą.
5. Pažymėti CE ženklu pagal in vitro diagnostikos medicininių gaminių 98/79/EC direktyvą.
6. Žyma iki kurios turi būti paimtas kraujas.
7. Krešėjimo mėgintuvėliai su dvigubomis sienelėmis iš skirtingo plastiko sluoksnių, galiojimas ne mažiau 9 mėn..                                                                                                                                                                                                                                                                                                                          8. Krešėjimo mėgintuvėliai turi minimalaus užpildymo indikatorių arba min-max užpildymo žymą, nurodančią leistiną 10% užpildymo paklaidą.                                                                      </t>
  </si>
  <si>
    <t>1. Vienkartiniai.
2. Sterilūs: atitikti ISO 11137 medicinos prietaisų sterilumo direktyvą arba lygiavertę.
3. Su saugiu personalui, hemorepelentiniu kamšteliu.
4. Atitikti tarptautinį spalvinį kodavimą pagal ISO standartą.
5. Pažymėti CE ženklu pagal in vitro diagnostikos medicininių gaminių 98/79/EC direktyvą.
6. Žyma iki kurios turi būti paimtas kraujas.                                                                                                                                                                                                                                                                                                                                                                                                                                                                     7. Galiojimas ne mažiau 6 mėn.</t>
  </si>
  <si>
    <t>1. Vienkartiniai.
2. Sterilūs: atitikti ISO 11137 medicinos prietaisų sterilumo direktyvą arba lygiavertę.
3. Su saugiu personalui, hemorepelentiniu kamšteliu.
4. Atitikti tarptautinį spalvinį kodavimą pagal ISO standartą.
5. Pažymėti CE ženklu pagal in vitro diagnostikos medicininių gaminių 98/79/EC direktyvą.
6. Žyma iki kurios turi būti paimtas kraujas.                                                                                                                                                                                                                                                                                                                                                                                                                                                                         7. Specialus kamštelio spalvinis žymėjimas nurodantis pediatrinę arba mažo tūrio paskirtį.
8. Galiojimas ne mažiau 6 mėn.</t>
  </si>
  <si>
    <t>1. Vienkartiniai.
2. Sterilūs: atitikti ISO 11137 medicinos prietaisų sterilumo direktyvą arba lygiavertę.
3. Su saugiu personalui, hemorepelentiniu kamšteliu.
4. Atitikti tarptautinį spalvinį kodavimą pagal ISO standartą.
5. Pažymėti CE ženklu pagal in vitro diagnostikos medicininių gaminių 98/79/EC direktyvą.
6. Žyma iki kurios turi būti paimtas kraujas.                                                                                                                                                                                                                                                                                                                                                                                                                                                                                     7. Specialus kamštelio spalvinis žymėjimas nurodantis pediatrinę arba mažo tūrio paskirtį.
8. Galiojimas ne mažiau 6 mėn.</t>
  </si>
  <si>
    <t>1. Vienkartiniai.
2. Sterilūs: atitikti ISO 11137 medicinos prietaisų sterilumo direktyvą arba lygiavertę.
3. Su saugiu personalui, hemorepelentiniu kamšteliu.
4. Atitikti tarptautinį spalvinį kodavimą pagal ISO standartą.
5. Pažymėti CE ženklu pagal in vitro diagnostikos medicininių gaminių 98/79/EC direktyvą.
6. Žyma iki kurios turi būti paimtas kraujas.                                                                                                                                                                                                                                                                                                                                                                                                                                                                        7. Galiojimas ne mažiau 6 mėn.</t>
  </si>
  <si>
    <t>1. Vienkartinis, sukomplektuotas, individualiai supakuotas.                                                                                                                                                                                                                                                                                                                                                                                                                                           2. Sterilūs: atitikti ISO 11135 medicinos prietaisų sterilumo direktyvą arba lygiavertę.
3. Atitikti tarptautinį spalvinį kodavimą pagal ISO standartą.
4. Pažymėti CE ženklu pagal in vitro diagnostikos medicininių gaminių 98/79/EC direktyvą.
5. Adatos turi būti multibandininės.</t>
  </si>
  <si>
    <t>1. Vienkartinis, sukomplektuotas, individualiai supakuotas.
2. Sterilūs: atitikti ISO 11135 medicinos prietaisų sterilumo direktyvą arba lygiavertę.
3. Atitikti tarptautinį spalvinį kodavimą pagal ISO standartą.
4. Pažymėti CE ženklu 93/42/EC direktyvą.
5. Adatos turi būti multibandininės.</t>
  </si>
  <si>
    <t>1. Vienkartiniai.
2. Sterilūs: atitikti ISO 11135 medicinos prietaisų sterilumo direktyvą arba lygiavertę.
3. Atitikti tarptautinį spalvinį kodavimą pagal ISO standartą.
4. Pažymėti CE ženklu 93/42/EC direktyvą.</t>
  </si>
  <si>
    <t>1. Vienkartiniai.
2. Sterilūs: atitikti ISO 11135 medicinos prietaisų sterilumo direktyvą arba lygiavertę.
3. Atitikti tarptautinį spalvinį kodavimą pagal ISO strandartą.
4. Adatos turi būti multibandininės.
5. Pažymėti CE ženklu 93/42/EC direktyvą.</t>
  </si>
  <si>
    <t>1. Vienkartiniai.
2. Sterilūs: atitikti ISO 11135 medicinos prietaisų sterilumo direktyvą arba lygiavertę.
3. Atitikti tarptautinį spalvinį kodavimą pagal ISO standartą.
4. Adatos turi būti multibandininės.
5. Pažymėti CE ženklu 93/42/EC direktyvą.</t>
  </si>
  <si>
    <t>Adatos turi būti:
1. Vienkartinės.
2. Sterilios: atitikti ISO 11135 medicinos prietaisų sterilumo direktyvą arba lygiavertę.
3. Atitikti tarptautinį spalvinį kodavimą pagal ISO strandartą.
4. Adatos turi būti multibandininės.
5. Pažymėtos CE ženklu 93/42/EC direktyvą.</t>
  </si>
  <si>
    <t>1. Vienkartiniai.
2. Sterilūs: atitikti ISO 11137 medicinos prietaisų sterilumo direktyvą arba lygiavertę.
3. Su saugiu personalui, hemorepelentiniu kamšteliu.
4. Atitikti tarptautinį spalvinį kodavimą pagal ISO standartą.
5. Pažymėti CE ženklu pagal in vitro diagnostikos medicininių gaminių 98/79/EC direktyvą.
6. Žyma iki kurios turi būti paimtas kraujas.                                                                                                                                                                                                                                                                                                                                                                                                                                                                                   7. Galiojimas ne mažiau 6 mėn.</t>
  </si>
  <si>
    <t>1. Vienkartiniai.
2. Sterilūs: atitikti ISO 11137 medicinos prietaisų sterilumo direktyvą arba lygiavertę.
3. Su saugiu personalui, hemorepelentiniu kamšteliu.
4. Atitikti tarptautinį spalvinį kodavimą pagal ISO standartą.
5. Pažymėti CE ženklu pagal in vitro diagnostikos medicininių gaminių 98/79/EC direktyvą.
6. Žyma iki kurios turi būti paimtas kraujas.                                                                                                                                                                                                                                                                                                                                                                                                                                                                               7. Galiojimas ne mažiau 6 mėn.</t>
  </si>
  <si>
    <t>Mėgintuvėliai turi būti:
1. Vienkartiniai.
2. Sterilūs: atitikti ISO 11137 medicinos prietaisų sterilumo direktyvą arba lygiavertę.
3. Su saugiu personalui, hemorepelentiniu užkemšamu arba užsukamu kamšteliu..
4. Atitikti tarptautinį spalvinį kodavimą pagal ISO 6710 standartą.
5. Pažymėti CE ženklu pagal in vitro diagnostikos medicininių gaminių 98/79 EC direktyvą.
6. Tinkami nurodytiems tyrimams atlikti (pateikti klinikinių tyrimų dokumentaciją).                                                                                                                                                                                                                                                                                                                                                                                                    7. Centrifūgavimo laikas 5-10 min.                                                                                                                                                                                                                                                                                                                                                                                                                                                                                              8. Galiojimas ne mažiau 6 mėn.</t>
  </si>
  <si>
    <r>
      <t xml:space="preserve">Mėgintuvėliai turi būti:
1. Vienkartiniai.
2. Sterilūs: atitikti ISO 11137 medicinos prietaisų sterilumo direktyvą arba lygiavertę. 
3. Su saugiu personalui, hemorepelentiniu užkemšamu arba užsukamu kamšteliu.
4. Atitikti tarptautinį spalvinį kodavimą pagal ISO 6710 standartą.
5. Pažymėti CE ženklu pagal in vitro diagnostikos medicininių gaminių 98/79 EC direktyvą.
</t>
    </r>
    <r>
      <rPr>
        <sz val="10"/>
        <rFont val="Times New Roman"/>
        <family val="1"/>
        <charset val="186"/>
      </rPr>
      <t>6. Tinkami nurodytiems tyrimams atlikti (pateikti klinikinių tyrimų dokumentaciją).                                                                                                                                                                                                                                                                                                                                                                                                  7. Galiojimas ne mažiau 6 mėn.</t>
    </r>
  </si>
  <si>
    <t>Mėgintuvėliai turi būti:
1. Vienkartiniai.
2. Atitikti tarptautinį spalvinį kodavimą pagal ISO 6710 standartą.
3. Pažymėti CE ženklu pagal in vitro diagnostikos medicininių gaminių 98/79 EC direktyvą.                                                                                                                                                                                                                                                                                                                                                                                 4. Galiojimas ne mažiau 6 mėn.</t>
  </si>
  <si>
    <t>Mėgintuvėliai turi būti: 
1. Vienkartiniai. 
2. Sterilūs: atitikti ISO 11137 medicinos prietaisų sterilumo direktyvą arba lygiavertę.
3. Su saugiu personalui, hemorepelentiniu užkemšamu kamšteliu;
4. Atitikti tarptautinį spalvinį kodavimą pagal ISO 6710 standartą.
5. Pažymėti CE ženklu pagal in vitro diagnostikos medicininių gaminių 98/79 EC direktyvą. 
6. Tinkami nurodytiems tyrimams atlikti (pateikti klinikinių tyrimų dokumentaciją).                                                                                                                                                                                                                                                                                                                                                                                                       7. Krešėjimo laikas ne daugiau 5 min.                                                                                                                                                                                                                                                                                                                                                                                                                                                                                              8. Centrifūgavimo laikas ne daugiau 3 - 5 min.                                                                                                                                                                                                                                                                                                                                                                                                                                                                           9. Galiojimas ne mažiau 6 mėn.</t>
  </si>
  <si>
    <t xml:space="preserve">Mėgintuvėlis ir šlapimo paėmėjas turi būti:
1. Vienkartiniai. 
2. Sterilūs: atitikti ISO 11137 medicinos prietaisų sterilumo direktyvą arba lygiavertę.
3. Atitikti tarptautinį spalvinį kodavimą pagal ISO 6710 standartą.
4. Pažymėti CE ženklu pagal in vitro diagnostikos medicininių gaminių 98/79 EC direktyvą.
5. Ant mėgintuvėlio etiketės turi būti nurodytas minimalaus ir maksimalaus užpildymo lygis. </t>
  </si>
  <si>
    <t xml:space="preserve">Šlapimo paėmėjas  turi būti:
1. Vienkartiniai. 
2. Atitikti tarptautinį spalvinį kodavimą pagal ISO 6710 standartą.
3. Pažymėti CE ženklu pagal in vitro diagnostikos medicininių gaminių 98/79 EC direktyvą.
4. Ant mėgintuvėlio etiketės turi būti nurodytas minimalaus ir maksimalaus užpildymo lygis. </t>
  </si>
  <si>
    <t>Vakuuminis mėgintuvėlis šlapimo tyrimui su konservantu, išlaikančiu ėminio stabilumą 72 val kambario temperatūroje (be gyvsidabrio priemaišų ir be boro rūgšties) 8 ml, 16x100 mm biocheminiams tyrimams</t>
  </si>
  <si>
    <t>Vakuuminis mėgintuvėlis šlapimo tyrimui su konservantu 4 ml, biocheminiams tyrimams 13x75 mm</t>
  </si>
  <si>
    <t>1. Ilgis ne mažiau 76 cm.
2. Uždaras galas, viena-dvi šoninės angos
3. Rentgenokontrastinis.
4. Pradedant nuo 50 cm,gradavimas kas 10 cm.
5. Su kamšteliu.
6. Pagamintas iš  PVC.
7. Paženklinti CE ženklu.</t>
  </si>
  <si>
    <t>1. Ilgis ne mažiau 76 cm.
2. Uždaras galas, ne mažiau kaip dvi šoninės angos.
3. Pagamintas iš  PVC.
4. Paženklinti CE ženklu.</t>
  </si>
  <si>
    <t>1. Graduotas, ilgis ne mažiau 115 cm
2. 3-jų kanalų su dviem lateksiniais balionėliais.
3. Nurodytas balionėlių užpildymo tūris ant vožtuvo ir distalinės dalies išpūtimą rodančių balionų.
4. Paženklinta CE ženklu.</t>
  </si>
  <si>
    <t>1. Graduotas, ilgis ne mažiau 115 cm
2. 3-jų kanalų su dviem lateksiniais balionėliais.
3. Nurodytas balionėlių užpildymo tūris ant vožtuvo ir distalinės dalies išpūtimą rodančių balionų
4. Paženklinta CE ženklu.</t>
  </si>
  <si>
    <t>1. Su metaliniu  stiletu.
2. Ne mažiau kaip 110 cm ilgio, CH 10 (3.33 mm).
3. Pagamintas iš poliuretano.
4. Universalūs konektoriai.
5. Paženklintas CE ženklu.</t>
  </si>
  <si>
    <t>1. Turi tikti ,,B.Braun Infuzomat“ maitinimo pompai.
2. Paženklinta CE ženklu.
3. Sterili.</t>
  </si>
  <si>
    <t>1. 1,2-1,3L talpos rezervuaras.
2. Lašinimo kamera.
3. Antgalis, skirtas jungtis su (kūgio formos 4-pakopų) zondu.
4. Antgalis vaistams ir zondo praplovimui.
5. Paženklinta CE ženklu.</t>
  </si>
  <si>
    <t>1. Vienkartiniai.
2. Ne mažiau 100 ml. talpos
3. Paženklinti CE ženklu.</t>
  </si>
  <si>
    <t xml:space="preserve">Enterinio maitinimo sistema ,,Kangaroo“ pompai
</t>
  </si>
  <si>
    <t>1. Tuohy adata 18 G  1,3 x 80 mm-90 mm
2. Kateteris: markiruotas, RO kontrastinis,ne mažiau 1,0 m ilgio, 0,45 mm diametro, uždaras galas, 3 šoninės skylutės.
3. Švirkštas  Luer tipo. 
4. Filtras 0,2 mkm, užpildymo tūris 0,45 ml, atlaiko slėgį iki 7 bar.
5. Kateterio  nukreipėjas.
6. "Click" tipo konektorius.
7. Filtro fiksatorius,neribojantis judesių.
8. Paženklintas CE ženklu.</t>
  </si>
  <si>
    <t>1. Punkcinė adata kateterio viduje, adata 1,6-1,8 x 80 mm-90mm
2. Sujungimo kranelis Luer-lock tipo.
3. Maišas ne mažiau  2 l talpos.
4. Švirkštas Luer lock 50 ml.
5. Žarnelės ilgis ne  mažesnis kaip 90 cm.
6. Paženklintas CE ženklu.</t>
  </si>
  <si>
    <t>1. Ilgis ne mažiau 30 cm ilgio.
2. Dydis 9F.
3. Šuntas pagamintas iš poliuretano,balionai-iš latekso.
4. Spalvinis bendrosios miego arterijos baliono,pripūtimo kanalo ir kranelių žymėjimas
5. Centimetrinės gylio žymos
6. Paženklintas CE ženklu.</t>
  </si>
  <si>
    <t>1. Kiuretės ilgis 25-30 cm.
2. Kiuretės išorinis skersmuo iki3,2mm.
3. Kiuretės įmova permatoma, sužymėta ir sunumeruota 4, 7, 8 ir 10 cm žymomis.
4. Iš lankstaus polipropileno.
5. Pagaminta iš lankstaus polipropileno.
6. Vienkartinio naudojimo.
7. Įpakavimas sterilus.
8. Supakuota po 1-ą vienetą.
9. Paženklinta CE ženklu.</t>
  </si>
  <si>
    <t xml:space="preserve">1. Žarnelės ilgis 2,8-3,2 m.
2. Dviejų spindžių.
3. Distalinės jungtys tinkamos daugkartinės spirometrijos jutikliams D-Lite,Pedi-Lite
4. Proksimalinės jungtys tinkamos drėgmės surinkimo kameroms D-Fend,D-Fend Pro
</t>
  </si>
  <si>
    <t xml:space="preserve">1. Žarnelės ilgis 2,8-3,2 m.
2. Vieno spindžio.
3. Distalinės jungtys tinkamos daugkartinės spirometrijos jutikliams D-Lite,Pedi-Lite
4. Proksimalinė jungtis tinkama drėgmės surinkimo kameroms D-Fend,D-Fend Pro
</t>
  </si>
  <si>
    <t>1. Vienkartiniai.
2. Plastikinis velenas.
3. Diametras 3,5 mm.
4. Pilno spindulio rezektorius.
5. Pilnai suderinami su Smith Nephew skutiklio rankena (Powermax/powermax Elite).</t>
  </si>
  <si>
    <t>1. Boras cilindro formos darbine dalimi
2. Tinkantis Dyonics šeiveriui
3. Paženklintas CE ženklu.</t>
  </si>
  <si>
    <t>1. Nesterilus.
2. Pagamintas iš polipropileno. 
3. Su šaukšteliu ir užsukamu dangteliu. 
4. Ne mažesni kaip 30 ml talpos.
5. Paženklintas CE ženklu.</t>
  </si>
  <si>
    <t>1. Rinkinį sudaro rankenėlė ir sujungimo vamzdelis
2. Siurbimo rankenėlė ir sujungimo vamzdelis rinkinyje turi būti sujungti.
3. Supakuoti dviguboje pakuotėje.
4. Rankena ir siurblio žarna kartu turi būti sterilioje dviguboje  pakuotėje.
5. Siurbimo rankenėlė turi būti su vakuumo kontrolės anga, lenktu(Yankauer) galu, ne mažiau 6 šoninės angelės gale, 275 mm + -5 cm ilgio, 22CH storio.
6. Sujungimo vamzdelis turi būti 2 m+-5 cm ilgio, 6 mm vidinio diametro, piltuvėlio formos galais.</t>
  </si>
  <si>
    <t>1. CH26,vidinis diametras 6 mm
2. Ilgis ne mažiau 3,5 m
3. Du piltuvėlio tipo konektoriai
4. Dviguboje pakuotėje
5. Sterili.
6. Siurblio žarna turi tikti rankenai
7. Paženklinta CE ženklu.</t>
  </si>
  <si>
    <t>1. CH22
2. Ilgis 275 mm+-5mm
3. Lenkta Yankauer tipo
4. Vakuumo kontrolės anga
5. Gale 5-6 šoninės angelės.
6. Sterili.</t>
  </si>
  <si>
    <t xml:space="preserve">1. Ne mažesnė kaip 2 L talpa, aiškus gradavimas kas 50 ml.
2. 150 cm PVC vamzdelis.
3. Pagamintas iš plastiko.
4. Paženklintas CE ženklu. </t>
  </si>
  <si>
    <t>1. Vienkartiniai, maži.
2. Pagaminti iš PVC.
3. Su reguliavimo sraigtu šone.
4. Spalvinis dydžių kodavimas.
5. Korpuso paviršius lygus,briaunelės švelnios netraumuojančios gleivinės.
6. Naudojant nelūžta.
7. Sterilūs.
8. Paženklinti CE ženklu.</t>
  </si>
  <si>
    <t>1. Vienkartiniai, vidutiniai.
2. Pagaminti iš PVC.
3. Su reguliavimo sraigtu šone.
4. Spalvinis dydžių kodavimas.
5. Korpuso paviršius lygus,briaunelės švelnios netraumuojančios gleivinės.
6. Naudojant nelūžta.
7. Sterilūs.</t>
  </si>
  <si>
    <t>1. Vienkartiniai, dideli.
2. Pagaminti iš PVC.
3. Su reguliavimo sraigtu šone.
4. Spalvinis dydžių kodavimas.
5. Korpuso paviršius lygus, briaunelės švelnios netraumuojančios gleivinės.
6. Naudojant nelūžta.
7. Sterilūs.</t>
  </si>
  <si>
    <t>1. 36- 38 mm diam., stoma iki 26 -28mm
2. Su filtru.
3. Vienkartinis.
4. Su žiedinio fiksavimo mechanizmu.
5. Atviras, užsegamas spaustukas (kiekvienam maišeliui)
6. Paženklinti CE ženklu.</t>
  </si>
  <si>
    <t>1. 43- 45 mm diam., stoma iki 33-35 mm.
2. Su filtru.
3. Vienkartinis.
4. Su žiedinio fiksavimo mechanizmu.
5. Atviras, užsegamas spaustukas (kiekvienam maišeliui)
6. Paženklinti CE ženklu.</t>
  </si>
  <si>
    <t>1. 55-57 mm diam., stoma iki 45-47 mm.
2. Su filtru.
3. Vienkartinis.
4. Su žiedinio fiksavimo mechanizmu.
5. Atviras, užsegamas spaustukas (kiekvienam maišeliui)
6. Paženklinti CE ženklu.</t>
  </si>
  <si>
    <t>1. 55- 57 mm diam., stoma iki 45 -47mm.
2. Lipnus pagrindas su žiediniu maišelio fiksavimo mechanizmu.
3. Lanksti, pagaminta iš hipoalerginio hidrokoloido, gerai sukimba su oda.
4. Gydo odos pažeidimus.
5. Paženklinta CE ženklu.</t>
  </si>
  <si>
    <t>1. Plastikinis.
2. Talpa 200-300 ml.
3. Galimybė išspausti gelį.</t>
  </si>
  <si>
    <t>1. Diametras 22mm±2mm.
2. Karpomas kas 40cm±5cm.
3. Rulone 50m.±0.1m.
4. Pagaminta iš polipropileno.
5. Vienkartinis, kliniškai švarus, atskirai įpakuotas.
6. CE ženklinimas.</t>
  </si>
  <si>
    <t>1. Plastinė rankena maišo išstūmimui ir išskleidimui 
2. Naudojama su 10 mm trokarais.
3. Maišo tūris 500-1000ml.
4. Maišo įeigos diametras ne mažiau 120mm.
5. Paženklinta CE ženklu.</t>
  </si>
  <si>
    <t>1. Vienkartiniai.
2. Filtravimo efektyvumas: filtravimas nuo bakterijų ≥ 99,9%, filtravimas nuo virusų ≥99,9%.
3. Pasipriešinimas ≤0,067 kPa/l/s. 
4. Vidinis filtro tūris  ≤ 50 ml.
5. Medžiagos: filtro korpusas - smūgiams atsparus  poliesteris, filtravimo medžiaga - modifikuotas akrilo polipropilenas.
6. Išmatavimai: vidinis diametras -≥ 45 mm, išorinis diametras - ≤ 49 mm.
7. Tinkamas aparatui ,,Koko legend“</t>
  </si>
  <si>
    <t xml:space="preserve">1. Turėti CE ženklinimą.
2. Diametras 90 mm (±5 mm).
3. Aukštis 60 mm (5± mm).
4. Jungtys Ø 11 mm.
5. Permatomas filtro korpusas.
6. Bakterinis efektyvumas – ne mažiau 99,9999 %.
7. Maksimali veikimo temperatūra ≥ 100°C.
8. Maksimalus slėgis ≥ 138kPa. </t>
  </si>
  <si>
    <t>1. Pagaminta iš poliuretano. 
2. Sterili. 
3. Su 2 antiokliuziniais kamštukais. 
4. Su spaustukais. 
5. Jungtys Male Luer-Lock/ female Luer-lock.
6. Diametras 1,5x2,5 mm. 
7. Ilgis ne mažiau 10 cm. 
8. Užpildymas  ne daugiau 0,5 ml. 
9. Paženklinta CE ženklu.</t>
  </si>
  <si>
    <t>1. Tinkami ,,Medin Sindi“ kvėpavimo  CPAP sistemai
2. Vienkartinės
3. Paženklinti CE ženklu.</t>
  </si>
  <si>
    <t xml:space="preserve">1. Tinkami ,,Medin Sindi“ kvėpavimo  CPAP sistemai
</t>
  </si>
  <si>
    <t>1. Tinkami ,,Medin Sindi“ kvėpavimo  CPAP sistemai
2. Vienkartiniai
3. Paženklinti CE ženklu.</t>
  </si>
  <si>
    <t>1. Tinkami CO2 monitoriui ,,SenTec“</t>
  </si>
  <si>
    <t>1. Skirtas saugiam morceliavimui ginekologinių operacijų metu.
2. Permatomas.
3. Du įėjimai: vienas-laparoskopui, kitas-morceliatoriui.
4. Tūris ne mažiau 2000 cm3.
5. Vienkartinio naudojimo.
6. Įpakuota po1-ą vienetą.</t>
  </si>
  <si>
    <t>1. Galima laikyti prijungtą prie intubacinio vamzdelio ne daugiau kaip 72 val.
2. Atsiurbimo kateteris iš PVC, apgaubtas permatoma rankove.
3. Galima praplauti atsiurbimo kateterį uždaroje sistemoje nekeičiant. 
4. Apsauginis vožtuvas (padėtys ,,užrakinta“ ir ,,atrakinta“)-uždaroje padėtyje vožtuvas pilnai apsaugo paciento kvėpavimo takus nuo atsiurbimo kateterio net ir plovimo metu.
5. Papildoma kintamo ilgio jungtelė-prailginimui.
6. Spalvotų lipdukų rinkinys (klijuojami ant korpuso) su savaitės dienų užrašais lietuvių kalba.
7. Atjungėjas -papildoma priemonė padedanti atjungti uždarą sistemą nuo intubacinio vamzdelio.
8. Vakuumą reguliuojantis vožtuvas yra su užrakinimo mechanizmu.
9. Atsiurbimo kateteris su pilno ištraukimo atžyma ir ilgio atžymomis kas 2 cm.
10. Spalvinis uždaros siurbimo sistemos dydžių žymėjimas.
11. Dydis F14.
12. Sterili.
13. CE ženklinimas.</t>
  </si>
  <si>
    <t>1. Galima laikyti prijungtą prie intubacinio vamzdelio ne daugiau kaip 72val.
2. Atsiurbimo kateteris iš PVC,apgaubtas permatoma rankove.
3. Galima praplauti atsiurbimo kateterį uždaroje sistemoje nekeičiant.
4. Apsauginis vožtuvas(padėtys ,,užrakinta“ ir ,,atrakinta“)-uždaroje padėtyje vožtuvas pilnai apsaugo paciento kvėpavimo takus nuo atsiurbimo kateterio net ir plovimo metu.
5. Papildoma kintamo ilgio jungtelė-prailginimui.
6. Spalvotų lipdukų rinkinys (klijuojami ant korpuso) su savaitės dienų užrašais lietuvių kalba.
7. Atjungėjas -papildoma priemonė padedanti atjungti uždarą sistemą nuo intubacinio vamzdelio.
8. Vakuumą reguliuojantis vožtuvas yra su užrakinimo mechanizmu.
9. Atsiurbimo kateteris su pilno ištraukimo atžyma ir ilgio atžymomis kas 2 cm.
10. Spalvinis uždaros siurbimo sistemos dydžių žymėjimas.
11. Dydis F14.
12. Sterili.
13. CE ženklinimas.</t>
  </si>
  <si>
    <t>1. Plastikinė, skirta lankstaus ureteroskopo saugiam įvedimui į šlapimtakį
2. Ne trumpesnė kaip 45 cm.
3. Išorinis diametras ne mažiau kaip 11,5Fr, vidinis diametras ne mažiau 9,5Fr.
4. Paženklinta CE ženklu.</t>
  </si>
  <si>
    <t>1. Dydis 53x45±2 mm.
2. Sterilus.
3. Turi tikti ligoninėje naudojamam R.WOLF insufliatoriui.</t>
  </si>
  <si>
    <t>1. Diametras 20±2 mm.
2. Turi tikti ligoninėje naudojamom R.WOLF pompai.</t>
  </si>
  <si>
    <t>1. Skirtas ligoninėje naudojamai R.WOLF histeroskopinei skysčio padavimo pompai.
2. Talpa 2 litrai.
3. Polisulfoninis.
4. Su dangčiu.</t>
  </si>
  <si>
    <t>1. Silikoninė.
2. Autoklavuojama.
3. Skirtos ligoninėje naudojamam R.WOLF laparoskopiniam insufliatoriui.</t>
  </si>
  <si>
    <t>Daugkartinio naudojimo, autoklavuojamas, tinka endoskopams, kurių išorinis diametras 15 mm, vidinis paviršius lygus, be sujungimo siūlių</t>
  </si>
  <si>
    <t>Vienkartinis, tinka endoskopams, kurių išorinis diametras 15 mm, vidinis paviršius lygus, be sujungimo siūlių</t>
  </si>
  <si>
    <t>1. Sterilūs, vienkartiniai.
2. Su išilgine išpjova, su centimetrine skale.
3. Ilgis 75mm+-2mm, skersmuo 20mm+-2mm.
4. Galas bukas, atraumatinis, su rankena ir ertme šviesos šaltiniui įvesti, praplatėjusiu proksimaliniais sparneliais, be latekso.</t>
  </si>
  <si>
    <t>1. Sterikūs, vienkartiniai.
2. Su išilgine išpjova, su centimetrine skale.
3. Ilgis 90mm+-2mm, skersmuo 20mm+-2mm.
4. Galas bukas, atraumatinis, su rankena ir ertme šviesos šaltiniui įvesti, praplatėjusiu proksimaliniais sparneliais, be latekso.</t>
  </si>
  <si>
    <t>Kaukės neinvazinei dirbtinei plaučių ventiliacijai M dydis</t>
  </si>
  <si>
    <t>1. Vienkartinė. 
2. Kliniškai švari.
3. Labai lengva.
4. Skaidri. 
5. Hermetiškai priglunda prie veido.
6. Kraštai, kontaktuojantys su veidu, pagaminti iš silikono, jie yra minkšti ir neaštrūs,o korpusas-iš standžios skaidrios PVC lygiavertės medžiagos.
7. Ypač mažas žalingas tarpas.
8. Kaukės jungtis- 22F.
9. Kaukėje yra 6mm anga su dangteliu, kuri gali būti naudojama deguonies tiekimui arba monitoringui.
10. Komplekte yra lengvai reguliuojamas minkštas fiksavimo diržas, pagamintas iš medžiagos ir paralono.
11. Komplekte yra reikiamo dydžio parinkimo gidas, kurio dėka galima parinkti tinkamą kaukės dydį dar nepraplėšus jos įpakavimo. 
12. Tinka naudoti tiek su tradiciniais ventiliatoriais, tiek su CPAP generatoriais.</t>
  </si>
  <si>
    <t>1. Vienkartinė. 
2. Kliniškai švari.
3. Labai lengva
4. Skaidri. 
5. Hermetiškai priglunda prie veido.
6. Kraštai, kontaktuojantys su veidu, pagaminti iš silikono, jie yra minkšti ir neaštrūs, o korpusas - iš standžios skaidrios PVC lygiavertės medžiagos.
7. Ypač mažas žalingas tarpas.
8. Kaukės jungtis - 22F.
9. Kaukėje yra 6mm anga su dangteliu, kuri gali būti naudojama deguonies tiekimui arba monitoringui.
10. Komplekte yra lengvai reguliuojamas minkštas fiksavimo diržas, pagamintas iš medžiagos ir paralono.
11. Komplekte yra reikiamo dydžio parinkimo gidas, kurio dėka galima parinkti tinkamą kaukės dydį dar nepraplėšus jos įpakavimo. 
12. Tinka naudoti tiek su tradiciniais ventiliatoriais, tiek su CPAP generatoriais.</t>
  </si>
  <si>
    <t>1. Vienkartinė. 
2. Kliniškai švari.
3. Labai lengva
4. Skaidri. 
5. Hermetiškai priglunda prie veido.
6. Kraštai, kontaktuojantys su veidu, pagaminti iš silikono, jie yra minkšti ir neaštrūs, o korpusas-iš standžios skaidrios PVC lygiavertės medžiagos.
7. Ypač mažas žalingas tarpas.
8. Kaukės jungtis - 22F.
9. Kaukėje yra 6mm anga su dangteliu, kuri gali būti naudojama deguonies tiekimui arba monitoringui.
10. Komplekte yra lengvai reguliuojamas minkštas fiksavimo diržas, pagamintas iš medžiagos ir paralono.
11. Komplekte yra reikiamo dydžio parinkimo gidas, kurio dėka galima parinkti tinkamą kaukės dydį dar nepraplėšus jos įpakavimo. 
12. Tinka naudoti tiek su tradiciniais ventiliatoriais, tiek su CPAP generatoriais.</t>
  </si>
  <si>
    <t>1. Vienkartinė.
2. Sterili 
3. Ilgis ne mažiau 150 cm.</t>
  </si>
  <si>
    <t>1. Skirtas plaučių funkcijai tirti.
2. Vienkartinis.
3. Vienas galas apvalus, kitas- ovalinis.
4. Pagamintas iš plastmasės
5. Jungiasi prie oro srauto daviklio , kurio vidinio skersmens diametras -30mm.
6. Įkvėpimo pasipriešinimas 0,7 cm HO/l/s , esant 12l/s oro srautui. 
7. Iškvėpimo pasipriešinimas 0,7 cm HO/l/s , esant 12l/s oro srautui 
8. Filtravimo efektyvumas (bakterijų , virusų sulaikymas) 99%. 
9. Įpakuota po 1 vnt.</t>
  </si>
  <si>
    <t xml:space="preserve">1.Vienkartinė. 
2. Sterili. 
3. 22 mm ilgio. 
4. Adatos galiukas lenktas. 
5. Dydis 27G. </t>
  </si>
  <si>
    <t>1. Vienkartinis.
2. Sterilus.
3. Tūris 200 ml.
4. Greito užpildymo vamzdelis. 
5. Prailginimo linija.Ilgis ne mažiau 150 cm.
6. Tinkantys CT Medrad Stellant injektoriui.</t>
  </si>
  <si>
    <t>1. Sterilus. 
2. Kateteris: vieno kanalo, ne mažiau 700 mm ilgio , 16G skersmens, trys rentgeno- kontrastinės juostelės, pagamintas iš poliuretano.
3. Kateteris turi apsauginį apvalkalą, kuris įvedimo metu padeda išvengti sąlyčio su kateteriu. 
4. Plyštanti kaniulė/ pravedėjas G14. 
5. Kateterio galas užapvalintas, atraumatinis.</t>
  </si>
  <si>
    <t>1. Skirtas vienam pacientui (&gt;12kg).
2. Itin skaidrus.
3. Tarp skaidraus gobtuvo ir pripučiamos ,,apykaklės'' esantis standus žiedas tam tikros formos(ne apvalus)
4. Įkvėpimui ir iškvėpimui skirtos angos yra skaidriame šalme.
5. Įkvėpime jungtis 22M, iškvėpime PEEP vožtuvas ir slėgio monometras (skirtas matuoti slėgį šalme) 
6. Specialūs fiksavimo diržai, tvirtinami ant standaus žiedo keturiuose skirtinguose taškuose.
7. Diržai minkšti, patogūs, netraumuojantys, vaikams fiksuojami per pažastis, naujagimiams sauskelnių principu.
8. Skaidriame gobtuve yra dvi hermetiškos angos (3,5-7,0 mm)kateteriams ir zondams.
9. Šalme yra didelė anga su užsukamu dangteliu-greitai prieigai prie paciento, dangtelis turi dvikryptį nuo uždusimo saugantį vožtuvą, kuris automatiškai atsidaro, nukritus slėgiui šalme.</t>
  </si>
  <si>
    <t>1. Skirtas vienam pacientui (7-12kg).
2. Itin skaidrus.
3. Tarp skaidraus gobtuvo ir pripučiamos ,,apykaklės'' esantis standus žiedas tam tikros formos(ne apvalus)
4. Įkvėpimui ir iškvėpimui skirtos angos yra skaidriame šalme.
5. Įkvėpime jungtis 22M, iškvėpime PEEP vožtuvas ir slėgio monometras (skirtas matuoti slėgį šalme) 
6. Specialūs fiksavimo diržai, tvirtinami ant standaus žiedo keturiuose skirtinguose taškuose.
7. Diržai minkšti, patogūs, netraumuojantys, vaikams fiksuojami per pažastis, naujagimiams sauskelnių principu.
8. Skaidriame gobtuve yra dvi hermetiškos angos (3,5-7,0 mm)kateteriams ir zondams.
9. Šalme yra didelė anga su užsukamu dangteliu-greitai prieigai prie paciento, dangtelis turi dvikryptį nuo uždusimo saugantį vožtuvą, kuris automatiškai atsidaro, nukritus slėgiui šalme.</t>
  </si>
  <si>
    <t>Neinvazinės ventiliacijos (CPAP) gaubtai kūdikiams(3-7kg)</t>
  </si>
  <si>
    <t>Neinvazinės ventiliacijos (CPAP) gaubtai vaikams (&gt;12kg)</t>
  </si>
  <si>
    <t>1. Kliniškai švarus.
2. Be latekso. 
3. Elektrostatinis filtro veikimo principas(privalo būti nurodyta dokumentuose) 
4. Su Luer lock tipo jungtimi CO2 monitoravimui.
5. Monitoringo linijai skirtos angos dangtelis privalo būti  pritvirtintas prie Luer lock angos tam,kad ją atidengus nepasimestų.
6. Jungtys 22F/15M-22M/15F.
7. Testuoti su virusais ir bakterijomis nepriklausomoje laboratorijoje 24 val.(pateikti testavimo protokolų kopijas (vertimas į  lietuvių kalbą).
8. Drėgmės grąžinimas  - ne mažiau 30,6 mg H2O/L (VT500 ml)/ (pateikti tai įrodančią dokumentaciją /(vertimas į lietuvių kalbą ) 
9. Turi sulaikyti hepatito virusą, TBC lazdelę ir kt. bakterijas bei virusus(pateikti tai įrodančią dokumentaciją (vertimas į lietuvių kalbą ). Filtravimo koeficientas (efektyvumas) ne mažiau 99,999%. (pateikti  tai įrodančią dokumentaciją/ vertimasį lietuvių kalba)                                                                                                                                                                                                      
10. Korpusas permatomas, skaidrus. 
11. Pasipriešinimas - ne daugiau kaip 2.6 cm H2O (esant 60L/min)/(pateikti tai įrodančią dokumentaciją/ vertimas į lietuvių kalbą)
12. Paženklinti CE ženklu.</t>
  </si>
  <si>
    <t>1. Ne storesnės kaip 1,7Fr 
2. Ne trumpesni kaip 110 cm 
3. Su specialiu kūgio formos krepšeliu (Tiples), galinčiu akmenį suimti ir perkelti bei ištraukti.
4. Paženklintas CE ženklu.</t>
  </si>
  <si>
    <t>1. Pagaminti iš silikono.
2. Užpildymas 30-50 ml.
3. Ilgis 30-40 cm.
4. Procedūros metu balionėlis pučiasi tolygiai(pučiasi tik balionėlis).
5. Paženklinti CE ženklu.</t>
  </si>
  <si>
    <t>1. Pieloureterinis okliuzinis kateteris,veikiantis susispaudžiančios plėvelės principu.
2. Suskleidžiama dalis-plėvelė ,pagaminta iš poliuretano,turi rentgenokontrastinius intarpus. 
3. Suskleistos dalies išorinis diametras 15 mm.
4. Ilgis 65-80 cm.                                                                                                                                                              5. Tinka naudojimui su 0,035" arba 0,038" dydžio viela-pravedėju</t>
  </si>
  <si>
    <t>1. Stentas pagamintas iš alifatinio poliuretano.
2. Abu stento galai lenkti iki pagrindo
3. Drenavimo angos per visą stento ilgį.
4. Su rentgenokontrastine žyma.
5. Inksto galas atviras.                                                                                                                                                                                                                                                                                                                                                                                                                                                                                                                               6. Diametras 7Fr                                                                                                                                                                                                                                                                                                                                                                                                                                                                                                                               7. Stento ilgis 28 cm                                                                                                                                                                                                                                                                                                                                                                                                                                                                                                                              8. Rinkinį sudaro stentas,viela pravedėja, (0,028" arba 0,035",vielos ilgis 125 cm,stento įvedėjo ilgis 40 cm)</t>
  </si>
  <si>
    <t>1. 12Fr, 60 mm ilgio
2. Tinkami tulžies latakų mechaninei kliūčiai pašalinti arba atstatyti latako vientisumą.
3. Sterilūs. 
4. Paženklinti CE ženklu.</t>
  </si>
  <si>
    <t>1. 12Fr, 80 mm ilgio
2. Tinkami tulžies latakų mechaninei kliūčiai pašalinti arba atstatyti latako vientisumą.
3. Sterilūs. 
4. Paženklinti CE ženklu.</t>
  </si>
  <si>
    <t>1.12Fr,100 mm ilgio
2. Tinkami tulžies latakų mechaninei kliūčiai pašalinti arba atstatyti latako vientisumą.
3.Sterilūs. 
4.Paženklinti CE ženklu.</t>
  </si>
  <si>
    <t>1. Vienkartinis, sterilus
2. Trijų dalių punkcinė adata(plastikinė kaniulė,adata, mandrenas)17G(1,3x320mm),trokaras.
3. 3d.12 ml švirkštas
4. Rentgeno kontrastinių dilatatorių rinkinys (CH 11);
5. Kateteris, pagamintas iš poliuretano, pigtail tipo su 4 skylutėmis, esančiomis vidinėje išlenkimo pusėje rentgenokontrastinis, su spalvotomis žymėmis, kateterio ilgis 400mm+ -5mm.
6. Pravedamoji styga ne mažiau 800 +-5 mm ilgio
7. Skalpelis.
8. Liniuotė.</t>
  </si>
  <si>
    <t>1. Vienkartinis, sterilus
2. Trijų dalių punkcinė adata (plastikinė kaniulė, adata, mandrenas) 17G (1,3x320 mm), trokaras.
3. 3d. 12 ml švirkštas
4. Rentgeno kontrastinių dilatatorių rinkinys (CH 8);
5. Kateteris, pagamintas iš poliuretano, pigtail tipo su 4 skylutėmis, esančiomis vidinėje išlenkimo pusėje rentgenokontrastinis, su spalvotomis žymėmis, kateterio ilgis 400 mm + -5 mm. 
6. Pravedamoji styga ne mažiau 800 +-5 mm ilgio. 
7. Skalpelis.
8. Liniuotė.</t>
  </si>
  <si>
    <t>1. Graduoti kas 1 cm.
2. RO kontrastinė linija.
3. 2 šoninės angos  zondo gale.
4. Pagamintas iš PVC.
5. Ilgis 40 cm (+ 5 cm, - 5 cm).
6. Uždaromas kamšteliu.
7. Paženklinti CE ženklu.</t>
  </si>
  <si>
    <t>1. Ilgis nuo 1 m iki 1,5 m.
2. Vidinis diametras ne daugiau 1,1 mm
3. Užpildymo tūris ne daugiau 1,5 ml
4. Infuzijos greitis ne mažiau-  8 ml/min.
5. LUER – LOCK.
6. Be DEHP
7. Pagaminta iš PE
8. Paženklinta CE ženklu.</t>
  </si>
  <si>
    <t>1. Graduotas kas 1 cm.
2. Pagaminti iš termolabilaus PCV.
3. Su rentgeno kontrastine juostele.
4. Su 2 šoninėmis angomis.
5. Turi būti kateterio apsauginė mova.
6. Paženklinti CE ženklu.</t>
  </si>
  <si>
    <t>1. Sterilus.
2. Paženklintas CE ženklu.
3. Danteliai per visą ilgį.
4. Saugi,patikima fiksacija,atliekama viena ranka.
5. Speciali auselė,leidžianti kelis kartus užsegti ir atsegti.
6. Patvarus,nelūžtantis.
7. Pagamintas iš polietileno.
8. Be latekso.</t>
  </si>
  <si>
    <t>1. Vienkartinės.
2. Kliniškai švarios.
3. Gaminio sudėtyje nėra latekso.
4. Šildomos įkvėpimo ir iškvėpimo atšakos.
5. Ilgis ne mažiau 1,6 m.
6. Sistemą sudaro:
- Du vamzdžiai su pašildymu (įkvėpimo ir iškvėpimo pusėje),(abu vamzdžiai paciento pusėje sujungti Y formos sujungėju, Y jungtyje 7.6 mm angos – 2 vnt., jungtis paciento pusėje 15M, jungtis vandens rezervuaro pusėje – 22F, jungtis DPV aparato pusėje 22M).
- Viena ne trumpesnė kaip  0,8 m ilgio papildoma atšaka, jungianti DPV aparatą ir vandens rezervuarą 
 (aparato pusėje – 9-11 mm elastinė jungtis, vandens rezervuaro – 22F).
- Slėgio monitoringo linija ne trumpesnė kaip 1,8 m.
- Įkvėpimo atšakoje jungtis su 7,6 mm anga ir fiksuotu dangteliu.
- Papildomos jungtys: elastinė 9-11mm/15F, alkūninė 15M, 22M/15F, dvi nuimamos luer alkūnės.
7. Paženklinta CE ženklu.</t>
  </si>
  <si>
    <t>1. Kliniškai švari.
2. Vienkartinė.
3. Gaminio sudėtyje nėra latekso.
4. Ilgis ne mažiau  0.8 m.
5. Gofruotas 15 mm diametro vamzdelis ne mažiau  0.8 m ilgio.
6. 5mm ID/8mm OD vamzdelis  0.5 m ilgio.
7. Drėgmės rinktuvas su savaime užsidarančiu dangteliu.
8. Papildoma 0.4 m atšaka  (viena jungtis 22F, kita jungtis elastinė 9-11 mm).
9. Anesteziologinė kaukė be PVC, dydis O; Jungtys: aparato pusėje 22F ir paciento pusėje 5mm ID/8mm OD.
10. Paženklinta CE ženklu.</t>
  </si>
  <si>
    <t>1. Atskiras injekcinis kamštelis papildomoms medikamentų injekcijoms.
2. Linija skirta ilgalaikei infuzijai uždaroje sistemoje,naudojama su švirkštinėmis pompomis.
3. Bakterinis filtras  su membrana 0,2-0,22 µm, veikimo laikas 96 val.,sulaiko gramneigiamas bakterijas ir mikrodaleles.
4. Savaiminis nusiorinimas garantuoja, kad oras nepateks į kraują.
5. Galima leisti antibiotikus.
6. Female tipo Luer Lock jungties adapteris su atbulinės eigos kontroliniu vožtuvu, neleidžiančiu skysčiams kilti atgal.
7. Luer Lock jungtis su sriegine, į abi puses besisukančia veržle.
8. Apsauginiai kamštukai.
9. Žarnelė su atbulinės eigos kontroliniu vožtuvu.
10. 5cm±1cm Y tipo jungties kanalas papildomiems medikamentams lašinti.
11. Talpa 2,0ml±0,1 ml.
12. Ilgis 1,5-1,6 m.
13.CE ženklinimas</t>
  </si>
  <si>
    <t>1. Pediatrinis filtras 1,1-1,3 µm su antigrybeline apsauga , automatinis nusiorinimas, garantuoja , kad oras nepateks į kraują.
2. Šviesai nelaidi žarnelė pagaminta iš elastingo poliuretano.
3. Luer Lock jungtis su sriegine veržle.
4. Apsauginiai kamštukai.
5. Užspaudėjas.
6. Ilgis 1,5-1.8 m.
7. Talpa  1,2-1,5 ml.
8. CE ženklinimas.</t>
  </si>
  <si>
    <t>1. 6,0 mm su manžete.
2. Graduotas.
3. Rentgeno kontrastinė juostelė.
4. Termolabilūs.
5. Šoninė anga vamzdelio gale.
6. Vamzdelio diametras vienodas per visą ilgį.
7. Paženklinti CE ženklu.</t>
  </si>
  <si>
    <t xml:space="preserve">1. Vidinis diametras 8,0±0,1 mm, išorinis 11,8±0,1 mm, ilgis ne mažiau 360±1 mm. Skirtas oralinei ir nazalinei trachėjinei intubacijai.
2. Vamzdelis pagamintas iš skaidraus, permatomo PVC.
3. Sudėtyje neturi būti latekso, turi būti sterilus.  
4. Distalinio galo dešinėje pusėje turi būti viena angelė (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Manžetės sienelės storis centrinėje dalyje neturi viršyti 0,04± 0,01 mm, tai turi įrodyti gamintojo pateikiami duomenys.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pagaminimo ir galiojimo datos, LOT numeris. 
</t>
  </si>
  <si>
    <t>1. Armuotas 6,5 mm su manžete.
2. Graduotas.
3. Rentgeno kontrastinė juostelė.
4. Termolabilūs.
5. Šoninė anga vamzdelio gale.
6. Vamzdelio diametras vienodas per visą ilgį.
7. Paženklinti CE ženklu.</t>
  </si>
  <si>
    <t>1. Mėgintuvėlio formos rezervuaras,užkimštas kamšteliu.
2. Su dviem vamzdeliais, vienas iš jų turi universalią jungtį su  piršto kontrole,kitas - piltuvėlio tipo jungtį.
3. Atsarginis kamštelis.
4. Paciento identifikavimo lipdukas.
5. Sterilus.
6. Paženklintas CE ženklu.</t>
  </si>
  <si>
    <t>1. Skalpelis.
2. Švirkštas.
3. Punkcinė adata 14 G su tefloniniu kateteriu.
4. Pravedėjas.
5. Diliatorius (14 ch).
6. Pravedimo kateteris.
7. Diliatorius su hidrofiline danga.
8. 4 servetėlės + tracheostominis vamzdelis (diametras 7,0 mm) su atraumatiniu įvedėju.
9. 2 vidines kaniules su 15 mm jungtimis.
10. Obturatorius ir plati kaklo juosta.
11. 1 reinsercijos vamzdelis.
12. Sterilus lubrikantas.
13. Paženklintas CE ženklu.</t>
  </si>
  <si>
    <t>1. Skalpelis.
2. Švirkštas.
3. Punkcinė adata 14 G su tefloniniu kateteriu.
4. Pravedėjas.
5. Diliatorius (14 ch).
6. Pravedimo kateteris;
7. Diliatorius su hidrofiline danga.
8. 4 servetėlės + tracheostominis vamzdelis (diametras 8,0 mm) su atraumatiniu įvedėju.
9. 2 vidines kaniules su 15 mm jungtimis.
10. Obturatorius ir plati kaklo juosta.
11. 1 reinsercijos vamzdelis.
12. Sterilus lubrikantas.
13. Paženklintas CE ženklu.</t>
  </si>
  <si>
    <t>1. Skalpelis.
2. Švirkštas.
3. Punkcinė adata 14 G su tefloniniu kateteriu.
4. Pravedėjas.
5. Diliatorius (14 ch).
6. Pravedimo kateteris;
7. Diliatorius su hidrofiline danga.
8. 4 servetėlės + tracheostominis vamzdelis (diametras 9,0 mm) su atraumatiniu įvedėju.
9. 2 vidines kaniules su 15 mm jungtimis.
10. Obturatorius ir plati kaklo juosta.
11. 1 reinsercijos vamzdelis.
12. Sterilus lubrikantas.
13. Paženklintas CE ženklu.</t>
  </si>
  <si>
    <t>1. Reguliuojamo gylio, nearmuotas.
2. Vamzdelis 8 mm diametro.
3. Ilgis per išorinę lenkimo liniją 94-97 mm+-1 mm
4. Kaniulė su 15 mm jungtimi, su manžete, gradacija ir rentgenokontrastine linija.
5. Oburatorius ir plati kaklo juosta.
6. Paženklinti CE ženklu.</t>
  </si>
  <si>
    <t>1. Reguliuojamo gylio, nearmuotas.
2. Vamzdelis 7 mm diametro
3. Ilgis per išorinę lenkimo liniją  86-90 mm+-1mm
4. Kaniulė su 15 mm jungtimi, su manžete, gradacija ir rentgenokontrastine linija.
5. Oburatorius ir plati kaklo juosta.
6. Paženklinti CE ženklu.</t>
  </si>
  <si>
    <t>1. Su manžete, reguliuojamo gylio, armuotas.
2. Vamzdelis 8 mm diametro
3. Ilgis per išorinę lenkimo liniją 128 mm+-1 mm
4. Kaniulė su 15 mm jungtimi, su manžete, gradacija ir rentgenokontrastine linija.
5. Oburatorius ir plati kaklo juosta.
6. Paženklinti CE ženklu.</t>
  </si>
  <si>
    <t>1. Reguliuojamo gylio, armuotas.
2. Vamzdelis 9 mm diametro.
3. Ilgis per išorinę lenkimo liniją 106 mm+-1 mm
4. Kaniulė su 15 mm jungtimi, su manžete, gradacija ir rentgenokontrastine linija.
5. Oburatorius ir plati kaklo juosta.
6. Paženklinti CE ženklu.</t>
  </si>
  <si>
    <t>1. Reguliuojamo gylio, armuotas.
2. Vamzdelis 8 mm diametro
3. Ilgis per išorinę lenkimo liniją 97 mm+-1 mm
4. Kaniulė su 15 mm jungtimi, su manžete, gradacija ir rentgenokontrastine linija.
5. Oburatorius ir plati kaklo juosta.
6. Paženklinti CE ženklu.</t>
  </si>
  <si>
    <t>1. Su manžete, reguliuojamo gylio, armuotas.
2. Vamzdelis 9 mm diametro.
3. Ilgis per išorinę lenkimo liniją 134 mm+-1mm
4. Kaniulė su 15 mm jungtimi, su manžete, gradacija ir rentgenokontrastine linija.
5. Oburatorius ir plati kaklo juosta.
6. Paženklinti CE ženklu.</t>
  </si>
  <si>
    <t>1. Ilgis ne mažiau 2 m.
2. Vidinis diametras 1,3-1,5 mm
3. Užpildymo tūris iki 2,5-3,6 ml.
4. Infuzijos greitis – ne mažiau 8 ml/min.
5. LUER – LOCK.
6. Be DEHP
7. Pagaminta iš PVC
8. Paženklinta CE ženklu.</t>
  </si>
  <si>
    <t>1. Vienos atšakos kateteris :
1.1. Dydis 5F
1.2. Ilgis 10-20 cm
1.3. Rentgenokontrastinis
2. Pravedėjas su laikikliu.
3. Paženklinta CE ženklu.</t>
  </si>
  <si>
    <t>1. Sterilios, nepirogeniškos, vienkartinės
2. Papildoma oro anga su antibakteriniu filtru ir dangteliu oro angai uždaryti,
3. Be DEHP, pagaminta iš PVC (būtinas ženklinimas ant blister pakuotės).
4. Specialūs filtrai: filtras hidrofobinis – nepraleidžia skysčių, filtras hidrofilinis – nepraleidžia oro.
5. Sistemos ilgis 179-181 cm. Vamzdelio kietumas 76-78 „shore“.
6. Spaudimo atlaikymas iki 2 bar (būtinas ženklinimas ant blister pakuotės).
7. Priedai: ISO plastikinė adata, rutulinis dozatorius (1 ml – 20 lašų) su niša panaudotai adatai įkišti. Centrinis žiedas su galimybe pritvirtinti lašų skaičiuotuvą.
8. Pakuotė popieriaus / plastiko                                                                                                                                                                                                                                                                                                                                                                                                                                                                                                 9. Turėti CE ženklinimą.                                                                                                                                                                                                                                                                                                                                                                                                                                                                                                                           10. sterilizacija Gama spinduliais.                                                                                                                                                                                                                                                                                                                                                                                                                                                                                              11. Matrix kodas arba lygiavertis.</t>
  </si>
  <si>
    <t>1. Ilgis ne mažiau 76 cm.
2. Uždaras galas, viena- dvi šoninės angos
3. Rentgenokontrastinis.
4. Pradedant nuo 50 cm, gradavimas kas 10 cm.
5. Su kamšteliu.
6. Pagamintas iš  PVC.
7. Paženklinti CE ženklu.</t>
  </si>
  <si>
    <t>1. Ilgis ne mažiau 76 cm.
2. Uždaras galas, viena-dvi šoninės angos
3. Rentgenokontrastinis.
4. Pradedant nuo 50 cm, gradavimas kas 10 cm.
5. Su kamšteliu.
6. Pagamintas iš  PVC.
7. Paženklinti CE ženklu.</t>
  </si>
  <si>
    <t>1. Ilgis ne mažiau 76 cm.
2. Uždaras arba atviras galas, viena-dvi šoninės angos
3. Rentgenokontrastinis.
4. Pradedant nuo 50 cm, gradavimas kas 10 cm.
5. Su kamšteliu.
6. Pagamintas iš  PVC.
7. Paženklinti CE ženklu.</t>
  </si>
  <si>
    <t>1. Ilgis ne mažiau 78 cm.
2. Uždaras galas, viena-dvi šoninės angos
3. Rentgenokontrastinis.
4. Pradedant nuo 50 cm, gradavimas kas 10 cm.
5. Su kamšteliu.
6. Pagamintas iš  PVC.
7. Paženklinti CE ženklu.</t>
  </si>
  <si>
    <t>1. Pagamintas iš poliuretano,be DEPH.
2. Rentgeno kontrastinė juostelė kas 10 cm.
3. Diametras 2,8mm/3,6mm, ilgis ne mažiau 120 cm.
4. Stiletas, su "oliva" pravedimo palengvinimui.
5. Universalus konektorius enterinei sistemai.
6. Galima laikyti iki mėnesio įvedus.
7. Sterilus.
8. Paženklintas CE ženklu.</t>
  </si>
  <si>
    <t>1. Turi tikti ,,Kangaroo“pompai.
2. Universali jungtis.
3. Lašinimo kamera.
4. Antgalis,skirtas jungtis su kūgio formos (4 pakopų) zondu.
5. Antgalis vaistams ir zondo praplovimui.
6. Sterili.
7. Paženklinta CE ženklu.</t>
  </si>
  <si>
    <t>1. Kateteris 24CH, pagamintas iš permatomo PVC, aštrus trokaras.
2. Ilgis ne mažiau 40 cm.
3. Graduotas kas 2 cm.
4. Paženklintas CE ženklu.</t>
  </si>
  <si>
    <t>1. Ilgis kintamas iki 2 m.
2. Atšakos jungtys kūginės 22F-22F
3. Lengvai fiksuojamas norimoje padėtyje
4. Rezervinio maišo pajungimui papildoma jungtelė 22M-22M.
5. Diametras 22 mm.
6. Kliniškai švari,vienkartinė.
7. Paženklinta CE ženklu.</t>
  </si>
  <si>
    <t>Šlapimtakio stentavimo rinkinys atvirais galais, trumpalaikio naudojimo</t>
  </si>
  <si>
    <t>Šlapimtakio stentavimo rinkinys atvirais  galais, trumpalaikio naudojimo</t>
  </si>
  <si>
    <t>Šlapimtakio stentavimo rinkinys atviru galu, trumpalaikio naudojimo</t>
  </si>
  <si>
    <t>Kasos stentai ,,S" formos</t>
  </si>
  <si>
    <t>Kvėpavimo konturai naujagimiams DPV aparatams:</t>
  </si>
  <si>
    <t>Akinukai fototerapijai, naujagimiams:</t>
  </si>
  <si>
    <t>Prailginimo linija su antibakteriniu filtru naujagimiams:</t>
  </si>
  <si>
    <t>Trachėjos gleivių išsiurbimo kateteriai:</t>
  </si>
  <si>
    <t>Endotrachėjiniai vamzdeliai ilgalaikei intubacijai, mažinantys pneumonijų riziką su papildomu sekreto atsiurbimo kanalu</t>
  </si>
  <si>
    <t>Tracheostominiai vamzdeliai su manžete (nearmuoti):</t>
  </si>
  <si>
    <t>Tracheostominiai vamzdeliai su manžete (armuoti):</t>
  </si>
  <si>
    <t>Nosies kaniulės:</t>
  </si>
  <si>
    <t>Orofaringinis vamzdelis:</t>
  </si>
  <si>
    <t xml:space="preserve"> Aerozolinės kaukės:</t>
  </si>
  <si>
    <t>Endotrachėjinio vamzdelio pravedėjai (bužai):</t>
  </si>
  <si>
    <t>Trijų krypčių kraneliai ir priedai prie kranelių:</t>
  </si>
  <si>
    <t>Prailginimo linijos infuzinei terapijai suaugusiems:</t>
  </si>
  <si>
    <t>Žane tipo švirkštai 100 ml</t>
  </si>
  <si>
    <t>2-jų dalių švirkštai padidintos rizikos skyriams:</t>
  </si>
  <si>
    <t>Švirkštas 2,5 ml Luer Lock užsukimu</t>
  </si>
  <si>
    <t>Švirkštas 10 ml Luer Lock užsukimu</t>
  </si>
  <si>
    <t>Švirkštas 60 ml kateterio antgaliu</t>
  </si>
  <si>
    <t>Švirkštas 60 ml Luer Lock užsukimu</t>
  </si>
  <si>
    <t>Blackmore zondas, skirtas stemplės varikozės kompresijai:</t>
  </si>
  <si>
    <t>Enterinio maitinimo sistema maitinimo pompai ,,Flocare 800"</t>
  </si>
  <si>
    <t>Enterinio maitinimo sistema ,,FLOCARE 800“ pompai</t>
  </si>
  <si>
    <t>Vienkartinės priemonės monitoriams:</t>
  </si>
  <si>
    <t>Šeiverio antgaliai artroskopinėms operacijoms</t>
  </si>
  <si>
    <t>Rinkinys atsiurbimui:</t>
  </si>
  <si>
    <t>Aktyvaus (žemo vakuumo) drenažo sistema</t>
  </si>
  <si>
    <t>Maišeliai ir plokštelės ileostomijai (maišeliai ir plokštelės turi būti to paties gamintojo):</t>
  </si>
  <si>
    <t>Indelis echoskopiniam geliui</t>
  </si>
  <si>
    <t>Priemonės ventiliacijos aparatui,,SOPHIE“ naujagimiams:</t>
  </si>
  <si>
    <t>,,Medin Sindi“ kvėpavimo  CPAP sistemos priedai naujagimiams:</t>
  </si>
  <si>
    <t xml:space="preserve">CO2 monitoriaus,,Sen Tec“ priedai naujagimiams: </t>
  </si>
  <si>
    <t>Uždara atsiurbimo sistema iš tracheostominio vamzdelio 72 val.</t>
  </si>
  <si>
    <t>Uždara atsiurbimo sistema iš endotrachėjinio vamzdelio 72 val.</t>
  </si>
  <si>
    <t>Nitinolinės kilpos -krepšeliai akmenų pašalinimui</t>
  </si>
  <si>
    <t>Vienkartinai sterilūs anoskopai:</t>
  </si>
  <si>
    <t>Kaukės neinvazinei dirbtinei plaučių ventiliacijai:</t>
  </si>
  <si>
    <t>Švirkštai ir prailginimo linija CT MEDRAD STELLANT injektoriui:</t>
  </si>
  <si>
    <t>Neinvazinės ventiliacijos gaubtai vaikams ir kūdikiams:</t>
  </si>
  <si>
    <t>Vienkartinis išvaržos baliono stiebas su rankine pompa</t>
  </si>
  <si>
    <t>Indeliai vaistams gerti</t>
  </si>
  <si>
    <t>Enterinio maitinimo sistema ,,B.Braun" maitinimo pompai</t>
  </si>
  <si>
    <t>Zondas enterinei mitybai, nasogastrinis</t>
  </si>
  <si>
    <t>Kraujo rinkimo adatos  0,7x25-38 mm</t>
  </si>
  <si>
    <t>Vakuuminiai mėgintuvėliai gliukozės koncentracijos nustatymui nepraskiestame plazmos bandinyje  
(su sausu glikolizės inhibitoriumi Na fluoridu) 1-2 ml tūrio, 13x75 mm</t>
  </si>
  <si>
    <t>Vakuuminiai mėgintuvėliai su EDTA  klinikiniam kraujo tyrimui 1-2 ml tūrio, 13x75 mm</t>
  </si>
  <si>
    <t>Vakuuminiai mėgintuvėliai su EDTA  klinikiniam kraujo tyrimui 3-4 ml tūrio, 13x75 mm</t>
  </si>
  <si>
    <t>Vakuuminiai mėgintuvėliai su krešėjimo aktyvatoriumi ir inertišku atskiriamuoju geliu biocheminiam – serologiniam– imunocheminiam serumo tyrimui 4-6 ml tūrio, 13x100 mm</t>
  </si>
  <si>
    <t>Vakuuminiai mėgintuvėliai su 3,2 % Na-citratu krešėjimo sistemos tyrimui 1,8-2 ml tūrio, 13x75 mm</t>
  </si>
  <si>
    <t>5-6 ml tipas eccentric-Luer Slip, su adata 0,7 x 30 mm, galima pilnai pritraukti 6 ml vaistų</t>
  </si>
  <si>
    <t>10-12ml tipas eccentric-Luer Slip, su adata 0,8 x 40 mm, galima pilnai pritraukti 12 ml vaistų</t>
  </si>
  <si>
    <t>2-3 ml koncentrinio tipo Luer-Slip, su adata 0,6 x 30 mm, galima pilnai pritraukti 3ml vaistų</t>
  </si>
  <si>
    <t>Švirkštas  vienkartinis: insulininis 100 VV su injekcine nuimama (luer slip) adata 1 ml</t>
  </si>
  <si>
    <t>Švirkštai permatomi 50 ml</t>
  </si>
  <si>
    <t>Švirkštai 20 ml automatiniams švirkštams ,,Perfusor Space"</t>
  </si>
  <si>
    <t>Švirkštai šviesai jautriems vaistams 50 ml</t>
  </si>
  <si>
    <t>Švirkštai 50 ml automatiniams švirkštams ,,Perfusor Space"</t>
  </si>
  <si>
    <t>Komplektas sudarytas:
1. Purkštuvas
1.1. Maksimalus leistinas tūris -10-12 ml.
1.2. Vaistų purškimas įmanomas esant 8L /min oro deguonies srautui (pateikti tai įrodančius dokumentus)
1.3. Purkštuvas veikia  vertikalioje ir horizontalioje padėtyje
1.4. Vaistų purkštuvo jungtis 22F
1.5. Vaisto tirpalas paverčiamas į 1-5 mikronų dydžio dalelių aerozolį.
2. Deguonies vamzdelis ne trumpesnis kaip 1,8 m. (nelygiasienis, su specialiu vidiniu profiliu) .
3. Aerozolio kaukė 
3.1. Hermetiškai priglunda prie veido
3.2. Kraštai, kontaktuojantys su veidu minkšti ir neaštrūs.
3.3. Su sutvirtinimo juostele (gumele)
3.4. Su nosies spaustuku
3.5. Pagaminta iš plono plastiko ir nedeformuota.
3.6. Dydis atitinka europietiško veido anatomiją.
3.7. Kaukės jungtis 22M.
4. Gaminiai  paženklinti CE ženklu.
5. Gaminiai be latekso (pateikti tai įrodančius dokumentus).
6. Gaminiai kliniškai švarūs.</t>
  </si>
  <si>
    <t>Prailginimo linijos infuzinei terapijai 1-1,5 m ilgio naujagimiams</t>
  </si>
  <si>
    <t>1. Kateteris CH16, ilgis ne mažiau 40 cm, fiksuojamas balionėliu, drenažo angos vidinėje  pusėje.
2. Kaniulės  ilgis ne mažiau 12 cm.
3. Spaustukas.
4. Pleistras.
5.  Ne mažesnis kaip 1,5 l šlapimo  surinkimo maišelis su vožtuvėliu.
6. Paženklintas CE ženklu.</t>
  </si>
  <si>
    <t xml:space="preserve">Foley kateteriai 2-jų spindžių:       </t>
  </si>
  <si>
    <t>1. Kateteris CH10-CH12, ilgis ne mažiau 65 cm, su spiraliniu galu, drenažo angos vidinėje spiralės pusėje.
2. Kaniulės  ilgis ne mažiau 12 cm.
3. Spaustukas.
4. Pleistras.
5.  Ne mažesnis kaip 1,5 l šlapimo  surinkimo maišelis su vožtuvėliu.
6. Paženklintas CE ženklu.</t>
  </si>
  <si>
    <t>1. Kateteris CH 14-CH16, ilgis ne mažiau 65 cm, spiraliniu galu, drenažo angos vidinėje spiralės pusėje.
2. Kaniulės  ilgis ne mažiau 12 cm.
3. Spaustukas.
4. Pleistras.
5.  Ne mažesnis kaip 1,5 l šlapimo  surinkimo maišelis su vožtuvėliu.
6. Paženklintas CE ženklu.</t>
  </si>
  <si>
    <t>7.4</t>
  </si>
  <si>
    <t>7.5</t>
  </si>
  <si>
    <t>7.6</t>
  </si>
  <si>
    <t>7.7</t>
  </si>
  <si>
    <t>7.8</t>
  </si>
  <si>
    <t>7.9</t>
  </si>
  <si>
    <t>7.10</t>
  </si>
  <si>
    <t>8.1</t>
  </si>
  <si>
    <t>8.2</t>
  </si>
  <si>
    <t>8.3</t>
  </si>
  <si>
    <t>12</t>
  </si>
  <si>
    <t>12.1</t>
  </si>
  <si>
    <t>12.2</t>
  </si>
  <si>
    <t>12.3</t>
  </si>
  <si>
    <t>12.4</t>
  </si>
  <si>
    <t>12.5</t>
  </si>
  <si>
    <t>12.6</t>
  </si>
  <si>
    <t>17.6</t>
  </si>
  <si>
    <t>17.7</t>
  </si>
  <si>
    <t>17.8</t>
  </si>
  <si>
    <t>19.1</t>
  </si>
  <si>
    <t>19.2</t>
  </si>
  <si>
    <t>19.3</t>
  </si>
  <si>
    <t>19.4</t>
  </si>
  <si>
    <t>19.5</t>
  </si>
  <si>
    <t>19.6</t>
  </si>
  <si>
    <t>26.1</t>
  </si>
  <si>
    <t>26.2</t>
  </si>
  <si>
    <t>26.3</t>
  </si>
  <si>
    <t>26.4</t>
  </si>
  <si>
    <t>26.5</t>
  </si>
  <si>
    <t>26.6</t>
  </si>
  <si>
    <t>26 pirkimo dalis iš viso:</t>
  </si>
  <si>
    <t>29.5</t>
  </si>
  <si>
    <t>29.6</t>
  </si>
  <si>
    <t>29.7</t>
  </si>
  <si>
    <t>29.8</t>
  </si>
  <si>
    <t>29.9</t>
  </si>
  <si>
    <t>29.10</t>
  </si>
  <si>
    <t>29.11</t>
  </si>
  <si>
    <t>30.1</t>
  </si>
  <si>
    <t>30.2</t>
  </si>
  <si>
    <t>30.3</t>
  </si>
  <si>
    <t>30.4</t>
  </si>
  <si>
    <t>30 pirkimo dalis iš viso:</t>
  </si>
  <si>
    <t>42.2</t>
  </si>
  <si>
    <t>42 pirkimo dalies  iš viso:</t>
  </si>
  <si>
    <t>46.4</t>
  </si>
  <si>
    <t>47</t>
  </si>
  <si>
    <t>47.3</t>
  </si>
  <si>
    <t>47 pirkimo dalis iš viso:</t>
  </si>
  <si>
    <t>48 pirkimo dalis iš viso</t>
  </si>
  <si>
    <t>49.1</t>
  </si>
  <si>
    <t>49.2</t>
  </si>
  <si>
    <t>49.3</t>
  </si>
  <si>
    <t>49 pirkimo dalis iš viso:</t>
  </si>
  <si>
    <t>55.1</t>
  </si>
  <si>
    <t>55.2</t>
  </si>
  <si>
    <t>55 pirkimo dalis iš viso:</t>
  </si>
  <si>
    <t>59.1</t>
  </si>
  <si>
    <t>59.2</t>
  </si>
  <si>
    <t>59 pirkimo dalis iš viso:</t>
  </si>
  <si>
    <t>63.3</t>
  </si>
  <si>
    <t>65.1</t>
  </si>
  <si>
    <t>65.2</t>
  </si>
  <si>
    <t>65.3</t>
  </si>
  <si>
    <t>65.4</t>
  </si>
  <si>
    <t>65 pirkimo dalis iš viso:</t>
  </si>
  <si>
    <t>68.1</t>
  </si>
  <si>
    <t>68.2</t>
  </si>
  <si>
    <t>68.3</t>
  </si>
  <si>
    <t>68.4</t>
  </si>
  <si>
    <t>68 pirkimo dalis iš viso:</t>
  </si>
  <si>
    <t>72 pirkimo dalis iš viso:</t>
  </si>
  <si>
    <t>73.4</t>
  </si>
  <si>
    <t>73.5</t>
  </si>
  <si>
    <t>73.6</t>
  </si>
  <si>
    <t>73.7</t>
  </si>
  <si>
    <t>73.8</t>
  </si>
  <si>
    <t>73.9</t>
  </si>
  <si>
    <t>73.10</t>
  </si>
  <si>
    <t>73.11</t>
  </si>
  <si>
    <t xml:space="preserve">                                                                                  73 pirkimo dalis iš viso:</t>
  </si>
  <si>
    <t xml:space="preserve">                                                                                           74 dalis pirkimo dalis iš viso:</t>
  </si>
  <si>
    <t>75.3</t>
  </si>
  <si>
    <t>75.4</t>
  </si>
  <si>
    <t>75.5</t>
  </si>
  <si>
    <t>75.6</t>
  </si>
  <si>
    <t>76.1</t>
  </si>
  <si>
    <t>76.2</t>
  </si>
  <si>
    <t>76 pirkimo dalis iš viso:</t>
  </si>
  <si>
    <t>81.3</t>
  </si>
  <si>
    <t>81.4</t>
  </si>
  <si>
    <t>81.5</t>
  </si>
  <si>
    <t>81.6</t>
  </si>
  <si>
    <t>81.7</t>
  </si>
  <si>
    <t>82.1</t>
  </si>
  <si>
    <t>82.2</t>
  </si>
  <si>
    <t>82 pirkimo dalis iš viso:</t>
  </si>
  <si>
    <t>91.1</t>
  </si>
  <si>
    <t>91.2</t>
  </si>
  <si>
    <t>91.3</t>
  </si>
  <si>
    <t>91.4</t>
  </si>
  <si>
    <t>91.5</t>
  </si>
  <si>
    <t>91.6</t>
  </si>
  <si>
    <t>91 pirkimo dalis iš viso:</t>
  </si>
  <si>
    <t>94.1</t>
  </si>
  <si>
    <t>94.2</t>
  </si>
  <si>
    <t>94 pirkimo dalis iš viso:</t>
  </si>
  <si>
    <t>98.3</t>
  </si>
  <si>
    <t>98.4</t>
  </si>
  <si>
    <t>98.5</t>
  </si>
  <si>
    <t>99.1</t>
  </si>
  <si>
    <t>99.2</t>
  </si>
  <si>
    <t>99 pirkimo dalis iš viso:</t>
  </si>
  <si>
    <t>102.1</t>
  </si>
  <si>
    <t>102.2</t>
  </si>
  <si>
    <t>102.3</t>
  </si>
  <si>
    <t>102.4</t>
  </si>
  <si>
    <t>102 pirkimo dalies iš viso:</t>
  </si>
  <si>
    <t>108.1</t>
  </si>
  <si>
    <t>108.2</t>
  </si>
  <si>
    <t>108 pirkimo dalis iš viso:</t>
  </si>
  <si>
    <t>115.1</t>
  </si>
  <si>
    <t>115.2</t>
  </si>
  <si>
    <t>115.3</t>
  </si>
  <si>
    <t xml:space="preserve">                                                                                  115 pirkimo dalis iš viso:</t>
  </si>
  <si>
    <t>119.3</t>
  </si>
  <si>
    <t>120.1</t>
  </si>
  <si>
    <t>120.2</t>
  </si>
  <si>
    <t>120 pirkimo dalis iš viso:</t>
  </si>
  <si>
    <t>128.5</t>
  </si>
  <si>
    <t>128.6</t>
  </si>
  <si>
    <t xml:space="preserve">                                    128 pirkimo dalis iš viso:</t>
  </si>
  <si>
    <t>129.1</t>
  </si>
  <si>
    <t>129.2</t>
  </si>
  <si>
    <t>129.3</t>
  </si>
  <si>
    <t>129.4</t>
  </si>
  <si>
    <t xml:space="preserve">                                                                                        129 pirkimo dalis iš viso:</t>
  </si>
  <si>
    <t>134.5</t>
  </si>
  <si>
    <t xml:space="preserve">                                                                            134 pirkimo dalis iš viso:</t>
  </si>
  <si>
    <t>135.3</t>
  </si>
  <si>
    <t>135.4</t>
  </si>
  <si>
    <t xml:space="preserve">                                                                                         135 pirkimo dalis iš viso:</t>
  </si>
  <si>
    <t xml:space="preserve">                                                                                            136 pirkimo dalis iš viso:</t>
  </si>
  <si>
    <t>137.1</t>
  </si>
  <si>
    <t>137.2</t>
  </si>
  <si>
    <t>137.3</t>
  </si>
  <si>
    <t>137.4</t>
  </si>
  <si>
    <t>137 pirkimo dalis iš viso:</t>
  </si>
  <si>
    <t>146.7</t>
  </si>
  <si>
    <t>146.8</t>
  </si>
  <si>
    <t>146.9</t>
  </si>
  <si>
    <t>146.10</t>
  </si>
  <si>
    <t>146.11</t>
  </si>
  <si>
    <t>146.12</t>
  </si>
  <si>
    <t>146.13</t>
  </si>
  <si>
    <t>146.14</t>
  </si>
  <si>
    <t>146.15</t>
  </si>
  <si>
    <t>146.16</t>
  </si>
  <si>
    <t xml:space="preserve">                                                                                        146 pirkimo dalis iš viso:</t>
  </si>
  <si>
    <t>147.4</t>
  </si>
  <si>
    <t>147.5</t>
  </si>
  <si>
    <t>147.6</t>
  </si>
  <si>
    <t>149.1</t>
  </si>
  <si>
    <t>149.2</t>
  </si>
  <si>
    <t>149.3</t>
  </si>
  <si>
    <t>149.4</t>
  </si>
  <si>
    <t>149.5</t>
  </si>
  <si>
    <t>149 pirkimo dalis iš viso:</t>
  </si>
  <si>
    <t>153.1</t>
  </si>
  <si>
    <t>153.2</t>
  </si>
  <si>
    <t>153 pirkimo dalis iš viso:</t>
  </si>
  <si>
    <t>160.1</t>
  </si>
  <si>
    <t>160.2</t>
  </si>
  <si>
    <t>160.3</t>
  </si>
  <si>
    <t>160 pirkimo dalis iš viso:</t>
  </si>
  <si>
    <t>167.3</t>
  </si>
  <si>
    <t>167.4</t>
  </si>
  <si>
    <t>167.5</t>
  </si>
  <si>
    <t>167.6</t>
  </si>
  <si>
    <t>167.7</t>
  </si>
  <si>
    <t>167.8</t>
  </si>
  <si>
    <t>168.1</t>
  </si>
  <si>
    <t>168.2</t>
  </si>
  <si>
    <t>168 pirkimo dalis iš viso:</t>
  </si>
  <si>
    <t>173.1</t>
  </si>
  <si>
    <t>173.2</t>
  </si>
  <si>
    <t>173.3</t>
  </si>
  <si>
    <t>173.4</t>
  </si>
  <si>
    <t>173 pirkimo dalis iš viso:</t>
  </si>
  <si>
    <t>196.1</t>
  </si>
  <si>
    <t>196.2</t>
  </si>
  <si>
    <t>196 pirkimo dalis iš viso:</t>
  </si>
  <si>
    <t>202.1</t>
  </si>
  <si>
    <t>202.2</t>
  </si>
  <si>
    <t>202.3</t>
  </si>
  <si>
    <t>202.4</t>
  </si>
  <si>
    <t>202.5</t>
  </si>
  <si>
    <t>202.6</t>
  </si>
  <si>
    <t>202.7</t>
  </si>
  <si>
    <t>202.8</t>
  </si>
  <si>
    <t>202 pirkimo dalis iš viso:</t>
  </si>
  <si>
    <t>219</t>
  </si>
  <si>
    <t>219.1</t>
  </si>
  <si>
    <t>219.2</t>
  </si>
  <si>
    <t>219.3</t>
  </si>
  <si>
    <t>219.4</t>
  </si>
  <si>
    <t>219.5</t>
  </si>
  <si>
    <t>219 pirkimo dalis iš viso:</t>
  </si>
  <si>
    <t>226.5</t>
  </si>
  <si>
    <t>227.1</t>
  </si>
  <si>
    <t>227.2</t>
  </si>
  <si>
    <t>227.3</t>
  </si>
  <si>
    <t>227.4</t>
  </si>
  <si>
    <t>227 pirkimo dalis iš viso:</t>
  </si>
  <si>
    <t>233.5</t>
  </si>
  <si>
    <t>233.6</t>
  </si>
  <si>
    <t>234.3</t>
  </si>
  <si>
    <t>234.4</t>
  </si>
  <si>
    <t>234  pirkimo dalis iš viso:</t>
  </si>
  <si>
    <t>235.1</t>
  </si>
  <si>
    <t>235.2</t>
  </si>
  <si>
    <t>236</t>
  </si>
  <si>
    <t>240.1</t>
  </si>
  <si>
    <t>240.2</t>
  </si>
  <si>
    <t>240 pirkimo dalis iš viso:</t>
  </si>
  <si>
    <t>244.1</t>
  </si>
  <si>
    <t>244.2</t>
  </si>
  <si>
    <t>244.3</t>
  </si>
  <si>
    <t>244 pirkimo dalis iš viso:</t>
  </si>
  <si>
    <t>1-245 pirkimo dalys VšĮ Vilniaus miesto klinikinė ligoninė, Antakalnio g. 57, 10207 Vilnius</t>
  </si>
  <si>
    <t>8 pirkimo dalis iš viso:</t>
  </si>
  <si>
    <t>12 pirkimo dalis iš viso:</t>
  </si>
  <si>
    <t>19 pirkimo dalis iš viso:</t>
  </si>
  <si>
    <t>41 pirkimo dalis iš viso:</t>
  </si>
  <si>
    <t>79 pirkimo dalis iš viso:</t>
  </si>
  <si>
    <t>80 pirkimo dalis iš viso:</t>
  </si>
  <si>
    <t>147</t>
  </si>
  <si>
    <t>233 pirkimo dalis iš viso:</t>
  </si>
  <si>
    <t>235 pirkimo dalis iš viso:</t>
  </si>
  <si>
    <t>238 pirkimo dalis iš viso:</t>
  </si>
  <si>
    <t>1. Išmatavimai 15x240-250 cm. 
2. Pagaminta iš polietileno. 
3. Vamzdelio apvalkalo optikos jungtis baigiasi trikampio forma, punktyrinė lengvai nuplėšiama linija ženklina nuplėšiamą kraštelį, per kurį įmaunama endoskopinė optika. Atplėšiama anga su lipnia juostele, skirta labai gerai apspausti operacinę įrangą.
4. Patogus pakietintas galas prietaiso įvedimui.
5. Sterilus.
6. Paženklintas CE ženklu.</t>
  </si>
  <si>
    <t xml:space="preserve">Vamzdelio apvalkalas laparoskopinėms operacijoms </t>
  </si>
  <si>
    <t>1. 8,5 Fr, 80 mm ilgio
2. Tinkami.035 inch skersmens vedliui.
3. Sterilūs. 
4. Paženklinti CE ženklu.</t>
  </si>
  <si>
    <t>1. 7 Fr, 100 mm ilgio
2. Tinkami.035 inch skersmens vedliui.
3. Sterilūs. 
4. Paženklinti CE ženklu.</t>
  </si>
  <si>
    <t>1. 7 Fr, 80 mm ilgio
2. Tinkami.035 inch skersmens vedliui.
3. Sterilūs. 
4. Paženklinti CE ženklu.</t>
  </si>
  <si>
    <t>1. 8.5 Fr, 100 mm ilgio
2. Tinkami.035 inch skersmens vedliui.
3. Sterilūs. 
4. Paženklinti CE ženklu.</t>
  </si>
  <si>
    <t>1. Pagamintas iš poliuretano arba termoplastinio poliuretano (TPU).
2. Dydis 75-90 mmx150-200 mm.
3. Talpa 200-400 ml.
4. Tinkantis 10 mm skersmens trokarui.
5. Paženklinta CE ženklu.</t>
  </si>
  <si>
    <t>1. Pagamintas iš poliuretano arba termoplastinio poliuretano (TPU).
2. Dydis 125-160 mmx200-205 mm.
3. Talpa 750ml-800ml.
4. Tinkantis 10 mm skersmens trokarui.
5. Paženklinta CE ženklu.</t>
  </si>
  <si>
    <t>1. Vienkartinės.
2. Gaminio sudetyje neturi būti latekso.
3. Turi hermetiškai priglusti prie veido.
4. Kaukė turi būti pagaminta iš vientisos medžiagos.
5. Kraštai, kontaktuojantys su paciento veidu, turi būti minkšti ir neaštrūs.
6. Su sutvirtinimo juostele (gumele).
7. Iš plono skaidraus plastiko ir nedeformuota.
8. Pagaminta nenaudojant PVC.
9. Kaukės dydis turi atitinkti europietišką suaugusios žmogaus veido anatomiją.
10. Deguonies vamzdelis turi būti ne lygiasienis, o su specialiu vidiniu profiliu.
11. Deguonies vamzdelio galai turi būti su kūginės formos konektoriais abiejuose galuose.
12. Deguonies vamzdelio ilgis  ne  mažiau 2,1 m + 10 cm.
13. Paženklinta CE ženklu.</t>
  </si>
  <si>
    <t>1. Pagaminti iš latekso.
2. Užpildymas 5-10 ml.
3. Ilgis 30-40 cm.
4. Paženklinti CE ženklu.
5. Procedūros metu balionėlis pučiasi tolygiai(pučiasi tik balionėlis).</t>
  </si>
  <si>
    <t>1. Pagaminti iš latekso.
2. Užpildymas 5-10 ml.
3. Ilgis 30-40 cm.
4. Procedūros metu balionėlis pučiasi tolygiai(pučiasi tik balionėlis).
5. Paženklinti CE ženklu.</t>
  </si>
  <si>
    <t>1. Vienkartinės.
2. Be latekso.
3. Turi hermetiškai priglusti prie veido.
4. Pagaminta iš vientisos medžiagos.
5. Kraštai kontaktuojantys su paciento veidu, turi būti minkšti ir neaštrūs.
6. Su sutvirtinimo juostele.
7. Iš plono skaidraus plastiko nedeformuota.
8. Pagaminta nenaudojant PVC.
9. Deguonies vamzdelis ne lygiasienis, o su specialiu vidiniu profiliu.
10. Deguonies vamzdelio galai turi būti su kūginės formos konektoriais abiejuose galuose.
11. Deguonies vamzdelio ilgis ne mažiau 2,1 m + 10 cm.
12. Paženklinta CE ženklu.</t>
  </si>
  <si>
    <t>Smith &amp; Nephew (JAV)</t>
  </si>
  <si>
    <t>7209489, 7205326</t>
  </si>
  <si>
    <t>Priedas Nr.1 prie Sutarties Nr. S1-__________</t>
  </si>
  <si>
    <t>202___ m. _______________________d.</t>
  </si>
  <si>
    <t xml:space="preserve">Šalys susitarė, kad maksimali sutarties vertė yra 28233,98 Eur su PVM (26889,50 Eur be PVM), kurią sudaro:
Sutarties vertė pagal specifikaciją 25667,25 Eur su PVM.
Pirkėjui perkant Sutarties priede nenumatytas Prekes, pagal sutarties 8.6. punktą – 10 procentų nuo sutarties vertės pagal specifikaciją sudaro: 2566,73 Eur su PVM.
</t>
  </si>
  <si>
    <t>PIRKĖJAS</t>
  </si>
  <si>
    <t>PARDAVĖJAS</t>
  </si>
  <si>
    <t>VšĮ Vilniaus miesto klinikinė ligoninė</t>
  </si>
  <si>
    <t>UAB „Osteca“</t>
  </si>
  <si>
    <t>Direktorius</t>
  </si>
  <si>
    <t>____________________________________</t>
  </si>
  <si>
    <t>Dr. Narimantas Markevičius</t>
  </si>
  <si>
    <t xml:space="preserve">Šalių parašai.:   </t>
  </si>
  <si>
    <t>Arvydas Klovas                                    A.V.</t>
  </si>
  <si>
    <t>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</si>
</sst>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mm"/>
  </numFmts>
  <fonts count="18" x14ac:knownFonts="1">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b/>
      <sz val="10"/>
      <color rgb="FF00000A"/>
      <name val="Times New Roman"/>
      <family val="1"/>
      <charset val="186"/>
    </font>
    <font>
      <sz val="10"/>
      <color rgb="FF00000A"/>
      <name val="Times New Roman"/>
      <family val="1"/>
      <charset val="186"/>
    </font>
    <font>
      <sz val="10"/>
      <color rgb="FFCE181E"/>
      <name val="Times New Roman"/>
      <family val="1"/>
      <charset val="186"/>
    </font>
    <font>
      <vertAlign val="superscript"/>
      <sz val="10"/>
      <name val="Times New Roman"/>
      <family val="1"/>
      <charset val="186"/>
    </font>
    <font>
      <b/>
      <sz val="10"/>
      <color rgb="FFFF6666"/>
      <name val="Times New Roman"/>
      <family val="1"/>
      <charset val="186"/>
    </font>
    <font>
      <b/>
      <u/>
      <sz val="1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10"/>
      <color theme="1"/>
      <name val="Times New Roman"/>
      <family val="1"/>
      <charset val="186"/>
    </font>
    <font>
      <b/>
      <sz val="10"/>
      <color theme="1"/>
      <name val="Times New Roman"/>
      <family val="1"/>
      <charset val="186"/>
    </font>
    <font>
      <sz val="8"/>
      <name val="Arial"/>
      <family val="2"/>
      <charset val="186"/>
    </font>
    <font>
      <sz val="10"/>
      <name val="Times New Roman"/>
      <family val="1"/>
      <charset val="204"/>
    </font>
  </fonts>
  <fills count="8">
    <fill>
      <patternFill patternType="none"/>
    </fill>
    <fill>
      <patternFill patternType="gray125"/>
    </fill>
    <fill>
      <patternFill patternType="solid">
        <fgColor rgb="FFD9D9D9"/>
        <bgColor rgb="FFC0C0C0"/>
      </patternFill>
    </fill>
    <fill>
      <patternFill patternType="solid">
        <fgColor rgb="FFFFFFFF"/>
        <bgColor rgb="FFFFFFCC"/>
      </patternFill>
    </fill>
    <fill>
      <patternFill patternType="solid">
        <fgColor theme="0"/>
        <bgColor rgb="FFFFFFCC"/>
      </patternFill>
    </fill>
    <fill>
      <patternFill patternType="solid">
        <fgColor theme="0"/>
        <bgColor indexed="64"/>
      </patternFill>
    </fill>
    <fill>
      <patternFill patternType="solid">
        <fgColor theme="0"/>
        <bgColor indexed="26"/>
      </patternFill>
    </fill>
    <fill>
      <patternFill patternType="solid">
        <fgColor theme="0"/>
        <bgColor rgb="FFFFFF99"/>
      </patternFill>
    </fill>
  </fills>
  <borders count="1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6">
    <xf numFmtId="0" fontId="0" fillId="0" borderId="0"/>
    <xf numFmtId="0" fontId="11" fillId="0" borderId="0"/>
    <xf numFmtId="0" fontId="12" fillId="0" borderId="0">
      <alignment horizontal="center"/>
    </xf>
    <xf numFmtId="0" fontId="12" fillId="0" borderId="0">
      <alignment horizontal="center" textRotation="90"/>
    </xf>
    <xf numFmtId="0" fontId="13" fillId="0" borderId="0"/>
    <xf numFmtId="0" fontId="13" fillId="0" borderId="0"/>
  </cellStyleXfs>
  <cellXfs count="419">
    <xf numFmtId="0" fontId="0" fillId="0" borderId="0" xfId="0"/>
    <xf numFmtId="0" fontId="1" fillId="0" borderId="0" xfId="0" applyFont="1" applyBorder="1" applyAlignment="1">
      <alignment vertical="top"/>
    </xf>
    <xf numFmtId="0" fontId="1" fillId="3" borderId="1" xfId="0" applyFont="1" applyFill="1" applyBorder="1" applyAlignment="1">
      <alignment horizontal="center" vertical="top" wrapText="1"/>
    </xf>
    <xf numFmtId="1" fontId="2" fillId="0" borderId="1" xfId="0" applyNumberFormat="1" applyFont="1" applyBorder="1" applyAlignment="1">
      <alignment horizontal="center" vertical="top" wrapText="1"/>
    </xf>
    <xf numFmtId="0" fontId="3" fillId="0" borderId="1" xfId="0" applyFont="1" applyBorder="1" applyAlignment="1">
      <alignment vertical="top" wrapText="1"/>
    </xf>
    <xf numFmtId="49" fontId="3" fillId="0" borderId="1" xfId="0" applyNumberFormat="1" applyFont="1" applyBorder="1" applyAlignment="1">
      <alignment horizontal="center" vertical="top" wrapText="1"/>
    </xf>
    <xf numFmtId="0" fontId="3" fillId="3" borderId="1" xfId="0" applyFont="1" applyFill="1" applyBorder="1" applyAlignment="1">
      <alignment vertical="top" wrapText="1"/>
    </xf>
    <xf numFmtId="0" fontId="1" fillId="3" borderId="1" xfId="0" applyFont="1" applyFill="1" applyBorder="1" applyAlignment="1">
      <alignment horizontal="left" vertical="top" wrapText="1"/>
    </xf>
    <xf numFmtId="49" fontId="3" fillId="0" borderId="1" xfId="0" applyNumberFormat="1" applyFont="1" applyBorder="1" applyAlignment="1">
      <alignment horizontal="left" vertical="top" wrapText="1"/>
    </xf>
    <xf numFmtId="49" fontId="3" fillId="3" borderId="1" xfId="0" applyNumberFormat="1" applyFont="1" applyFill="1" applyBorder="1" applyAlignment="1">
      <alignment horizontal="center" vertical="top" wrapText="1"/>
    </xf>
    <xf numFmtId="49" fontId="3" fillId="3" borderId="1" xfId="0" applyNumberFormat="1" applyFont="1" applyFill="1" applyBorder="1" applyAlignment="1">
      <alignment horizontal="left" vertical="top" wrapText="1"/>
    </xf>
    <xf numFmtId="49" fontId="1" fillId="3" borderId="1" xfId="0" applyNumberFormat="1" applyFont="1" applyFill="1" applyBorder="1" applyAlignment="1">
      <alignment horizontal="center" vertical="top" wrapText="1"/>
    </xf>
    <xf numFmtId="1" fontId="2" fillId="3" borderId="1" xfId="0" applyNumberFormat="1" applyFont="1" applyFill="1" applyBorder="1" applyAlignment="1">
      <alignment horizontal="center" vertical="top"/>
    </xf>
    <xf numFmtId="0" fontId="3" fillId="3" borderId="1" xfId="0" applyFont="1" applyFill="1" applyBorder="1" applyAlignment="1">
      <alignment horizontal="center" vertical="top"/>
    </xf>
    <xf numFmtId="0" fontId="3" fillId="3" borderId="1" xfId="0" applyFont="1" applyFill="1" applyBorder="1" applyAlignment="1">
      <alignment vertical="top"/>
    </xf>
    <xf numFmtId="0" fontId="3" fillId="0" borderId="1" xfId="0" applyFont="1" applyBorder="1" applyAlignment="1">
      <alignment vertical="top"/>
    </xf>
    <xf numFmtId="1" fontId="2" fillId="0" borderId="1" xfId="0" applyNumberFormat="1" applyFont="1" applyBorder="1" applyAlignment="1">
      <alignment horizontal="center" vertical="top"/>
    </xf>
    <xf numFmtId="49" fontId="1" fillId="3" borderId="1" xfId="0" applyNumberFormat="1" applyFont="1" applyFill="1" applyBorder="1" applyAlignment="1">
      <alignment horizontal="left" vertical="top" wrapText="1"/>
    </xf>
    <xf numFmtId="0" fontId="6" fillId="0" borderId="1" xfId="0" applyFont="1" applyBorder="1" applyAlignment="1">
      <alignment horizontal="left" vertical="top" wrapText="1"/>
    </xf>
    <xf numFmtId="49" fontId="3" fillId="3" borderId="1" xfId="0" applyNumberFormat="1" applyFont="1" applyFill="1" applyBorder="1" applyAlignment="1">
      <alignment horizontal="right" vertical="top" wrapText="1"/>
    </xf>
    <xf numFmtId="49" fontId="3" fillId="0" borderId="1" xfId="0" applyNumberFormat="1" applyFont="1" applyBorder="1" applyAlignment="1">
      <alignment horizontal="left" vertical="top"/>
    </xf>
    <xf numFmtId="0" fontId="1" fillId="0" borderId="1" xfId="0" applyFont="1" applyBorder="1" applyAlignment="1">
      <alignment vertical="top" wrapText="1"/>
    </xf>
    <xf numFmtId="0" fontId="1" fillId="3" borderId="1" xfId="0" applyFont="1" applyFill="1" applyBorder="1" applyAlignment="1">
      <alignment vertical="top"/>
    </xf>
    <xf numFmtId="0" fontId="1" fillId="0" borderId="1" xfId="0" applyFont="1" applyBorder="1" applyAlignment="1">
      <alignment vertical="top"/>
    </xf>
    <xf numFmtId="0" fontId="3" fillId="0" borderId="1" xfId="0" applyFont="1" applyBorder="1" applyAlignment="1">
      <alignment horizontal="left" vertical="top"/>
    </xf>
    <xf numFmtId="0" fontId="3" fillId="3" borderId="1" xfId="0" applyFont="1" applyFill="1" applyBorder="1" applyAlignment="1">
      <alignment horizontal="center" vertical="top" wrapText="1"/>
    </xf>
    <xf numFmtId="0" fontId="2" fillId="0" borderId="1" xfId="0" applyFont="1" applyBorder="1" applyAlignment="1">
      <alignment horizontal="center" vertical="top" wrapText="1"/>
    </xf>
    <xf numFmtId="49" fontId="1" fillId="0" borderId="1" xfId="0" applyNumberFormat="1" applyFont="1" applyBorder="1" applyAlignment="1" applyProtection="1">
      <alignment horizontal="center" vertical="top" wrapText="1"/>
    </xf>
    <xf numFmtId="0" fontId="3" fillId="0" borderId="1" xfId="0" applyFont="1" applyBorder="1" applyAlignment="1" applyProtection="1">
      <alignment horizontal="left" vertical="top" wrapText="1"/>
    </xf>
    <xf numFmtId="49" fontId="2" fillId="0" borderId="1" xfId="0" applyNumberFormat="1" applyFont="1" applyBorder="1" applyAlignment="1">
      <alignment horizontal="left" vertical="top" wrapText="1"/>
    </xf>
    <xf numFmtId="49" fontId="2" fillId="0" borderId="1" xfId="0" applyNumberFormat="1" applyFont="1" applyBorder="1" applyAlignment="1">
      <alignment horizontal="center" vertical="top" wrapText="1"/>
    </xf>
    <xf numFmtId="0" fontId="4" fillId="0" borderId="1" xfId="0" applyFont="1" applyBorder="1" applyAlignment="1" applyProtection="1">
      <alignment horizontal="left" vertical="top" wrapText="1"/>
    </xf>
    <xf numFmtId="0" fontId="1" fillId="3" borderId="5" xfId="0" applyFont="1" applyFill="1" applyBorder="1" applyAlignment="1">
      <alignment horizontal="center" vertical="top" wrapText="1"/>
    </xf>
    <xf numFmtId="0" fontId="1" fillId="3" borderId="5" xfId="0" applyFont="1" applyFill="1" applyBorder="1" applyAlignment="1">
      <alignment horizontal="left" vertical="top" wrapText="1"/>
    </xf>
    <xf numFmtId="1" fontId="2" fillId="3" borderId="5" xfId="0" applyNumberFormat="1" applyFont="1" applyFill="1" applyBorder="1" applyAlignment="1">
      <alignment horizontal="center" vertical="top" wrapText="1"/>
    </xf>
    <xf numFmtId="0" fontId="3" fillId="3" borderId="5" xfId="0" applyFont="1" applyFill="1" applyBorder="1" applyAlignment="1">
      <alignment vertical="top" wrapText="1"/>
    </xf>
    <xf numFmtId="0" fontId="3" fillId="3" borderId="5" xfId="0" applyFont="1" applyFill="1" applyBorder="1" applyAlignment="1">
      <alignment horizontal="left" vertical="top" wrapText="1"/>
    </xf>
    <xf numFmtId="0" fontId="3" fillId="0" borderId="5" xfId="0" applyFont="1" applyBorder="1" applyAlignment="1">
      <alignment vertical="top" wrapText="1"/>
    </xf>
    <xf numFmtId="0" fontId="3" fillId="3" borderId="4" xfId="0" applyFont="1" applyFill="1" applyBorder="1" applyAlignment="1">
      <alignment vertical="top" wrapText="1"/>
    </xf>
    <xf numFmtId="0" fontId="1" fillId="3" borderId="1" xfId="0" applyFont="1" applyFill="1" applyBorder="1" applyAlignment="1">
      <alignment horizontal="left" vertical="top"/>
    </xf>
    <xf numFmtId="0" fontId="1" fillId="4" borderId="1" xfId="0" applyFont="1" applyFill="1" applyBorder="1" applyAlignment="1">
      <alignment horizontal="left" vertical="top"/>
    </xf>
    <xf numFmtId="0" fontId="1" fillId="4" borderId="1" xfId="0" applyFont="1" applyFill="1" applyBorder="1" applyAlignment="1">
      <alignment horizontal="center" vertical="top"/>
    </xf>
    <xf numFmtId="1" fontId="2" fillId="4" borderId="1" xfId="0" applyNumberFormat="1" applyFont="1" applyFill="1" applyBorder="1" applyAlignment="1">
      <alignment horizontal="center" vertical="top"/>
    </xf>
    <xf numFmtId="0" fontId="3" fillId="4" borderId="1" xfId="0" applyFont="1" applyFill="1" applyBorder="1" applyAlignment="1">
      <alignment horizontal="center" vertical="top"/>
    </xf>
    <xf numFmtId="0" fontId="3" fillId="4" borderId="1" xfId="0" applyFont="1" applyFill="1" applyBorder="1" applyAlignment="1">
      <alignment horizontal="left" vertical="top" wrapText="1"/>
    </xf>
    <xf numFmtId="49" fontId="1" fillId="4" borderId="1" xfId="0" applyNumberFormat="1" applyFont="1" applyFill="1" applyBorder="1" applyAlignment="1">
      <alignment horizontal="center" vertical="top"/>
    </xf>
    <xf numFmtId="0" fontId="3" fillId="0" borderId="1" xfId="0" applyFont="1" applyBorder="1" applyAlignment="1">
      <alignment horizontal="left" vertical="top" wrapText="1"/>
    </xf>
    <xf numFmtId="0" fontId="3" fillId="3" borderId="1" xfId="0" applyFont="1" applyFill="1" applyBorder="1" applyAlignment="1">
      <alignment horizontal="left" vertical="top" wrapText="1"/>
    </xf>
    <xf numFmtId="0" fontId="3" fillId="0" borderId="1" xfId="0" applyFont="1" applyBorder="1" applyAlignment="1">
      <alignment horizontal="center" vertical="top"/>
    </xf>
    <xf numFmtId="0" fontId="4" fillId="3" borderId="1" xfId="0" applyFont="1" applyFill="1" applyBorder="1" applyAlignment="1">
      <alignment horizontal="left" vertical="top" wrapText="1"/>
    </xf>
    <xf numFmtId="49" fontId="3" fillId="3" borderId="1" xfId="0" applyNumberFormat="1" applyFont="1" applyFill="1" applyBorder="1" applyAlignment="1">
      <alignment horizontal="center" vertical="top"/>
    </xf>
    <xf numFmtId="49" fontId="3" fillId="0" borderId="1" xfId="0" applyNumberFormat="1" applyFont="1" applyBorder="1" applyAlignment="1">
      <alignment horizontal="center" vertical="top"/>
    </xf>
    <xf numFmtId="1" fontId="2" fillId="3" borderId="1" xfId="0" applyNumberFormat="1" applyFont="1" applyFill="1" applyBorder="1" applyAlignment="1">
      <alignment horizontal="center" vertical="top" wrapText="1"/>
    </xf>
    <xf numFmtId="0" fontId="2" fillId="0" borderId="1" xfId="0"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horizontal="center" vertical="top"/>
    </xf>
    <xf numFmtId="0" fontId="4" fillId="0" borderId="1" xfId="0" applyFont="1" applyBorder="1" applyAlignment="1">
      <alignment vertical="top" wrapText="1"/>
    </xf>
    <xf numFmtId="0" fontId="7" fillId="3" borderId="1" xfId="0" applyFont="1" applyFill="1" applyBorder="1" applyAlignment="1">
      <alignment horizontal="center" vertical="top" wrapText="1"/>
    </xf>
    <xf numFmtId="0" fontId="4" fillId="3" borderId="1" xfId="0" applyFont="1" applyFill="1" applyBorder="1" applyAlignment="1">
      <alignment horizontal="center" vertical="top"/>
    </xf>
    <xf numFmtId="0" fontId="2" fillId="3" borderId="1" xfId="0" applyFont="1" applyFill="1" applyBorder="1" applyAlignment="1">
      <alignment horizontal="center" vertical="top"/>
    </xf>
    <xf numFmtId="49" fontId="3" fillId="5" borderId="1" xfId="0" applyNumberFormat="1" applyFont="1" applyFill="1" applyBorder="1" applyAlignment="1">
      <alignment horizontal="center" vertical="top"/>
    </xf>
    <xf numFmtId="49" fontId="3" fillId="5" borderId="1" xfId="0" applyNumberFormat="1" applyFont="1" applyFill="1" applyBorder="1" applyAlignment="1">
      <alignment horizontal="left" vertical="top" wrapText="1"/>
    </xf>
    <xf numFmtId="49" fontId="3" fillId="4" borderId="1" xfId="0" applyNumberFormat="1" applyFont="1" applyFill="1" applyBorder="1" applyAlignment="1">
      <alignment horizontal="center" vertical="top"/>
    </xf>
    <xf numFmtId="49" fontId="1" fillId="4" borderId="1" xfId="0" applyNumberFormat="1" applyFont="1" applyFill="1" applyBorder="1" applyAlignment="1">
      <alignment horizontal="center" vertical="top" wrapText="1"/>
    </xf>
    <xf numFmtId="49" fontId="3" fillId="4" borderId="1" xfId="0" applyNumberFormat="1" applyFont="1" applyFill="1" applyBorder="1" applyAlignment="1">
      <alignment horizontal="left" vertical="top" wrapText="1"/>
    </xf>
    <xf numFmtId="49" fontId="3" fillId="4" borderId="1" xfId="0" applyNumberFormat="1" applyFont="1" applyFill="1" applyBorder="1" applyAlignment="1">
      <alignment horizontal="center" vertical="top" wrapText="1"/>
    </xf>
    <xf numFmtId="49" fontId="1" fillId="4" borderId="1" xfId="0" applyNumberFormat="1" applyFont="1" applyFill="1" applyBorder="1" applyAlignment="1">
      <alignment horizontal="right" vertical="top" wrapText="1"/>
    </xf>
    <xf numFmtId="0" fontId="3" fillId="5" borderId="1" xfId="0" applyFont="1" applyFill="1" applyBorder="1" applyAlignment="1">
      <alignment horizontal="left" vertical="top" wrapText="1"/>
    </xf>
    <xf numFmtId="0" fontId="3" fillId="5" borderId="1" xfId="0" applyFont="1" applyFill="1" applyBorder="1" applyAlignment="1">
      <alignment horizontal="center" vertical="top"/>
    </xf>
    <xf numFmtId="49" fontId="3" fillId="5" borderId="1" xfId="0" applyNumberFormat="1" applyFont="1" applyFill="1" applyBorder="1" applyAlignment="1">
      <alignment horizontal="center" vertical="top" wrapText="1"/>
    </xf>
    <xf numFmtId="49" fontId="1" fillId="0" borderId="1" xfId="0" applyNumberFormat="1" applyFont="1" applyFill="1" applyBorder="1" applyAlignment="1">
      <alignment horizontal="left" vertical="top" wrapText="1"/>
    </xf>
    <xf numFmtId="49" fontId="1" fillId="5" borderId="1" xfId="0" applyNumberFormat="1" applyFont="1" applyFill="1" applyBorder="1" applyAlignment="1">
      <alignment horizontal="center" vertical="top"/>
    </xf>
    <xf numFmtId="49" fontId="1" fillId="5" borderId="1" xfId="0" applyNumberFormat="1" applyFont="1" applyFill="1" applyBorder="1" applyAlignment="1">
      <alignment horizontal="left" vertical="top" wrapText="1"/>
    </xf>
    <xf numFmtId="49" fontId="1" fillId="5" borderId="1" xfId="0" applyNumberFormat="1" applyFont="1" applyFill="1" applyBorder="1" applyAlignment="1">
      <alignment horizontal="center" vertical="top" wrapText="1"/>
    </xf>
    <xf numFmtId="1" fontId="2" fillId="5" borderId="1" xfId="0" applyNumberFormat="1" applyFont="1" applyFill="1" applyBorder="1" applyAlignment="1">
      <alignment horizontal="center" vertical="top" wrapText="1"/>
    </xf>
    <xf numFmtId="0" fontId="3" fillId="5" borderId="1" xfId="0" applyFont="1" applyFill="1" applyBorder="1" applyAlignment="1">
      <alignment vertical="top" wrapText="1"/>
    </xf>
    <xf numFmtId="0" fontId="3" fillId="5" borderId="1" xfId="0" applyFont="1" applyFill="1" applyBorder="1" applyAlignment="1">
      <alignment horizontal="center" vertical="top" wrapText="1"/>
    </xf>
    <xf numFmtId="1" fontId="2" fillId="5" borderId="1" xfId="0" applyNumberFormat="1" applyFont="1" applyFill="1" applyBorder="1" applyAlignment="1">
      <alignment horizontal="center" vertical="top"/>
    </xf>
    <xf numFmtId="49" fontId="1" fillId="5" borderId="9" xfId="0" applyNumberFormat="1" applyFont="1" applyFill="1" applyBorder="1" applyAlignment="1">
      <alignment horizontal="center" vertical="top"/>
    </xf>
    <xf numFmtId="0" fontId="1" fillId="5" borderId="9" xfId="0" applyFont="1" applyFill="1" applyBorder="1" applyAlignment="1">
      <alignment horizontal="left" vertical="top" wrapText="1"/>
    </xf>
    <xf numFmtId="0" fontId="1" fillId="5" borderId="9" xfId="0" applyFont="1" applyFill="1" applyBorder="1" applyAlignment="1">
      <alignment horizontal="center" vertical="top"/>
    </xf>
    <xf numFmtId="1" fontId="1" fillId="5" borderId="9" xfId="0" applyNumberFormat="1" applyFont="1" applyFill="1" applyBorder="1" applyAlignment="1">
      <alignment horizontal="center" vertical="top"/>
    </xf>
    <xf numFmtId="0" fontId="3" fillId="4" borderId="1" xfId="0" applyFont="1" applyFill="1" applyBorder="1" applyAlignment="1">
      <alignment horizontal="left" vertical="top"/>
    </xf>
    <xf numFmtId="0" fontId="3" fillId="4" borderId="1" xfId="0" applyFont="1" applyFill="1" applyBorder="1" applyAlignment="1">
      <alignment vertical="top"/>
    </xf>
    <xf numFmtId="49" fontId="3" fillId="6" borderId="1" xfId="0" applyNumberFormat="1" applyFont="1" applyFill="1" applyBorder="1" applyAlignment="1">
      <alignment horizontal="center" vertical="top"/>
    </xf>
    <xf numFmtId="0" fontId="3" fillId="6" borderId="1" xfId="0" applyFont="1" applyFill="1" applyBorder="1" applyAlignment="1">
      <alignment horizontal="left" vertical="top" wrapText="1"/>
    </xf>
    <xf numFmtId="0" fontId="3" fillId="5" borderId="1" xfId="0" applyFont="1" applyFill="1" applyBorder="1" applyAlignment="1">
      <alignment vertical="top"/>
    </xf>
    <xf numFmtId="0" fontId="3" fillId="4" borderId="5" xfId="0" applyFont="1" applyFill="1" applyBorder="1" applyAlignment="1">
      <alignment horizontal="left" vertical="top" wrapText="1"/>
    </xf>
    <xf numFmtId="49" fontId="1" fillId="0" borderId="1" xfId="0" applyNumberFormat="1" applyFont="1" applyBorder="1" applyAlignment="1">
      <alignment horizontal="right" vertical="top" wrapText="1"/>
    </xf>
    <xf numFmtId="49" fontId="1" fillId="0" borderId="1" xfId="0" applyNumberFormat="1" applyFont="1" applyBorder="1" applyAlignment="1">
      <alignment horizontal="center" vertical="top" wrapText="1"/>
    </xf>
    <xf numFmtId="49" fontId="1" fillId="0" borderId="1" xfId="0" applyNumberFormat="1" applyFont="1" applyBorder="1" applyAlignment="1">
      <alignment horizontal="center" vertical="top"/>
    </xf>
    <xf numFmtId="49" fontId="1" fillId="0" borderId="1" xfId="0" applyNumberFormat="1" applyFont="1" applyBorder="1" applyAlignment="1">
      <alignment horizontal="right" vertical="top"/>
    </xf>
    <xf numFmtId="49" fontId="1" fillId="0" borderId="1" xfId="0" applyNumberFormat="1" applyFont="1" applyBorder="1" applyAlignment="1">
      <alignment horizontal="left" vertical="top" wrapText="1"/>
    </xf>
    <xf numFmtId="49" fontId="1" fillId="0" borderId="1" xfId="0" applyNumberFormat="1" applyFont="1" applyBorder="1" applyAlignment="1">
      <alignment horizontal="left" vertical="top"/>
    </xf>
    <xf numFmtId="0" fontId="1" fillId="5" borderId="1" xfId="0" applyFont="1" applyFill="1" applyBorder="1" applyAlignment="1">
      <alignment horizontal="center" vertical="top"/>
    </xf>
    <xf numFmtId="0" fontId="1" fillId="0" borderId="1" xfId="0" applyFont="1" applyBorder="1" applyAlignment="1">
      <alignment horizontal="center" vertical="top" wrapText="1"/>
    </xf>
    <xf numFmtId="0" fontId="1" fillId="0" borderId="1" xfId="0" applyFont="1" applyBorder="1" applyAlignment="1">
      <alignment horizontal="center" vertical="top"/>
    </xf>
    <xf numFmtId="0" fontId="1" fillId="5" borderId="1" xfId="0" applyFont="1" applyFill="1" applyBorder="1" applyAlignment="1">
      <alignment horizontal="center" vertical="top" wrapText="1"/>
    </xf>
    <xf numFmtId="49" fontId="1" fillId="5" borderId="1" xfId="0" applyNumberFormat="1" applyFont="1" applyFill="1" applyBorder="1" applyAlignment="1">
      <alignment horizontal="right" vertical="top"/>
    </xf>
    <xf numFmtId="0" fontId="1" fillId="5" borderId="1" xfId="0" applyFont="1" applyFill="1" applyBorder="1" applyAlignment="1">
      <alignment horizontal="left" vertical="top" wrapText="1"/>
    </xf>
    <xf numFmtId="0" fontId="1" fillId="3" borderId="1" xfId="0" applyFont="1" applyFill="1" applyBorder="1" applyAlignment="1">
      <alignment horizontal="center" vertical="top"/>
    </xf>
    <xf numFmtId="0" fontId="1" fillId="0" borderId="1" xfId="0" applyFont="1" applyBorder="1" applyAlignment="1">
      <alignment horizontal="left" vertical="top" wrapText="1"/>
    </xf>
    <xf numFmtId="49" fontId="1" fillId="3" borderId="1" xfId="0" applyNumberFormat="1" applyFont="1" applyFill="1" applyBorder="1" applyAlignment="1">
      <alignment horizontal="center" vertical="top"/>
    </xf>
    <xf numFmtId="0" fontId="1" fillId="0" borderId="0" xfId="0" applyFont="1" applyBorder="1" applyAlignment="1">
      <alignment horizontal="center" vertical="top"/>
    </xf>
    <xf numFmtId="0" fontId="3" fillId="0" borderId="1" xfId="0" applyFont="1" applyBorder="1" applyAlignment="1">
      <alignment horizontal="center" vertical="top" wrapText="1"/>
    </xf>
    <xf numFmtId="49" fontId="1" fillId="3" borderId="1" xfId="0" applyNumberFormat="1" applyFont="1" applyFill="1" applyBorder="1" applyAlignment="1">
      <alignment horizontal="right" vertical="top" wrapText="1"/>
    </xf>
    <xf numFmtId="49" fontId="2" fillId="3" borderId="1" xfId="0" applyNumberFormat="1" applyFont="1" applyFill="1" applyBorder="1" applyAlignment="1">
      <alignment horizontal="center" vertical="top" wrapText="1"/>
    </xf>
    <xf numFmtId="0" fontId="4" fillId="3" borderId="1" xfId="0" applyFont="1" applyFill="1" applyBorder="1" applyAlignment="1">
      <alignment vertical="top" wrapText="1"/>
    </xf>
    <xf numFmtId="1" fontId="4" fillId="3" borderId="1" xfId="0" applyNumberFormat="1" applyFont="1" applyFill="1" applyBorder="1" applyAlignment="1">
      <alignment horizontal="center" vertical="top" wrapText="1"/>
    </xf>
    <xf numFmtId="0" fontId="1" fillId="3" borderId="3" xfId="0" applyFont="1" applyFill="1" applyBorder="1" applyAlignment="1">
      <alignment horizontal="center" vertical="top"/>
    </xf>
    <xf numFmtId="0" fontId="3" fillId="0" borderId="0" xfId="0" applyFont="1" applyAlignment="1">
      <alignment vertical="top"/>
    </xf>
    <xf numFmtId="0" fontId="3" fillId="0" borderId="0" xfId="0" applyFont="1" applyAlignment="1">
      <alignment horizontal="left" vertical="top"/>
    </xf>
    <xf numFmtId="0" fontId="1" fillId="0" borderId="0" xfId="0" applyFont="1" applyAlignment="1">
      <alignment vertical="top"/>
    </xf>
    <xf numFmtId="1" fontId="2" fillId="0" borderId="0" xfId="0" applyNumberFormat="1" applyFont="1" applyAlignment="1">
      <alignment vertical="top"/>
    </xf>
    <xf numFmtId="0" fontId="3" fillId="0" borderId="0" xfId="0" applyFont="1"/>
    <xf numFmtId="0" fontId="3" fillId="2" borderId="0" xfId="0" applyFont="1" applyFill="1" applyAlignment="1">
      <alignment vertical="top"/>
    </xf>
    <xf numFmtId="0" fontId="1" fillId="4" borderId="1" xfId="0" applyFont="1" applyFill="1" applyBorder="1" applyAlignment="1">
      <alignment horizontal="center" vertical="top" wrapText="1"/>
    </xf>
    <xf numFmtId="1" fontId="2" fillId="4" borderId="1" xfId="0" applyNumberFormat="1" applyFont="1" applyFill="1" applyBorder="1" applyAlignment="1">
      <alignment horizontal="center" vertical="top" wrapText="1"/>
    </xf>
    <xf numFmtId="1" fontId="1" fillId="4" borderId="1"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xf>
    <xf numFmtId="0" fontId="1" fillId="6" borderId="1" xfId="0" applyFont="1" applyFill="1" applyBorder="1" applyAlignment="1">
      <alignment horizontal="center" vertical="top"/>
    </xf>
    <xf numFmtId="1" fontId="1" fillId="6" borderId="1" xfId="0" applyNumberFormat="1" applyFont="1" applyFill="1" applyBorder="1" applyAlignment="1">
      <alignment horizontal="center" vertical="top"/>
    </xf>
    <xf numFmtId="0" fontId="1" fillId="0" borderId="0" xfId="0" applyFont="1" applyAlignment="1">
      <alignment wrapText="1"/>
    </xf>
    <xf numFmtId="0" fontId="1" fillId="3" borderId="1" xfId="0" applyFont="1" applyFill="1" applyBorder="1" applyAlignment="1">
      <alignment vertical="top" wrapText="1"/>
    </xf>
    <xf numFmtId="49" fontId="2" fillId="3" borderId="1" xfId="0" applyNumberFormat="1" applyFont="1" applyFill="1" applyBorder="1" applyAlignment="1">
      <alignment horizontal="left" vertical="top" wrapText="1"/>
    </xf>
    <xf numFmtId="49" fontId="9" fillId="3" borderId="1" xfId="0" applyNumberFormat="1" applyFont="1" applyFill="1" applyBorder="1" applyAlignment="1">
      <alignment horizontal="center" vertical="top" wrapText="1"/>
    </xf>
    <xf numFmtId="0" fontId="3" fillId="3" borderId="1" xfId="0" applyFont="1" applyFill="1" applyBorder="1" applyAlignment="1">
      <alignment horizontal="left" vertical="top"/>
    </xf>
    <xf numFmtId="0" fontId="1" fillId="4" borderId="1" xfId="0" applyFont="1" applyFill="1" applyBorder="1" applyAlignment="1">
      <alignment horizontal="left" vertical="top" wrapText="1"/>
    </xf>
    <xf numFmtId="0" fontId="3" fillId="3" borderId="1" xfId="0" applyFont="1" applyFill="1" applyBorder="1"/>
    <xf numFmtId="1" fontId="4" fillId="0" borderId="1" xfId="0" applyNumberFormat="1" applyFont="1" applyBorder="1" applyAlignment="1">
      <alignment horizontal="center" vertical="top"/>
    </xf>
    <xf numFmtId="0" fontId="4" fillId="0" borderId="1" xfId="0" applyFont="1" applyBorder="1" applyAlignment="1">
      <alignment vertical="top"/>
    </xf>
    <xf numFmtId="0" fontId="3" fillId="3" borderId="3" xfId="0" applyFont="1" applyFill="1" applyBorder="1" applyAlignment="1">
      <alignment horizontal="center" vertical="top"/>
    </xf>
    <xf numFmtId="0" fontId="3" fillId="3" borderId="4" xfId="0" applyFont="1" applyFill="1" applyBorder="1" applyAlignment="1">
      <alignment horizontal="center" vertical="top"/>
    </xf>
    <xf numFmtId="1" fontId="2" fillId="3" borderId="4" xfId="0" applyNumberFormat="1" applyFont="1" applyFill="1" applyBorder="1" applyAlignment="1">
      <alignment horizontal="center" vertical="top"/>
    </xf>
    <xf numFmtId="0" fontId="1" fillId="0" borderId="1" xfId="0" applyFont="1" applyBorder="1" applyAlignment="1">
      <alignment horizontal="left" vertical="top" wrapText="1"/>
    </xf>
    <xf numFmtId="0" fontId="1" fillId="5" borderId="1" xfId="0" applyFont="1" applyFill="1" applyBorder="1" applyAlignment="1">
      <alignment horizontal="left" vertical="top" wrapText="1"/>
    </xf>
    <xf numFmtId="0" fontId="1" fillId="5" borderId="1" xfId="0" applyFont="1" applyFill="1" applyBorder="1" applyAlignment="1">
      <alignment horizontal="left" vertical="top" wrapText="1"/>
    </xf>
    <xf numFmtId="0" fontId="3" fillId="0" borderId="1" xfId="0" applyFont="1" applyBorder="1" applyAlignment="1">
      <alignment horizontal="center" vertical="top" wrapText="1"/>
    </xf>
    <xf numFmtId="49" fontId="1" fillId="0" borderId="1" xfId="0" applyNumberFormat="1" applyFont="1" applyBorder="1" applyAlignment="1">
      <alignment horizontal="center" vertical="top" wrapText="1"/>
    </xf>
    <xf numFmtId="0" fontId="1" fillId="0" borderId="1" xfId="0" applyFont="1" applyBorder="1" applyAlignment="1">
      <alignment horizontal="left" vertical="top" wrapText="1"/>
    </xf>
    <xf numFmtId="0" fontId="1" fillId="3" borderId="1" xfId="0" applyFont="1" applyFill="1" applyBorder="1" applyAlignment="1">
      <alignment horizontal="center" vertical="top"/>
    </xf>
    <xf numFmtId="0" fontId="1" fillId="0" borderId="1" xfId="0" applyFont="1" applyBorder="1" applyAlignment="1">
      <alignment horizontal="center" vertical="top" wrapText="1"/>
    </xf>
    <xf numFmtId="0" fontId="1" fillId="0" borderId="1" xfId="0" applyFont="1" applyBorder="1" applyAlignment="1">
      <alignment horizontal="center" vertical="top"/>
    </xf>
    <xf numFmtId="49" fontId="1" fillId="0" borderId="1" xfId="0" applyNumberFormat="1" applyFont="1" applyBorder="1" applyAlignment="1">
      <alignment horizontal="center" vertical="top"/>
    </xf>
    <xf numFmtId="0" fontId="3" fillId="0" borderId="1" xfId="0" applyFont="1" applyBorder="1" applyAlignment="1">
      <alignment horizontal="center" vertical="top"/>
    </xf>
    <xf numFmtId="49" fontId="1" fillId="3" borderId="1" xfId="0" applyNumberFormat="1" applyFont="1" applyFill="1" applyBorder="1" applyAlignment="1">
      <alignment horizontal="center" vertical="top"/>
    </xf>
    <xf numFmtId="49" fontId="1" fillId="0" borderId="1" xfId="0" applyNumberFormat="1" applyFont="1" applyFill="1" applyBorder="1" applyAlignment="1">
      <alignment horizontal="center" vertical="top"/>
    </xf>
    <xf numFmtId="0" fontId="2"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1" fontId="2"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xf>
    <xf numFmtId="0" fontId="3" fillId="5" borderId="12" xfId="0" applyFont="1" applyFill="1" applyBorder="1" applyAlignment="1">
      <alignment horizontal="center" vertical="top"/>
    </xf>
    <xf numFmtId="0" fontId="1" fillId="5" borderId="12" xfId="0" applyFont="1" applyFill="1" applyBorder="1" applyAlignment="1">
      <alignment horizontal="left" vertical="top" wrapText="1"/>
    </xf>
    <xf numFmtId="1" fontId="2" fillId="5" borderId="12" xfId="0" applyNumberFormat="1" applyFont="1" applyFill="1" applyBorder="1" applyAlignment="1">
      <alignment horizontal="center" vertical="top"/>
    </xf>
    <xf numFmtId="0" fontId="3" fillId="5" borderId="12" xfId="0" applyFont="1" applyFill="1" applyBorder="1" applyAlignment="1">
      <alignment vertical="top"/>
    </xf>
    <xf numFmtId="0" fontId="3" fillId="5" borderId="12" xfId="0" applyFont="1" applyFill="1" applyBorder="1" applyAlignment="1">
      <alignment horizontal="left" vertical="top" wrapText="1"/>
    </xf>
    <xf numFmtId="0" fontId="3" fillId="0" borderId="12" xfId="0" applyFont="1" applyBorder="1" applyAlignment="1">
      <alignment horizontal="left" vertical="top" wrapText="1"/>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top"/>
    </xf>
    <xf numFmtId="0" fontId="3" fillId="0" borderId="1" xfId="0" applyFont="1" applyBorder="1" applyAlignment="1">
      <alignment horizontal="center" vertical="top"/>
    </xf>
    <xf numFmtId="49" fontId="1" fillId="0" borderId="1" xfId="0" applyNumberFormat="1" applyFont="1" applyBorder="1" applyAlignment="1">
      <alignment horizontal="center" vertical="top" wrapText="1"/>
    </xf>
    <xf numFmtId="49" fontId="1" fillId="0" borderId="1" xfId="0" applyNumberFormat="1" applyFont="1" applyBorder="1" applyAlignment="1">
      <alignment horizontal="center" vertical="top"/>
    </xf>
    <xf numFmtId="0" fontId="3" fillId="0" borderId="1" xfId="0" applyFont="1" applyFill="1" applyBorder="1" applyAlignment="1">
      <alignment horizontal="left" vertical="top" wrapText="1"/>
    </xf>
    <xf numFmtId="49" fontId="1" fillId="0" borderId="1" xfId="0" applyNumberFormat="1" applyFont="1" applyFill="1" applyBorder="1" applyAlignment="1">
      <alignment horizontal="center" vertical="top" wrapText="1"/>
    </xf>
    <xf numFmtId="0" fontId="3" fillId="0" borderId="1" xfId="0" applyFont="1" applyBorder="1" applyAlignment="1">
      <alignment horizontal="center" vertical="top" wrapText="1"/>
    </xf>
    <xf numFmtId="49" fontId="1" fillId="0" borderId="1" xfId="0" applyNumberFormat="1" applyFont="1" applyBorder="1" applyAlignment="1">
      <alignment horizontal="center" vertical="top" wrapText="1"/>
    </xf>
    <xf numFmtId="0" fontId="1" fillId="3" borderId="1" xfId="0" applyFont="1" applyFill="1" applyBorder="1" applyAlignment="1">
      <alignment horizontal="center" vertical="top"/>
    </xf>
    <xf numFmtId="0" fontId="1" fillId="0" borderId="1" xfId="0" applyFont="1" applyBorder="1" applyAlignment="1">
      <alignment horizontal="center" vertical="top" wrapText="1"/>
    </xf>
    <xf numFmtId="0" fontId="1" fillId="0" borderId="1" xfId="0" applyFont="1" applyBorder="1" applyAlignment="1">
      <alignment horizontal="center" vertical="top"/>
    </xf>
    <xf numFmtId="49" fontId="1" fillId="0" borderId="1" xfId="0" applyNumberFormat="1" applyFont="1" applyBorder="1" applyAlignment="1">
      <alignment horizontal="center" vertical="top"/>
    </xf>
    <xf numFmtId="0" fontId="3" fillId="0" borderId="1" xfId="0" applyFont="1" applyBorder="1" applyAlignment="1">
      <alignment horizontal="center" vertical="top"/>
    </xf>
    <xf numFmtId="0" fontId="1" fillId="0" borderId="1" xfId="0" applyFont="1" applyBorder="1" applyAlignment="1">
      <alignment horizontal="left" vertical="top" wrapText="1"/>
    </xf>
    <xf numFmtId="49" fontId="1" fillId="0" borderId="1" xfId="0" applyNumberFormat="1" applyFont="1" applyBorder="1" applyAlignment="1">
      <alignment horizontal="center" vertical="top" wrapText="1"/>
    </xf>
    <xf numFmtId="0" fontId="1" fillId="5" borderId="1" xfId="0" applyFont="1" applyFill="1" applyBorder="1" applyAlignment="1">
      <alignment horizontal="center" vertical="top"/>
    </xf>
    <xf numFmtId="0" fontId="3" fillId="0" borderId="1" xfId="0" applyFont="1" applyBorder="1" applyAlignment="1">
      <alignment horizontal="center" vertical="top"/>
    </xf>
    <xf numFmtId="49" fontId="1" fillId="0" borderId="8" xfId="0" applyNumberFormat="1" applyFont="1" applyBorder="1" applyAlignment="1">
      <alignment vertical="top" wrapText="1"/>
    </xf>
    <xf numFmtId="49" fontId="1" fillId="0" borderId="7" xfId="0" applyNumberFormat="1" applyFont="1" applyBorder="1" applyAlignment="1">
      <alignment vertical="top" wrapText="1"/>
    </xf>
    <xf numFmtId="0" fontId="3" fillId="0" borderId="6" xfId="0" applyFont="1" applyBorder="1" applyAlignment="1">
      <alignment vertical="top" wrapText="1"/>
    </xf>
    <xf numFmtId="49" fontId="1" fillId="4" borderId="6" xfId="0" applyNumberFormat="1" applyFont="1" applyFill="1" applyBorder="1" applyAlignment="1">
      <alignment horizontal="center" vertical="top" wrapText="1"/>
    </xf>
    <xf numFmtId="0" fontId="15" fillId="7" borderId="11" xfId="1" applyFont="1" applyFill="1" applyBorder="1" applyAlignment="1">
      <alignment horizontal="center" vertical="top" wrapText="1"/>
    </xf>
    <xf numFmtId="49" fontId="14" fillId="7" borderId="11" xfId="1" applyNumberFormat="1" applyFont="1" applyFill="1" applyBorder="1" applyAlignment="1">
      <alignment horizontal="center" vertical="top" wrapText="1"/>
    </xf>
    <xf numFmtId="49" fontId="15" fillId="7" borderId="11" xfId="1" applyNumberFormat="1" applyFont="1" applyFill="1" applyBorder="1" applyAlignment="1">
      <alignment horizontal="right" vertical="top" wrapText="1"/>
    </xf>
    <xf numFmtId="0" fontId="14" fillId="7" borderId="11" xfId="1" applyFont="1" applyFill="1" applyBorder="1" applyAlignment="1">
      <alignment horizontal="left" vertical="top" wrapText="1"/>
    </xf>
    <xf numFmtId="0" fontId="2" fillId="7" borderId="11" xfId="0" applyFont="1" applyFill="1" applyBorder="1" applyAlignment="1">
      <alignment horizontal="center" vertical="top" wrapText="1"/>
    </xf>
    <xf numFmtId="49" fontId="4" fillId="7" borderId="11" xfId="0" applyNumberFormat="1" applyFont="1" applyFill="1" applyBorder="1" applyAlignment="1">
      <alignment horizontal="center" vertical="top" wrapText="1"/>
    </xf>
    <xf numFmtId="49" fontId="2" fillId="7" borderId="11" xfId="0" applyNumberFormat="1" applyFont="1" applyFill="1" applyBorder="1" applyAlignment="1">
      <alignment horizontal="right" vertical="top" wrapText="1"/>
    </xf>
    <xf numFmtId="0" fontId="4" fillId="7" borderId="11" xfId="0" applyFont="1" applyFill="1" applyBorder="1" applyAlignment="1">
      <alignment horizontal="left" vertical="top" wrapText="1"/>
    </xf>
    <xf numFmtId="49" fontId="15" fillId="7" borderId="11" xfId="1" applyNumberFormat="1" applyFont="1" applyFill="1" applyBorder="1" applyAlignment="1">
      <alignment horizontal="left" vertical="top" wrapText="1"/>
    </xf>
    <xf numFmtId="49" fontId="2" fillId="7" borderId="11" xfId="0" applyNumberFormat="1" applyFont="1" applyFill="1" applyBorder="1" applyAlignment="1">
      <alignment horizontal="left" vertical="top" wrapText="1"/>
    </xf>
    <xf numFmtId="49" fontId="1" fillId="4" borderId="1" xfId="0" applyNumberFormat="1" applyFont="1" applyFill="1" applyBorder="1" applyAlignment="1">
      <alignment horizontal="left" vertical="top" wrapText="1"/>
    </xf>
    <xf numFmtId="49" fontId="2" fillId="3" borderId="1" xfId="0" applyNumberFormat="1" applyFont="1" applyFill="1" applyBorder="1" applyAlignment="1">
      <alignment horizontal="center" vertical="top"/>
    </xf>
    <xf numFmtId="0" fontId="3" fillId="5" borderId="9" xfId="0" applyFont="1" applyFill="1" applyBorder="1" applyAlignment="1">
      <alignment horizontal="left" vertical="top" wrapText="1"/>
    </xf>
    <xf numFmtId="0" fontId="3" fillId="6" borderId="1" xfId="0" applyFont="1" applyFill="1" applyBorder="1" applyAlignment="1">
      <alignment horizontal="left" vertical="top" wrapText="1" shrinkToFit="1"/>
    </xf>
    <xf numFmtId="0" fontId="3" fillId="0" borderId="10" xfId="0" applyFont="1" applyBorder="1" applyAlignment="1">
      <alignment horizontal="left" vertical="top" wrapText="1"/>
    </xf>
    <xf numFmtId="0" fontId="4" fillId="0" borderId="1" xfId="0" applyFont="1" applyBorder="1" applyAlignment="1">
      <alignment horizontal="center" vertical="top" wrapText="1"/>
    </xf>
    <xf numFmtId="0" fontId="2" fillId="5" borderId="1" xfId="0" applyFont="1" applyFill="1" applyBorder="1" applyAlignment="1">
      <alignment horizontal="center" vertical="top"/>
    </xf>
    <xf numFmtId="3" fontId="2" fillId="0" borderId="1" xfId="0" applyNumberFormat="1" applyFont="1" applyBorder="1" applyAlignment="1">
      <alignment horizontal="center" vertical="top" wrapText="1"/>
    </xf>
    <xf numFmtId="0" fontId="4" fillId="0" borderId="7" xfId="0" applyFont="1" applyBorder="1" applyAlignment="1">
      <alignment horizontal="center" vertical="top" wrapText="1"/>
    </xf>
    <xf numFmtId="0" fontId="4" fillId="0" borderId="6" xfId="0" applyFont="1" applyBorder="1" applyAlignment="1">
      <alignment horizontal="center" vertical="top" wrapText="1"/>
    </xf>
    <xf numFmtId="3" fontId="2" fillId="3" borderId="1" xfId="0" applyNumberFormat="1" applyFont="1" applyFill="1" applyBorder="1" applyAlignment="1">
      <alignment horizontal="center" vertical="top" wrapText="1"/>
    </xf>
    <xf numFmtId="0" fontId="1" fillId="5" borderId="12" xfId="0" applyFont="1" applyFill="1" applyBorder="1" applyAlignment="1">
      <alignment horizontal="center" vertical="top"/>
    </xf>
    <xf numFmtId="0" fontId="1" fillId="5" borderId="1" xfId="0" applyFont="1" applyFill="1" applyBorder="1" applyAlignment="1">
      <alignment horizontal="center" vertical="top"/>
    </xf>
    <xf numFmtId="2" fontId="3" fillId="0" borderId="1" xfId="0" applyNumberFormat="1" applyFont="1" applyBorder="1" applyAlignment="1">
      <alignment vertical="top" wrapText="1"/>
    </xf>
    <xf numFmtId="2" fontId="1" fillId="0" borderId="1" xfId="0" applyNumberFormat="1" applyFont="1" applyBorder="1" applyAlignment="1">
      <alignment vertical="top" wrapText="1"/>
    </xf>
    <xf numFmtId="2" fontId="3" fillId="0" borderId="1" xfId="0" applyNumberFormat="1" applyFont="1" applyBorder="1" applyAlignment="1">
      <alignment horizontal="center" vertical="top" wrapText="1"/>
    </xf>
    <xf numFmtId="2" fontId="3" fillId="0" borderId="1" xfId="0" applyNumberFormat="1" applyFont="1" applyBorder="1" applyAlignment="1">
      <alignment horizontal="left" vertical="top" wrapText="1"/>
    </xf>
    <xf numFmtId="2" fontId="3" fillId="0" borderId="1" xfId="0" applyNumberFormat="1" applyFont="1" applyBorder="1" applyAlignment="1">
      <alignment horizontal="center" vertical="center" wrapText="1"/>
    </xf>
    <xf numFmtId="2" fontId="1" fillId="3" borderId="1" xfId="0" applyNumberFormat="1" applyFont="1" applyFill="1" applyBorder="1" applyAlignment="1">
      <alignment horizontal="right" vertical="top" wrapText="1"/>
    </xf>
    <xf numFmtId="2" fontId="3" fillId="3" borderId="1" xfId="0" applyNumberFormat="1" applyFont="1" applyFill="1" applyBorder="1" applyAlignment="1">
      <alignment vertical="top" wrapText="1"/>
    </xf>
    <xf numFmtId="2" fontId="1" fillId="0" borderId="1" xfId="0" applyNumberFormat="1" applyFont="1" applyBorder="1" applyAlignment="1">
      <alignment horizontal="center" vertical="top" wrapText="1"/>
    </xf>
    <xf numFmtId="2" fontId="1" fillId="3" borderId="1" xfId="0" applyNumberFormat="1" applyFont="1" applyFill="1" applyBorder="1" applyAlignment="1">
      <alignment horizontal="center" vertical="top" wrapText="1"/>
    </xf>
    <xf numFmtId="2" fontId="3" fillId="3" borderId="1" xfId="0" applyNumberFormat="1" applyFont="1" applyFill="1" applyBorder="1" applyAlignment="1">
      <alignment horizontal="center" vertical="top" wrapText="1"/>
    </xf>
    <xf numFmtId="2" fontId="1" fillId="0" borderId="1" xfId="0" applyNumberFormat="1" applyFont="1" applyBorder="1" applyAlignment="1">
      <alignment horizontal="right" vertical="top" wrapText="1"/>
    </xf>
    <xf numFmtId="2" fontId="3" fillId="0" borderId="1" xfId="0" applyNumberFormat="1" applyFont="1" applyBorder="1" applyAlignment="1">
      <alignment horizontal="center" vertical="top"/>
    </xf>
    <xf numFmtId="2" fontId="3" fillId="5" borderId="1" xfId="0" applyNumberFormat="1" applyFont="1" applyFill="1" applyBorder="1" applyAlignment="1">
      <alignment vertical="top" wrapText="1"/>
    </xf>
    <xf numFmtId="2" fontId="3" fillId="0" borderId="1" xfId="0" applyNumberFormat="1" applyFont="1" applyBorder="1" applyAlignment="1">
      <alignment vertical="top"/>
    </xf>
    <xf numFmtId="2" fontId="3" fillId="5" borderId="1" xfId="0" applyNumberFormat="1" applyFont="1" applyFill="1" applyBorder="1" applyAlignment="1">
      <alignment horizontal="center" vertical="top" wrapText="1"/>
    </xf>
    <xf numFmtId="2" fontId="3" fillId="5" borderId="1" xfId="0" applyNumberFormat="1" applyFont="1" applyFill="1" applyBorder="1" applyAlignment="1">
      <alignment vertical="top"/>
    </xf>
    <xf numFmtId="2" fontId="1" fillId="4" borderId="1" xfId="0" applyNumberFormat="1" applyFont="1" applyFill="1" applyBorder="1" applyAlignment="1">
      <alignment horizontal="right" vertical="top" wrapText="1"/>
    </xf>
    <xf numFmtId="2" fontId="3" fillId="4" borderId="1" xfId="0" applyNumberFormat="1" applyFont="1" applyFill="1" applyBorder="1" applyAlignment="1">
      <alignment vertical="top" wrapText="1"/>
    </xf>
    <xf numFmtId="2" fontId="15" fillId="7" borderId="11" xfId="1" applyNumberFormat="1" applyFont="1" applyFill="1" applyBorder="1" applyAlignment="1">
      <alignment horizontal="right" vertical="top" wrapText="1"/>
    </xf>
    <xf numFmtId="2" fontId="14" fillId="7" borderId="11" xfId="1" applyNumberFormat="1" applyFont="1" applyFill="1" applyBorder="1" applyAlignment="1">
      <alignment vertical="top" wrapText="1"/>
    </xf>
    <xf numFmtId="2" fontId="2" fillId="7" borderId="11" xfId="0" applyNumberFormat="1" applyFont="1" applyFill="1" applyBorder="1" applyAlignment="1">
      <alignment horizontal="right" vertical="top" wrapText="1"/>
    </xf>
    <xf numFmtId="2" fontId="4" fillId="7" borderId="11" xfId="0" applyNumberFormat="1" applyFont="1" applyFill="1" applyBorder="1" applyAlignment="1">
      <alignment vertical="top" wrapText="1"/>
    </xf>
    <xf numFmtId="2" fontId="3" fillId="4" borderId="1" xfId="0" applyNumberFormat="1" applyFont="1" applyFill="1" applyBorder="1" applyAlignment="1">
      <alignment vertical="top"/>
    </xf>
    <xf numFmtId="2" fontId="1" fillId="0" borderId="1" xfId="0" applyNumberFormat="1" applyFont="1" applyBorder="1" applyAlignment="1">
      <alignment vertical="top"/>
    </xf>
    <xf numFmtId="2" fontId="1" fillId="0" borderId="1" xfId="0" applyNumberFormat="1" applyFont="1" applyBorder="1" applyAlignment="1">
      <alignment horizontal="center" vertical="top"/>
    </xf>
    <xf numFmtId="2" fontId="5" fillId="0" borderId="1" xfId="0" applyNumberFormat="1" applyFont="1" applyBorder="1" applyAlignment="1">
      <alignment vertical="top" wrapText="1"/>
    </xf>
    <xf numFmtId="2" fontId="4" fillId="3" borderId="1" xfId="0" applyNumberFormat="1" applyFont="1" applyFill="1" applyBorder="1" applyAlignment="1">
      <alignment horizontal="center" vertical="top"/>
    </xf>
    <xf numFmtId="2" fontId="1" fillId="3" borderId="1" xfId="0" applyNumberFormat="1" applyFont="1" applyFill="1" applyBorder="1" applyAlignment="1">
      <alignment horizontal="center" vertical="top"/>
    </xf>
    <xf numFmtId="2" fontId="1" fillId="5" borderId="1" xfId="0" applyNumberFormat="1" applyFont="1" applyFill="1" applyBorder="1" applyAlignment="1">
      <alignment horizontal="center" vertical="top"/>
    </xf>
    <xf numFmtId="2" fontId="1" fillId="5" borderId="9" xfId="0" applyNumberFormat="1" applyFont="1" applyFill="1" applyBorder="1" applyAlignment="1">
      <alignment horizontal="center" vertical="top"/>
    </xf>
    <xf numFmtId="2" fontId="1" fillId="0" borderId="1" xfId="0" applyNumberFormat="1" applyFont="1" applyBorder="1" applyAlignment="1">
      <alignment horizontal="center" vertical="center"/>
    </xf>
    <xf numFmtId="2" fontId="3" fillId="0" borderId="1" xfId="0" applyNumberFormat="1" applyFont="1" applyBorder="1" applyAlignment="1">
      <alignment horizontal="left" vertical="center" wrapText="1"/>
    </xf>
    <xf numFmtId="2" fontId="1" fillId="4" borderId="1" xfId="0" applyNumberFormat="1" applyFont="1" applyFill="1" applyBorder="1" applyAlignment="1">
      <alignment horizontal="center" vertical="top"/>
    </xf>
    <xf numFmtId="2" fontId="1" fillId="5" borderId="1" xfId="0" applyNumberFormat="1" applyFont="1" applyFill="1" applyBorder="1" applyAlignment="1">
      <alignment vertical="top"/>
    </xf>
    <xf numFmtId="2" fontId="1" fillId="6" borderId="1" xfId="0" applyNumberFormat="1" applyFont="1" applyFill="1" applyBorder="1" applyAlignment="1">
      <alignment horizontal="center" vertical="top"/>
    </xf>
    <xf numFmtId="2" fontId="3" fillId="5" borderId="1" xfId="0" applyNumberFormat="1" applyFont="1" applyFill="1" applyBorder="1" applyAlignment="1">
      <alignment horizontal="center" vertical="top"/>
    </xf>
    <xf numFmtId="2" fontId="1" fillId="4" borderId="1" xfId="0" applyNumberFormat="1" applyFont="1" applyFill="1" applyBorder="1" applyAlignment="1">
      <alignment vertical="top"/>
    </xf>
    <xf numFmtId="2" fontId="2" fillId="0" borderId="1" xfId="0" applyNumberFormat="1" applyFont="1" applyBorder="1" applyAlignment="1">
      <alignment horizontal="center" vertical="top"/>
    </xf>
    <xf numFmtId="2" fontId="7" fillId="3" borderId="1" xfId="0" applyNumberFormat="1" applyFont="1" applyFill="1" applyBorder="1" applyAlignment="1">
      <alignment horizontal="center" vertical="top" wrapText="1"/>
    </xf>
    <xf numFmtId="2" fontId="2" fillId="3" borderId="1" xfId="0" applyNumberFormat="1" applyFont="1" applyFill="1" applyBorder="1" applyAlignment="1">
      <alignment horizontal="center" vertical="top"/>
    </xf>
    <xf numFmtId="2" fontId="1" fillId="0" borderId="1" xfId="0" applyNumberFormat="1" applyFont="1" applyBorder="1" applyAlignment="1">
      <alignment horizontal="right" vertical="top"/>
    </xf>
    <xf numFmtId="2" fontId="3" fillId="3" borderId="1" xfId="0" applyNumberFormat="1" applyFont="1" applyFill="1" applyBorder="1" applyAlignment="1">
      <alignment vertical="top"/>
    </xf>
    <xf numFmtId="2" fontId="3" fillId="3" borderId="1" xfId="0" applyNumberFormat="1" applyFont="1" applyFill="1" applyBorder="1" applyAlignment="1">
      <alignment horizontal="center" vertical="top"/>
    </xf>
    <xf numFmtId="2" fontId="9" fillId="3" borderId="1" xfId="0" applyNumberFormat="1" applyFont="1" applyFill="1" applyBorder="1" applyAlignment="1">
      <alignment horizontal="center" vertical="top" wrapText="1"/>
    </xf>
    <xf numFmtId="2" fontId="3" fillId="5" borderId="1" xfId="0" applyNumberFormat="1" applyFont="1" applyFill="1" applyBorder="1" applyAlignment="1">
      <alignment horizontal="left" vertical="top" wrapText="1"/>
    </xf>
    <xf numFmtId="2" fontId="1" fillId="5" borderId="1" xfId="0" applyNumberFormat="1" applyFont="1" applyFill="1" applyBorder="1" applyAlignment="1">
      <alignment horizontal="center" vertical="top" wrapText="1"/>
    </xf>
    <xf numFmtId="2" fontId="1" fillId="0" borderId="1" xfId="0" applyNumberFormat="1" applyFont="1" applyBorder="1" applyAlignment="1" applyProtection="1">
      <alignment horizontal="center" vertical="top" wrapText="1"/>
    </xf>
    <xf numFmtId="2" fontId="2" fillId="0" borderId="1" xfId="0" applyNumberFormat="1" applyFont="1" applyBorder="1" applyAlignment="1" applyProtection="1">
      <alignment horizontal="center" vertical="top" wrapText="1"/>
    </xf>
    <xf numFmtId="2" fontId="3" fillId="3" borderId="5" xfId="0" applyNumberFormat="1" applyFont="1" applyFill="1" applyBorder="1" applyAlignment="1">
      <alignment horizontal="center" vertical="top" wrapText="1"/>
    </xf>
    <xf numFmtId="2" fontId="4" fillId="0" borderId="1" xfId="0" applyNumberFormat="1" applyFont="1" applyBorder="1" applyAlignment="1">
      <alignment vertical="top"/>
    </xf>
    <xf numFmtId="2" fontId="4" fillId="5" borderId="1" xfId="0" applyNumberFormat="1" applyFont="1" applyFill="1" applyBorder="1" applyAlignment="1">
      <alignment vertical="top"/>
    </xf>
    <xf numFmtId="2" fontId="4" fillId="5" borderId="1" xfId="0" applyNumberFormat="1" applyFont="1" applyFill="1" applyBorder="1" applyAlignment="1">
      <alignment horizontal="center" vertical="top"/>
    </xf>
    <xf numFmtId="2" fontId="4" fillId="5" borderId="12" xfId="0" applyNumberFormat="1" applyFont="1" applyFill="1" applyBorder="1" applyAlignment="1">
      <alignment horizontal="center" vertical="top"/>
    </xf>
    <xf numFmtId="2" fontId="2" fillId="5" borderId="1" xfId="0" applyNumberFormat="1" applyFont="1" applyFill="1" applyBorder="1" applyAlignment="1">
      <alignment horizontal="center" vertical="top"/>
    </xf>
    <xf numFmtId="0" fontId="1" fillId="5" borderId="1" xfId="0" applyFont="1" applyFill="1" applyBorder="1" applyAlignment="1">
      <alignment horizontal="center" vertical="top"/>
    </xf>
    <xf numFmtId="0" fontId="1" fillId="0" borderId="1" xfId="0" applyFont="1" applyBorder="1" applyAlignment="1">
      <alignment horizontal="left" vertical="top" wrapText="1"/>
    </xf>
    <xf numFmtId="49" fontId="3" fillId="0" borderId="1" xfId="0" applyNumberFormat="1" applyFont="1" applyFill="1" applyBorder="1" applyAlignment="1">
      <alignment horizontal="center" vertical="top" wrapText="1"/>
    </xf>
    <xf numFmtId="2" fontId="3" fillId="3" borderId="1" xfId="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2" fontId="3" fillId="4" borderId="1" xfId="0" applyNumberFormat="1" applyFont="1" applyFill="1" applyBorder="1" applyAlignment="1">
      <alignment horizontal="center" vertical="top" wrapText="1"/>
    </xf>
    <xf numFmtId="2" fontId="3" fillId="4" borderId="1" xfId="0" applyNumberFormat="1" applyFont="1" applyFill="1" applyBorder="1" applyAlignment="1">
      <alignment horizontal="center" vertical="top"/>
    </xf>
    <xf numFmtId="2" fontId="1" fillId="0" borderId="1" xfId="0" applyNumberFormat="1" applyFont="1" applyBorder="1" applyAlignment="1">
      <alignment horizontal="center" vertical="center" wrapText="1"/>
    </xf>
    <xf numFmtId="2" fontId="4" fillId="0" borderId="1" xfId="0" applyNumberFormat="1" applyFont="1" applyBorder="1" applyAlignment="1">
      <alignment horizontal="center" vertical="top"/>
    </xf>
    <xf numFmtId="2" fontId="2" fillId="5" borderId="1" xfId="0" applyNumberFormat="1" applyFont="1" applyFill="1" applyBorder="1" applyAlignment="1">
      <alignment vertical="top"/>
    </xf>
    <xf numFmtId="2" fontId="1" fillId="4" borderId="1" xfId="0" applyNumberFormat="1" applyFont="1" applyFill="1" applyBorder="1" applyAlignment="1">
      <alignment horizontal="center" vertical="center" wrapText="1"/>
    </xf>
    <xf numFmtId="2" fontId="1" fillId="4" borderId="1" xfId="0" applyNumberFormat="1" applyFont="1" applyFill="1" applyBorder="1" applyAlignment="1">
      <alignment horizontal="center" vertical="top" wrapText="1"/>
    </xf>
    <xf numFmtId="2" fontId="15" fillId="7" borderId="11" xfId="1" applyNumberFormat="1" applyFont="1" applyFill="1" applyBorder="1" applyAlignment="1">
      <alignment horizontal="center" vertical="top" wrapText="1"/>
    </xf>
    <xf numFmtId="2" fontId="1" fillId="6" borderId="1" xfId="0" applyNumberFormat="1" applyFont="1" applyFill="1" applyBorder="1" applyAlignment="1">
      <alignmen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1" fontId="1" fillId="0" borderId="1" xfId="0" applyNumberFormat="1" applyFont="1" applyBorder="1" applyAlignment="1">
      <alignment horizontal="center" vertical="top" wrapText="1"/>
    </xf>
    <xf numFmtId="49" fontId="1" fillId="0" borderId="12" xfId="0" applyNumberFormat="1" applyFont="1" applyBorder="1" applyAlignment="1">
      <alignment horizontal="center" vertical="top" wrapText="1"/>
    </xf>
    <xf numFmtId="2" fontId="3" fillId="0" borderId="9" xfId="0" applyNumberFormat="1" applyFont="1" applyBorder="1" applyAlignment="1">
      <alignment horizontal="center" vertical="center"/>
    </xf>
    <xf numFmtId="2" fontId="3" fillId="0" borderId="9" xfId="0" applyNumberFormat="1" applyFont="1" applyBorder="1" applyAlignment="1">
      <alignment horizontal="left" vertical="center" wrapText="1"/>
    </xf>
    <xf numFmtId="0" fontId="3" fillId="5"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 fontId="4" fillId="0" borderId="0" xfId="0" applyNumberFormat="1" applyFont="1" applyAlignment="1">
      <alignment vertical="top"/>
    </xf>
    <xf numFmtId="0" fontId="3" fillId="0" borderId="0" xfId="0" applyFont="1" applyBorder="1" applyAlignment="1">
      <alignment horizontal="right" vertical="top" wrapText="1"/>
    </xf>
    <xf numFmtId="0" fontId="3" fillId="0" borderId="0" xfId="0" applyFont="1" applyAlignment="1">
      <alignment horizontal="right" vertical="top"/>
    </xf>
    <xf numFmtId="1" fontId="4" fillId="0" borderId="0" xfId="0" applyNumberFormat="1" applyFont="1" applyAlignment="1">
      <alignment horizontal="left" vertical="top"/>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 fillId="0" borderId="7" xfId="0" applyFont="1" applyBorder="1" applyAlignment="1">
      <alignment horizontal="left" vertical="top" wrapText="1"/>
    </xf>
    <xf numFmtId="0" fontId="1" fillId="0" borderId="1" xfId="0" applyFont="1" applyBorder="1" applyAlignment="1">
      <alignment horizontal="left" vertical="top" wrapText="1"/>
    </xf>
    <xf numFmtId="49" fontId="1" fillId="0" borderId="1" xfId="0" applyNumberFormat="1" applyFont="1" applyBorder="1" applyAlignment="1">
      <alignment horizontal="right" vertical="top" wrapText="1"/>
    </xf>
    <xf numFmtId="0" fontId="1" fillId="0" borderId="0" xfId="0" applyFont="1" applyBorder="1" applyAlignment="1">
      <alignment horizontal="center" vertical="top"/>
    </xf>
    <xf numFmtId="0" fontId="10" fillId="2" borderId="0" xfId="0" applyFont="1" applyFill="1" applyBorder="1" applyAlignment="1">
      <alignment horizontal="left" vertical="top"/>
    </xf>
    <xf numFmtId="0" fontId="1" fillId="3" borderId="1" xfId="0" applyFont="1" applyFill="1" applyBorder="1" applyAlignment="1">
      <alignment horizontal="center" vertical="top"/>
    </xf>
    <xf numFmtId="0" fontId="3" fillId="0" borderId="1" xfId="0" applyFont="1" applyBorder="1" applyAlignment="1">
      <alignment horizontal="center" vertical="top" wrapText="1"/>
    </xf>
    <xf numFmtId="49" fontId="1" fillId="4" borderId="6" xfId="0" applyNumberFormat="1" applyFont="1" applyFill="1" applyBorder="1" applyAlignment="1">
      <alignment horizontal="right" vertical="top" wrapText="1"/>
    </xf>
    <xf numFmtId="49" fontId="1" fillId="4" borderId="8" xfId="0" applyNumberFormat="1" applyFont="1" applyFill="1" applyBorder="1" applyAlignment="1">
      <alignment horizontal="right" vertical="top" wrapText="1"/>
    </xf>
    <xf numFmtId="49" fontId="1" fillId="4" borderId="7" xfId="0" applyNumberFormat="1" applyFont="1" applyFill="1" applyBorder="1" applyAlignment="1">
      <alignment horizontal="right" vertical="top" wrapText="1"/>
    </xf>
    <xf numFmtId="0" fontId="1" fillId="0" borderId="6" xfId="0" applyFont="1" applyBorder="1" applyAlignment="1">
      <alignment horizontal="right" vertical="top" wrapText="1"/>
    </xf>
    <xf numFmtId="0" fontId="1" fillId="0" borderId="8" xfId="0" applyFont="1" applyBorder="1" applyAlignment="1">
      <alignment horizontal="right" vertical="top" wrapText="1"/>
    </xf>
    <xf numFmtId="0" fontId="1" fillId="0" borderId="7" xfId="0" applyFont="1" applyBorder="1" applyAlignment="1">
      <alignment horizontal="right" vertical="top" wrapText="1"/>
    </xf>
    <xf numFmtId="49" fontId="1" fillId="0" borderId="6" xfId="0" applyNumberFormat="1" applyFont="1" applyBorder="1" applyAlignment="1">
      <alignment horizontal="left" vertical="top" wrapText="1"/>
    </xf>
    <xf numFmtId="49" fontId="1" fillId="0" borderId="8" xfId="0" applyNumberFormat="1" applyFont="1" applyBorder="1" applyAlignment="1">
      <alignment horizontal="left" vertical="top" wrapText="1"/>
    </xf>
    <xf numFmtId="49" fontId="1" fillId="0" borderId="7" xfId="0" applyNumberFormat="1" applyFont="1" applyBorder="1" applyAlignment="1">
      <alignment horizontal="left" vertical="top" wrapText="1"/>
    </xf>
    <xf numFmtId="0" fontId="1" fillId="0" borderId="6" xfId="0" applyFont="1" applyBorder="1" applyAlignment="1">
      <alignment horizontal="center" vertical="top" wrapText="1"/>
    </xf>
    <xf numFmtId="0" fontId="1" fillId="0" borderId="8" xfId="0" applyFont="1" applyBorder="1" applyAlignment="1">
      <alignment horizontal="center" vertical="top" wrapText="1"/>
    </xf>
    <xf numFmtId="0" fontId="1" fillId="0" borderId="7" xfId="0" applyFont="1" applyBorder="1" applyAlignment="1">
      <alignment horizontal="center" vertical="top" wrapText="1"/>
    </xf>
    <xf numFmtId="49" fontId="3" fillId="4" borderId="13" xfId="0" applyNumberFormat="1" applyFont="1" applyFill="1" applyBorder="1" applyAlignment="1">
      <alignment horizontal="center" vertical="top" wrapText="1"/>
    </xf>
    <xf numFmtId="49" fontId="3" fillId="4" borderId="14" xfId="0" applyNumberFormat="1" applyFont="1" applyFill="1" applyBorder="1" applyAlignment="1">
      <alignment horizontal="center" vertical="top" wrapText="1"/>
    </xf>
    <xf numFmtId="49" fontId="3" fillId="4" borderId="15" xfId="0" applyNumberFormat="1" applyFont="1" applyFill="1" applyBorder="1" applyAlignment="1">
      <alignment horizontal="center" vertical="top" wrapText="1"/>
    </xf>
    <xf numFmtId="0" fontId="1" fillId="4" borderId="6" xfId="0" applyFont="1" applyFill="1" applyBorder="1" applyAlignment="1">
      <alignment horizontal="left" vertical="top"/>
    </xf>
    <xf numFmtId="0" fontId="1" fillId="4" borderId="8" xfId="0" applyFont="1" applyFill="1" applyBorder="1" applyAlignment="1">
      <alignment horizontal="left" vertical="top"/>
    </xf>
    <xf numFmtId="0" fontId="1" fillId="4" borderId="7" xfId="0" applyFont="1" applyFill="1" applyBorder="1" applyAlignment="1">
      <alignment horizontal="left" vertical="top"/>
    </xf>
    <xf numFmtId="0" fontId="3" fillId="0" borderId="6" xfId="0" applyFont="1" applyBorder="1" applyAlignment="1">
      <alignment horizontal="center" vertical="top" wrapText="1"/>
    </xf>
    <xf numFmtId="0" fontId="3" fillId="0" borderId="8" xfId="0" applyFont="1" applyBorder="1" applyAlignment="1">
      <alignment horizontal="center" vertical="top" wrapText="1"/>
    </xf>
    <xf numFmtId="0" fontId="3" fillId="0" borderId="7" xfId="0" applyFont="1" applyBorder="1" applyAlignment="1">
      <alignment horizontal="center" vertical="top" wrapText="1"/>
    </xf>
    <xf numFmtId="0" fontId="1" fillId="0" borderId="1" xfId="0" applyFont="1" applyBorder="1" applyAlignment="1">
      <alignment horizontal="right" vertical="top" wrapText="1"/>
    </xf>
    <xf numFmtId="49" fontId="1" fillId="0" borderId="6" xfId="0" applyNumberFormat="1" applyFont="1" applyBorder="1" applyAlignment="1">
      <alignment horizontal="right" vertical="top" wrapText="1"/>
    </xf>
    <xf numFmtId="49" fontId="1" fillId="0" borderId="8" xfId="0" applyNumberFormat="1" applyFont="1" applyBorder="1" applyAlignment="1">
      <alignment horizontal="right" vertical="top" wrapText="1"/>
    </xf>
    <xf numFmtId="49" fontId="1" fillId="0" borderId="7" xfId="0" applyNumberFormat="1" applyFont="1" applyBorder="1" applyAlignment="1">
      <alignment horizontal="right" vertical="top" wrapText="1"/>
    </xf>
    <xf numFmtId="49" fontId="1" fillId="3" borderId="1" xfId="0" applyNumberFormat="1" applyFont="1" applyFill="1" applyBorder="1" applyAlignment="1">
      <alignment horizontal="right" vertical="top" wrapText="1"/>
    </xf>
    <xf numFmtId="49" fontId="1" fillId="0" borderId="1" xfId="0" applyNumberFormat="1" applyFont="1" applyBorder="1" applyAlignment="1">
      <alignment horizontal="left" vertical="top" wrapText="1"/>
    </xf>
    <xf numFmtId="49" fontId="1" fillId="0" borderId="1" xfId="0" applyNumberFormat="1" applyFont="1" applyBorder="1" applyAlignment="1">
      <alignment horizontal="right" vertical="top"/>
    </xf>
    <xf numFmtId="49" fontId="1" fillId="0" borderId="2" xfId="0" applyNumberFormat="1" applyFont="1" applyBorder="1" applyAlignment="1">
      <alignment horizontal="right" vertical="top" wrapText="1"/>
    </xf>
    <xf numFmtId="49" fontId="1" fillId="3" borderId="6" xfId="0" applyNumberFormat="1" applyFont="1" applyFill="1" applyBorder="1" applyAlignment="1">
      <alignment horizontal="left" vertical="top" wrapText="1"/>
    </xf>
    <xf numFmtId="49" fontId="1" fillId="3" borderId="8" xfId="0" applyNumberFormat="1" applyFont="1" applyFill="1" applyBorder="1" applyAlignment="1">
      <alignment horizontal="left" vertical="top" wrapText="1"/>
    </xf>
    <xf numFmtId="49" fontId="1" fillId="3" borderId="7" xfId="0" applyNumberFormat="1" applyFont="1" applyFill="1" applyBorder="1" applyAlignment="1">
      <alignment horizontal="left" vertical="top" wrapText="1"/>
    </xf>
    <xf numFmtId="0" fontId="1" fillId="0" borderId="1" xfId="0" applyFont="1" applyBorder="1" applyAlignment="1">
      <alignment horizontal="center" vertical="top" wrapText="1"/>
    </xf>
    <xf numFmtId="49" fontId="1" fillId="0" borderId="1" xfId="0" applyNumberFormat="1" applyFont="1" applyBorder="1" applyAlignment="1">
      <alignment horizontal="left" vertical="top"/>
    </xf>
    <xf numFmtId="49" fontId="1" fillId="0" borderId="6" xfId="0" applyNumberFormat="1" applyFont="1" applyBorder="1" applyAlignment="1">
      <alignment horizontal="left" vertical="top"/>
    </xf>
    <xf numFmtId="49" fontId="1" fillId="0" borderId="8" xfId="0" applyNumberFormat="1" applyFont="1" applyBorder="1" applyAlignment="1">
      <alignment horizontal="left" vertical="top"/>
    </xf>
    <xf numFmtId="49" fontId="1" fillId="0" borderId="7" xfId="0" applyNumberFormat="1" applyFont="1" applyBorder="1" applyAlignment="1">
      <alignment horizontal="left" vertical="top"/>
    </xf>
    <xf numFmtId="49" fontId="3" fillId="0" borderId="6" xfId="0" applyNumberFormat="1" applyFont="1" applyBorder="1" applyAlignment="1">
      <alignment horizontal="center" vertical="top" wrapText="1"/>
    </xf>
    <xf numFmtId="49" fontId="3" fillId="0" borderId="8" xfId="0" applyNumberFormat="1" applyFont="1" applyBorder="1" applyAlignment="1">
      <alignment horizontal="center" vertical="top" wrapText="1"/>
    </xf>
    <xf numFmtId="49" fontId="3" fillId="0" borderId="7" xfId="0" applyNumberFormat="1" applyFont="1" applyBorder="1" applyAlignment="1">
      <alignment horizontal="center" vertical="top" wrapText="1"/>
    </xf>
    <xf numFmtId="0" fontId="3" fillId="0" borderId="6"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center"/>
    </xf>
    <xf numFmtId="49" fontId="3" fillId="0" borderId="6" xfId="0" applyNumberFormat="1" applyFont="1" applyBorder="1" applyAlignment="1">
      <alignment horizontal="center" vertical="top"/>
    </xf>
    <xf numFmtId="49" fontId="3" fillId="0" borderId="8" xfId="0" applyNumberFormat="1" applyFont="1" applyBorder="1" applyAlignment="1">
      <alignment horizontal="center" vertical="top"/>
    </xf>
    <xf numFmtId="49" fontId="3" fillId="0" borderId="7" xfId="0" applyNumberFormat="1" applyFont="1" applyBorder="1" applyAlignment="1">
      <alignment horizontal="center" vertical="top"/>
    </xf>
    <xf numFmtId="0" fontId="1" fillId="5" borderId="6" xfId="0" applyFont="1" applyFill="1" applyBorder="1" applyAlignment="1">
      <alignment horizontal="left" vertical="top" wrapText="1"/>
    </xf>
    <xf numFmtId="0" fontId="1" fillId="5" borderId="8" xfId="0" applyFont="1" applyFill="1" applyBorder="1" applyAlignment="1">
      <alignment horizontal="left" vertical="top" wrapText="1"/>
    </xf>
    <xf numFmtId="0" fontId="1" fillId="5" borderId="7" xfId="0" applyFont="1" applyFill="1" applyBorder="1" applyAlignment="1">
      <alignment horizontal="left" vertical="top" wrapText="1"/>
    </xf>
    <xf numFmtId="0" fontId="1" fillId="3" borderId="6" xfId="0" applyFont="1" applyFill="1" applyBorder="1" applyAlignment="1">
      <alignment horizontal="center" vertical="top"/>
    </xf>
    <xf numFmtId="0" fontId="1" fillId="3" borderId="8" xfId="0" applyFont="1" applyFill="1" applyBorder="1" applyAlignment="1">
      <alignment horizontal="center" vertical="top"/>
    </xf>
    <xf numFmtId="0" fontId="1" fillId="3" borderId="7" xfId="0" applyFont="1" applyFill="1" applyBorder="1" applyAlignment="1">
      <alignment horizontal="center" vertical="top"/>
    </xf>
    <xf numFmtId="0" fontId="3" fillId="6" borderId="6" xfId="0" applyFont="1" applyFill="1" applyBorder="1" applyAlignment="1">
      <alignment horizontal="center" vertical="top" wrapText="1"/>
    </xf>
    <xf numFmtId="0" fontId="3" fillId="6" borderId="8" xfId="0" applyFont="1" applyFill="1" applyBorder="1" applyAlignment="1">
      <alignment horizontal="center" vertical="top" wrapText="1"/>
    </xf>
    <xf numFmtId="0" fontId="3" fillId="6" borderId="7" xfId="0" applyFont="1" applyFill="1" applyBorder="1" applyAlignment="1">
      <alignment horizontal="center" vertical="top" wrapText="1"/>
    </xf>
    <xf numFmtId="49" fontId="1" fillId="0" borderId="6" xfId="0" applyNumberFormat="1" applyFont="1" applyBorder="1" applyAlignment="1">
      <alignment horizontal="center" vertical="top"/>
    </xf>
    <xf numFmtId="49" fontId="1" fillId="0" borderId="8" xfId="0" applyNumberFormat="1" applyFont="1" applyBorder="1" applyAlignment="1">
      <alignment horizontal="center" vertical="top"/>
    </xf>
    <xf numFmtId="49" fontId="1" fillId="0" borderId="7" xfId="0" applyNumberFormat="1" applyFont="1" applyBorder="1" applyAlignment="1">
      <alignment horizontal="center" vertical="top"/>
    </xf>
    <xf numFmtId="0" fontId="4" fillId="0" borderId="6" xfId="0" applyFont="1" applyBorder="1" applyAlignment="1">
      <alignment horizontal="center" vertical="top" wrapTex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49" fontId="1" fillId="0" borderId="6" xfId="0" applyNumberFormat="1" applyFont="1" applyBorder="1" applyAlignment="1">
      <alignment horizontal="right" vertical="top"/>
    </xf>
    <xf numFmtId="49" fontId="1" fillId="0" borderId="8" xfId="0" applyNumberFormat="1" applyFont="1" applyBorder="1" applyAlignment="1">
      <alignment horizontal="right" vertical="top"/>
    </xf>
    <xf numFmtId="49" fontId="1" fillId="0" borderId="7" xfId="0" applyNumberFormat="1" applyFont="1" applyBorder="1" applyAlignment="1">
      <alignment horizontal="right" vertical="top"/>
    </xf>
    <xf numFmtId="49" fontId="1" fillId="0" borderId="1" xfId="0" applyNumberFormat="1" applyFont="1" applyBorder="1" applyAlignment="1">
      <alignment horizontal="center" vertical="top" wrapText="1"/>
    </xf>
    <xf numFmtId="164" fontId="1" fillId="3" borderId="1" xfId="0" applyNumberFormat="1" applyFont="1" applyFill="1" applyBorder="1" applyAlignment="1">
      <alignment horizontal="right" vertical="top"/>
    </xf>
    <xf numFmtId="0" fontId="1" fillId="0" borderId="6" xfId="0" applyFont="1" applyBorder="1" applyAlignment="1">
      <alignment horizontal="left" vertical="top"/>
    </xf>
    <xf numFmtId="0" fontId="1" fillId="0" borderId="8" xfId="0" applyFont="1" applyBorder="1" applyAlignment="1">
      <alignment horizontal="left" vertical="top"/>
    </xf>
    <xf numFmtId="0" fontId="1" fillId="0" borderId="7" xfId="0" applyFont="1" applyBorder="1" applyAlignment="1">
      <alignment horizontal="left" vertical="top"/>
    </xf>
    <xf numFmtId="0" fontId="1" fillId="0" borderId="1" xfId="0" applyFont="1" applyBorder="1" applyAlignment="1">
      <alignment horizontal="center" vertical="top"/>
    </xf>
    <xf numFmtId="0" fontId="1" fillId="3" borderId="6" xfId="0" applyFont="1" applyFill="1" applyBorder="1" applyAlignment="1">
      <alignment horizontal="center" vertical="top" wrapText="1"/>
    </xf>
    <xf numFmtId="0" fontId="1" fillId="3" borderId="8" xfId="0" applyFont="1" applyFill="1" applyBorder="1" applyAlignment="1">
      <alignment horizontal="center" vertical="top" wrapText="1"/>
    </xf>
    <xf numFmtId="0" fontId="1" fillId="3" borderId="7" xfId="0" applyFont="1" applyFill="1" applyBorder="1" applyAlignment="1">
      <alignment horizontal="center" vertical="top" wrapText="1"/>
    </xf>
    <xf numFmtId="49" fontId="1" fillId="5" borderId="6" xfId="0" applyNumberFormat="1" applyFont="1" applyFill="1" applyBorder="1" applyAlignment="1">
      <alignment horizontal="left" vertical="top" wrapText="1"/>
    </xf>
    <xf numFmtId="49" fontId="1" fillId="5" borderId="8" xfId="0" applyNumberFormat="1" applyFont="1" applyFill="1" applyBorder="1" applyAlignment="1">
      <alignment horizontal="left" vertical="top" wrapText="1"/>
    </xf>
    <xf numFmtId="49" fontId="1" fillId="5" borderId="7" xfId="0" applyNumberFormat="1" applyFont="1" applyFill="1" applyBorder="1" applyAlignment="1">
      <alignment horizontal="left" vertical="top" wrapText="1"/>
    </xf>
    <xf numFmtId="0" fontId="1" fillId="3" borderId="6"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1" xfId="0" applyFont="1" applyFill="1" applyBorder="1" applyAlignment="1">
      <alignment horizontal="right" vertical="top"/>
    </xf>
    <xf numFmtId="0" fontId="1" fillId="0" borderId="6" xfId="0" applyFont="1" applyBorder="1" applyAlignment="1">
      <alignment horizontal="center" vertical="top"/>
    </xf>
    <xf numFmtId="0" fontId="1" fillId="0" borderId="8" xfId="0" applyFont="1" applyBorder="1" applyAlignment="1">
      <alignment horizontal="center" vertical="top"/>
    </xf>
    <xf numFmtId="0" fontId="1" fillId="0" borderId="7" xfId="0" applyFont="1" applyBorder="1" applyAlignment="1">
      <alignment horizontal="center" vertical="top"/>
    </xf>
    <xf numFmtId="49" fontId="1" fillId="5" borderId="1" xfId="0" applyNumberFormat="1" applyFont="1" applyFill="1" applyBorder="1" applyAlignment="1">
      <alignment horizontal="right" vertical="top"/>
    </xf>
    <xf numFmtId="0" fontId="2" fillId="3" borderId="1" xfId="0" applyFont="1" applyFill="1" applyBorder="1" applyAlignment="1">
      <alignment horizontal="left" vertical="top" wrapText="1"/>
    </xf>
    <xf numFmtId="0" fontId="2" fillId="0" borderId="1" xfId="0" applyFont="1" applyBorder="1" applyAlignment="1">
      <alignment horizontal="left" vertical="top" wrapText="1"/>
    </xf>
    <xf numFmtId="49" fontId="3" fillId="5" borderId="6" xfId="0" applyNumberFormat="1" applyFont="1" applyFill="1" applyBorder="1" applyAlignment="1">
      <alignment horizontal="center" vertical="top" wrapText="1"/>
    </xf>
    <xf numFmtId="49" fontId="3" fillId="5" borderId="8" xfId="0" applyNumberFormat="1" applyFont="1" applyFill="1" applyBorder="1" applyAlignment="1">
      <alignment horizontal="center" vertical="top" wrapText="1"/>
    </xf>
    <xf numFmtId="49" fontId="3" fillId="5" borderId="7" xfId="0" applyNumberFormat="1" applyFont="1" applyFill="1" applyBorder="1" applyAlignment="1">
      <alignment horizontal="center" vertical="top" wrapText="1"/>
    </xf>
    <xf numFmtId="0" fontId="1" fillId="5" borderId="1" xfId="0" applyFont="1" applyFill="1" applyBorder="1" applyAlignment="1">
      <alignment horizontal="center" vertical="top"/>
    </xf>
    <xf numFmtId="0" fontId="1" fillId="3" borderId="6" xfId="0" applyFont="1" applyFill="1" applyBorder="1" applyAlignment="1">
      <alignment horizontal="right" vertical="top" wrapText="1"/>
    </xf>
    <xf numFmtId="0" fontId="1" fillId="3" borderId="8" xfId="0" applyFont="1" applyFill="1" applyBorder="1" applyAlignment="1">
      <alignment horizontal="right" vertical="top" wrapText="1"/>
    </xf>
    <xf numFmtId="0" fontId="1" fillId="3" borderId="7" xfId="0" applyFont="1" applyFill="1" applyBorder="1" applyAlignment="1">
      <alignment horizontal="right" vertical="top" wrapText="1"/>
    </xf>
    <xf numFmtId="0" fontId="1" fillId="0" borderId="3" xfId="0" applyFont="1" applyBorder="1" applyAlignment="1">
      <alignment horizontal="right" vertical="top" wrapText="1"/>
    </xf>
    <xf numFmtId="0" fontId="3" fillId="5" borderId="6" xfId="0" applyFont="1" applyFill="1" applyBorder="1" applyAlignment="1">
      <alignment horizontal="center" vertical="top" wrapText="1"/>
    </xf>
    <xf numFmtId="0" fontId="3" fillId="5" borderId="8" xfId="0" applyFont="1" applyFill="1" applyBorder="1" applyAlignment="1">
      <alignment horizontal="center" vertical="top" wrapText="1"/>
    </xf>
    <xf numFmtId="0" fontId="3" fillId="5" borderId="7"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8" xfId="0" applyFont="1" applyFill="1" applyBorder="1" applyAlignment="1">
      <alignment horizontal="center" vertical="top" wrapText="1"/>
    </xf>
    <xf numFmtId="0" fontId="3" fillId="3" borderId="7" xfId="0" applyFont="1" applyFill="1" applyBorder="1" applyAlignment="1">
      <alignment horizontal="center" vertical="top" wrapText="1"/>
    </xf>
    <xf numFmtId="49" fontId="1" fillId="4" borderId="6" xfId="0" applyNumberFormat="1" applyFont="1" applyFill="1" applyBorder="1" applyAlignment="1">
      <alignment horizontal="left" vertical="top" wrapText="1"/>
    </xf>
    <xf numFmtId="49" fontId="1" fillId="4" borderId="8" xfId="0" applyNumberFormat="1" applyFont="1" applyFill="1" applyBorder="1" applyAlignment="1">
      <alignment horizontal="left" vertical="top" wrapText="1"/>
    </xf>
    <xf numFmtId="49" fontId="1" fillId="4" borderId="7" xfId="0" applyNumberFormat="1" applyFont="1" applyFill="1" applyBorder="1" applyAlignment="1">
      <alignment horizontal="left" vertical="top" wrapText="1"/>
    </xf>
    <xf numFmtId="0" fontId="3" fillId="4" borderId="6" xfId="0" applyFont="1" applyFill="1" applyBorder="1" applyAlignment="1">
      <alignment horizontal="center" vertical="top" wrapText="1"/>
    </xf>
    <xf numFmtId="0" fontId="3" fillId="4" borderId="8" xfId="0" applyFont="1" applyFill="1" applyBorder="1" applyAlignment="1">
      <alignment horizontal="center" vertical="top" wrapText="1"/>
    </xf>
    <xf numFmtId="0" fontId="3" fillId="4" borderId="7" xfId="0" applyFont="1" applyFill="1" applyBorder="1" applyAlignment="1">
      <alignment horizontal="center" vertical="top" wrapText="1"/>
    </xf>
    <xf numFmtId="0" fontId="1" fillId="5" borderId="6" xfId="0" applyFont="1" applyFill="1" applyBorder="1" applyAlignment="1">
      <alignment horizontal="right" vertical="top" wrapText="1"/>
    </xf>
    <xf numFmtId="0" fontId="1" fillId="5" borderId="8" xfId="0" applyFont="1" applyFill="1" applyBorder="1" applyAlignment="1">
      <alignment horizontal="right" vertical="top" wrapText="1"/>
    </xf>
    <xf numFmtId="0" fontId="1" fillId="5" borderId="7" xfId="0" applyFont="1" applyFill="1" applyBorder="1" applyAlignment="1">
      <alignment horizontal="right" vertical="top" wrapText="1"/>
    </xf>
    <xf numFmtId="0" fontId="1" fillId="6" borderId="6" xfId="0" applyFont="1" applyFill="1" applyBorder="1" applyAlignment="1">
      <alignment horizontal="right" vertical="top" wrapText="1"/>
    </xf>
    <xf numFmtId="0" fontId="1" fillId="6" borderId="8" xfId="0" applyFont="1" applyFill="1" applyBorder="1" applyAlignment="1">
      <alignment horizontal="right" vertical="top" wrapText="1"/>
    </xf>
    <xf numFmtId="0" fontId="1" fillId="6" borderId="7" xfId="0" applyFont="1" applyFill="1" applyBorder="1" applyAlignment="1">
      <alignment horizontal="right" vertical="top" wrapText="1"/>
    </xf>
    <xf numFmtId="0" fontId="1" fillId="0" borderId="6" xfId="0" applyFont="1" applyFill="1" applyBorder="1" applyAlignment="1">
      <alignment horizontal="right" vertical="top" wrapText="1"/>
    </xf>
    <xf numFmtId="0" fontId="1" fillId="0" borderId="8" xfId="0" applyFont="1" applyFill="1" applyBorder="1" applyAlignment="1">
      <alignment horizontal="right" vertical="top" wrapText="1"/>
    </xf>
    <xf numFmtId="0" fontId="1" fillId="0" borderId="7" xfId="0" applyFont="1" applyFill="1" applyBorder="1" applyAlignment="1">
      <alignment horizontal="right" vertical="top" wrapText="1"/>
    </xf>
    <xf numFmtId="0" fontId="1" fillId="0" borderId="6" xfId="0" applyFont="1" applyFill="1" applyBorder="1" applyAlignment="1">
      <alignment horizontal="left" vertical="top"/>
    </xf>
    <xf numFmtId="0" fontId="1" fillId="0" borderId="8" xfId="0" applyFont="1" applyFill="1" applyBorder="1" applyAlignment="1">
      <alignment horizontal="left" vertical="top"/>
    </xf>
    <xf numFmtId="0" fontId="1" fillId="0" borderId="7" xfId="0" applyFont="1" applyFill="1" applyBorder="1" applyAlignment="1">
      <alignment horizontal="left" vertical="top"/>
    </xf>
    <xf numFmtId="0" fontId="1" fillId="0" borderId="6"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7" xfId="0" applyFont="1" applyFill="1" applyBorder="1" applyAlignment="1">
      <alignment horizontal="left" vertical="top" wrapText="1"/>
    </xf>
    <xf numFmtId="0" fontId="3" fillId="0" borderId="14" xfId="0" applyFont="1" applyBorder="1" applyAlignment="1">
      <alignment horizontal="center" vertical="center" wrapText="1"/>
    </xf>
    <xf numFmtId="0" fontId="3" fillId="0" borderId="14" xfId="0" applyFont="1" applyBorder="1" applyAlignment="1">
      <alignment horizontal="center" vertical="center"/>
    </xf>
  </cellXfs>
  <cellStyles count="6">
    <cellStyle name="Heading" xfId="2" xr:uid="{74E24DD9-3DD0-420F-BFE6-9539830EC365}"/>
    <cellStyle name="Heading1" xfId="3" xr:uid="{C62F855B-A6CE-4E4D-94E8-B54928DE39D1}"/>
    <cellStyle name="Įprastas 2" xfId="1" xr:uid="{51316253-0E95-4B55-83FC-F1CBF86FCB76}"/>
    <cellStyle name="Normal" xfId="0" builtinId="0"/>
    <cellStyle name="Result" xfId="4" xr:uid="{131060E2-525B-4C4E-B1DC-8D62EDCDF685}"/>
    <cellStyle name="Result2" xfId="5" xr:uid="{F4E881FC-B521-4206-B159-CAF59D18E67F}"/>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658"/>
  <sheetViews>
    <sheetView showGridLines="0" tabSelected="1" topLeftCell="A505" zoomScale="80" zoomScaleNormal="80" zoomScaleSheetLayoutView="115" workbookViewId="0">
      <selection activeCell="A647" sqref="A647:M647"/>
    </sheetView>
  </sheetViews>
  <sheetFormatPr defaultColWidth="9.140625" defaultRowHeight="12.75" x14ac:dyDescent="0.2"/>
  <cols>
    <col min="1" max="1" width="9.140625" style="110" customWidth="1"/>
    <col min="2" max="2" width="27" style="111" customWidth="1"/>
    <col min="3" max="3" width="8.7109375" style="112" customWidth="1"/>
    <col min="4" max="4" width="13.42578125" style="113" customWidth="1"/>
    <col min="5" max="6" width="9.140625" style="110" customWidth="1"/>
    <col min="7" max="8" width="10.5703125" style="110" customWidth="1"/>
    <col min="9" max="9" width="14.85546875" style="110" customWidth="1"/>
    <col min="10" max="10" width="10.5703125" style="110" customWidth="1"/>
    <col min="11" max="11" width="67.7109375" style="110" customWidth="1"/>
    <col min="12" max="12" width="13.28515625" style="110" customWidth="1"/>
    <col min="13" max="13" width="11.5703125" style="110" customWidth="1"/>
    <col min="14" max="14" width="2.140625" style="110" customWidth="1"/>
    <col min="15" max="15" width="9.140625" style="110" customWidth="1"/>
    <col min="16" max="16" width="37.28515625" style="110" customWidth="1"/>
    <col min="17" max="1025" width="9.140625" style="110" customWidth="1"/>
    <col min="1026" max="1027" width="9.140625" style="114" customWidth="1"/>
    <col min="1028" max="16384" width="9.140625" style="114"/>
  </cols>
  <sheetData>
    <row r="1" spans="1:14" ht="13.5" customHeight="1" x14ac:dyDescent="0.2">
      <c r="K1" s="284" t="s">
        <v>1486</v>
      </c>
      <c r="L1" s="284"/>
      <c r="M1" s="284"/>
    </row>
    <row r="2" spans="1:14" x14ac:dyDescent="0.2">
      <c r="K2" s="285" t="s">
        <v>1487</v>
      </c>
      <c r="L2" s="285"/>
      <c r="M2" s="285"/>
    </row>
    <row r="3" spans="1:14" x14ac:dyDescent="0.2">
      <c r="A3" s="292" t="s">
        <v>932</v>
      </c>
      <c r="B3" s="292"/>
      <c r="C3" s="292"/>
      <c r="D3" s="292"/>
      <c r="E3" s="292"/>
      <c r="F3" s="292"/>
      <c r="G3" s="292"/>
      <c r="H3" s="292"/>
      <c r="I3" s="292"/>
      <c r="J3" s="292"/>
      <c r="K3" s="292"/>
      <c r="L3" s="292"/>
      <c r="M3" s="292"/>
    </row>
    <row r="4" spans="1:14" ht="18" customHeight="1" x14ac:dyDescent="0.2">
      <c r="A4" s="293" t="s">
        <v>1461</v>
      </c>
      <c r="B4" s="293"/>
      <c r="C4" s="293"/>
      <c r="D4" s="293"/>
      <c r="E4" s="293"/>
      <c r="F4" s="293"/>
      <c r="G4" s="293"/>
      <c r="H4" s="293"/>
      <c r="I4" s="293"/>
      <c r="J4" s="293"/>
      <c r="K4" s="293"/>
      <c r="L4" s="293"/>
      <c r="M4" s="115"/>
      <c r="N4" s="1"/>
    </row>
    <row r="5" spans="1:14" ht="135.75" customHeight="1" x14ac:dyDescent="0.2">
      <c r="A5" s="2" t="s">
        <v>0</v>
      </c>
      <c r="B5" s="95" t="s">
        <v>1</v>
      </c>
      <c r="C5" s="95" t="s">
        <v>2</v>
      </c>
      <c r="D5" s="3" t="s">
        <v>889</v>
      </c>
      <c r="E5" s="95" t="s">
        <v>3</v>
      </c>
      <c r="F5" s="95" t="s">
        <v>888</v>
      </c>
      <c r="G5" s="95" t="s">
        <v>4</v>
      </c>
      <c r="H5" s="95" t="s">
        <v>5</v>
      </c>
      <c r="I5" s="21" t="s">
        <v>890</v>
      </c>
      <c r="J5" s="21" t="s">
        <v>933</v>
      </c>
      <c r="K5" s="95" t="s">
        <v>6</v>
      </c>
      <c r="L5" s="95" t="s">
        <v>7</v>
      </c>
      <c r="M5" s="95" t="s">
        <v>8</v>
      </c>
      <c r="N5" s="103"/>
    </row>
    <row r="6" spans="1:14" x14ac:dyDescent="0.2">
      <c r="A6" s="48">
        <v>1</v>
      </c>
      <c r="B6" s="48">
        <v>2</v>
      </c>
      <c r="C6" s="48">
        <v>3</v>
      </c>
      <c r="D6" s="129">
        <v>4</v>
      </c>
      <c r="E6" s="48">
        <v>5</v>
      </c>
      <c r="F6" s="48">
        <v>6</v>
      </c>
      <c r="G6" s="48">
        <v>7</v>
      </c>
      <c r="H6" s="48">
        <v>8</v>
      </c>
      <c r="I6" s="177"/>
      <c r="J6" s="177"/>
      <c r="K6" s="48">
        <v>9</v>
      </c>
      <c r="L6" s="48">
        <v>10</v>
      </c>
      <c r="M6" s="48">
        <v>11</v>
      </c>
    </row>
    <row r="7" spans="1:14" hidden="1" x14ac:dyDescent="0.2">
      <c r="A7" s="294" t="s">
        <v>9</v>
      </c>
      <c r="B7" s="294"/>
      <c r="C7" s="294"/>
      <c r="D7" s="294"/>
      <c r="E7" s="294"/>
      <c r="F7" s="294"/>
      <c r="G7" s="294"/>
      <c r="H7" s="294"/>
      <c r="I7" s="294"/>
      <c r="J7" s="294"/>
      <c r="K7" s="294"/>
      <c r="L7" s="294"/>
      <c r="M7" s="294"/>
    </row>
    <row r="8" spans="1:14" ht="96" hidden="1" customHeight="1" x14ac:dyDescent="0.2">
      <c r="A8" s="89" t="s">
        <v>10</v>
      </c>
      <c r="B8" s="101" t="s">
        <v>11</v>
      </c>
      <c r="C8" s="95" t="s">
        <v>12</v>
      </c>
      <c r="D8" s="3">
        <v>100</v>
      </c>
      <c r="E8" s="95"/>
      <c r="F8" s="4"/>
      <c r="G8" s="4"/>
      <c r="H8" s="4"/>
      <c r="I8" s="212">
        <f>H8*0.1</f>
        <v>0</v>
      </c>
      <c r="J8" s="212">
        <f>H8+I8</f>
        <v>0</v>
      </c>
      <c r="K8" s="46" t="s">
        <v>1228</v>
      </c>
      <c r="L8" s="4"/>
      <c r="M8" s="4"/>
    </row>
    <row r="9" spans="1:14" ht="93.75" hidden="1" customHeight="1" x14ac:dyDescent="0.2">
      <c r="A9" s="89" t="s">
        <v>13</v>
      </c>
      <c r="B9" s="101" t="s">
        <v>11</v>
      </c>
      <c r="C9" s="95" t="s">
        <v>12</v>
      </c>
      <c r="D9" s="3">
        <v>200</v>
      </c>
      <c r="E9" s="95"/>
      <c r="F9" s="4"/>
      <c r="G9" s="4"/>
      <c r="H9" s="4"/>
      <c r="I9" s="212">
        <f t="shared" ref="I9:I12" si="0">H9*0.1</f>
        <v>0</v>
      </c>
      <c r="J9" s="212">
        <f t="shared" ref="J9:J12" si="1">H9+I9</f>
        <v>0</v>
      </c>
      <c r="K9" s="46" t="s">
        <v>1229</v>
      </c>
      <c r="L9" s="4"/>
      <c r="M9" s="4"/>
    </row>
    <row r="10" spans="1:14" ht="99" hidden="1" customHeight="1" x14ac:dyDescent="0.2">
      <c r="A10" s="89" t="s">
        <v>707</v>
      </c>
      <c r="B10" s="99" t="s">
        <v>11</v>
      </c>
      <c r="C10" s="97" t="s">
        <v>12</v>
      </c>
      <c r="D10" s="74">
        <v>100</v>
      </c>
      <c r="E10" s="97"/>
      <c r="F10" s="75"/>
      <c r="G10" s="75"/>
      <c r="H10" s="75"/>
      <c r="I10" s="212">
        <f t="shared" si="0"/>
        <v>0</v>
      </c>
      <c r="J10" s="212">
        <f t="shared" si="1"/>
        <v>0</v>
      </c>
      <c r="K10" s="67" t="s">
        <v>1226</v>
      </c>
      <c r="L10" s="75"/>
      <c r="M10" s="75"/>
    </row>
    <row r="11" spans="1:14" ht="95.25" hidden="1" customHeight="1" x14ac:dyDescent="0.2">
      <c r="A11" s="89" t="s">
        <v>708</v>
      </c>
      <c r="B11" s="101" t="s">
        <v>11</v>
      </c>
      <c r="C11" s="95" t="s">
        <v>12</v>
      </c>
      <c r="D11" s="3">
        <v>350</v>
      </c>
      <c r="E11" s="95"/>
      <c r="F11" s="4"/>
      <c r="G11" s="4"/>
      <c r="H11" s="4"/>
      <c r="I11" s="212">
        <f t="shared" si="0"/>
        <v>0</v>
      </c>
      <c r="J11" s="212">
        <f t="shared" si="1"/>
        <v>0</v>
      </c>
      <c r="K11" s="46" t="s">
        <v>14</v>
      </c>
      <c r="L11" s="4"/>
      <c r="M11" s="4"/>
    </row>
    <row r="12" spans="1:14" ht="71.25" hidden="1" customHeight="1" x14ac:dyDescent="0.2">
      <c r="A12" s="89" t="s">
        <v>709</v>
      </c>
      <c r="B12" s="101" t="s">
        <v>15</v>
      </c>
      <c r="C12" s="95" t="s">
        <v>16</v>
      </c>
      <c r="D12" s="3">
        <v>20</v>
      </c>
      <c r="E12" s="95"/>
      <c r="F12" s="4"/>
      <c r="G12" s="4"/>
      <c r="H12" s="4"/>
      <c r="I12" s="212">
        <f t="shared" si="0"/>
        <v>0</v>
      </c>
      <c r="J12" s="212">
        <f t="shared" si="1"/>
        <v>0</v>
      </c>
      <c r="K12" s="46" t="s">
        <v>17</v>
      </c>
      <c r="L12" s="4"/>
      <c r="M12" s="4"/>
    </row>
    <row r="13" spans="1:14" ht="28.5" hidden="1" customHeight="1" x14ac:dyDescent="0.2">
      <c r="A13" s="89" t="s">
        <v>710</v>
      </c>
      <c r="B13" s="287" t="s">
        <v>18</v>
      </c>
      <c r="C13" s="288"/>
      <c r="D13" s="288"/>
      <c r="E13" s="288"/>
      <c r="F13" s="288"/>
      <c r="G13" s="288"/>
      <c r="H13" s="288"/>
      <c r="I13" s="288"/>
      <c r="J13" s="288"/>
      <c r="K13" s="288"/>
      <c r="L13" s="288"/>
      <c r="M13" s="289"/>
    </row>
    <row r="14" spans="1:14" ht="70.5" hidden="1" customHeight="1" x14ac:dyDescent="0.2">
      <c r="A14" s="5" t="s">
        <v>35</v>
      </c>
      <c r="B14" s="46" t="s">
        <v>19</v>
      </c>
      <c r="C14" s="95" t="s">
        <v>16</v>
      </c>
      <c r="D14" s="275">
        <v>40</v>
      </c>
      <c r="E14" s="104"/>
      <c r="F14" s="46"/>
      <c r="G14" s="46"/>
      <c r="H14" s="46"/>
      <c r="I14" s="207">
        <f>H14*0.1</f>
        <v>0</v>
      </c>
      <c r="J14" s="207">
        <f>H14+I14</f>
        <v>0</v>
      </c>
      <c r="K14" s="180" t="s">
        <v>1481</v>
      </c>
      <c r="L14" s="4"/>
      <c r="M14" s="4"/>
    </row>
    <row r="15" spans="1:14" ht="70.5" hidden="1" customHeight="1" x14ac:dyDescent="0.2">
      <c r="A15" s="5" t="s">
        <v>37</v>
      </c>
      <c r="B15" s="46" t="s">
        <v>21</v>
      </c>
      <c r="C15" s="95" t="s">
        <v>22</v>
      </c>
      <c r="D15" s="275">
        <v>40</v>
      </c>
      <c r="E15" s="104"/>
      <c r="F15" s="46"/>
      <c r="G15" s="46"/>
      <c r="H15" s="46"/>
      <c r="I15" s="207">
        <f t="shared" ref="I15:I27" si="2">H15*0.1</f>
        <v>0</v>
      </c>
      <c r="J15" s="207">
        <f t="shared" ref="J15:J27" si="3">H15+I15</f>
        <v>0</v>
      </c>
      <c r="K15" s="180" t="s">
        <v>1481</v>
      </c>
      <c r="L15" s="4"/>
      <c r="M15" s="4"/>
    </row>
    <row r="16" spans="1:14" ht="70.5" hidden="1" customHeight="1" x14ac:dyDescent="0.2">
      <c r="A16" s="5" t="s">
        <v>39</v>
      </c>
      <c r="B16" s="46" t="s">
        <v>23</v>
      </c>
      <c r="C16" s="95" t="s">
        <v>22</v>
      </c>
      <c r="D16" s="275">
        <v>40</v>
      </c>
      <c r="E16" s="104"/>
      <c r="F16" s="46"/>
      <c r="G16" s="46"/>
      <c r="H16" s="46"/>
      <c r="I16" s="207">
        <f t="shared" si="2"/>
        <v>0</v>
      </c>
      <c r="J16" s="207">
        <f t="shared" si="3"/>
        <v>0</v>
      </c>
      <c r="K16" s="180" t="s">
        <v>1482</v>
      </c>
      <c r="L16" s="4"/>
      <c r="M16" s="4"/>
    </row>
    <row r="17" spans="1:13" ht="27" hidden="1" customHeight="1" x14ac:dyDescent="0.2">
      <c r="A17" s="276" t="s">
        <v>711</v>
      </c>
      <c r="B17" s="287" t="s">
        <v>1227</v>
      </c>
      <c r="C17" s="288"/>
      <c r="D17" s="288"/>
      <c r="E17" s="288"/>
      <c r="F17" s="288"/>
      <c r="G17" s="288"/>
      <c r="H17" s="288"/>
      <c r="I17" s="288"/>
      <c r="J17" s="288"/>
      <c r="K17" s="288"/>
      <c r="L17" s="288"/>
      <c r="M17" s="289"/>
    </row>
    <row r="18" spans="1:13" ht="70.5" hidden="1" customHeight="1" x14ac:dyDescent="0.2">
      <c r="A18" s="5" t="s">
        <v>712</v>
      </c>
      <c r="B18" s="46" t="s">
        <v>24</v>
      </c>
      <c r="C18" s="274" t="s">
        <v>22</v>
      </c>
      <c r="D18" s="275">
        <v>40</v>
      </c>
      <c r="E18" s="273"/>
      <c r="F18" s="46"/>
      <c r="G18" s="46"/>
      <c r="H18" s="46"/>
      <c r="I18" s="207">
        <f t="shared" si="2"/>
        <v>0</v>
      </c>
      <c r="J18" s="207">
        <f t="shared" si="3"/>
        <v>0</v>
      </c>
      <c r="K18" s="180" t="s">
        <v>937</v>
      </c>
      <c r="L18" s="4"/>
      <c r="M18" s="4"/>
    </row>
    <row r="19" spans="1:13" ht="70.5" hidden="1" customHeight="1" x14ac:dyDescent="0.2">
      <c r="A19" s="5" t="s">
        <v>713</v>
      </c>
      <c r="B19" s="46" t="s">
        <v>25</v>
      </c>
      <c r="C19" s="274" t="s">
        <v>22</v>
      </c>
      <c r="D19" s="275">
        <v>3950</v>
      </c>
      <c r="E19" s="273"/>
      <c r="F19" s="46"/>
      <c r="G19" s="46"/>
      <c r="H19" s="46"/>
      <c r="I19" s="207">
        <f t="shared" si="2"/>
        <v>0</v>
      </c>
      <c r="J19" s="207">
        <f t="shared" si="3"/>
        <v>0</v>
      </c>
      <c r="K19" s="180" t="s">
        <v>937</v>
      </c>
      <c r="L19" s="4"/>
      <c r="M19" s="4"/>
    </row>
    <row r="20" spans="1:13" ht="70.5" hidden="1" customHeight="1" x14ac:dyDescent="0.2">
      <c r="A20" s="5" t="s">
        <v>714</v>
      </c>
      <c r="B20" s="46" t="s">
        <v>26</v>
      </c>
      <c r="C20" s="274" t="s">
        <v>22</v>
      </c>
      <c r="D20" s="275">
        <v>4000</v>
      </c>
      <c r="E20" s="273"/>
      <c r="F20" s="46"/>
      <c r="G20" s="46"/>
      <c r="H20" s="46"/>
      <c r="I20" s="207">
        <f t="shared" si="2"/>
        <v>0</v>
      </c>
      <c r="J20" s="207">
        <f t="shared" si="3"/>
        <v>0</v>
      </c>
      <c r="K20" s="180" t="s">
        <v>937</v>
      </c>
      <c r="L20" s="4"/>
      <c r="M20" s="4"/>
    </row>
    <row r="21" spans="1:13" ht="70.5" hidden="1" customHeight="1" x14ac:dyDescent="0.2">
      <c r="A21" s="5" t="s">
        <v>1230</v>
      </c>
      <c r="B21" s="46" t="s">
        <v>27</v>
      </c>
      <c r="C21" s="274" t="s">
        <v>22</v>
      </c>
      <c r="D21" s="275">
        <v>2350</v>
      </c>
      <c r="E21" s="273"/>
      <c r="F21" s="46"/>
      <c r="G21" s="46"/>
      <c r="H21" s="46"/>
      <c r="I21" s="207">
        <f t="shared" si="2"/>
        <v>0</v>
      </c>
      <c r="J21" s="207">
        <f t="shared" si="3"/>
        <v>0</v>
      </c>
      <c r="K21" s="180" t="s">
        <v>937</v>
      </c>
      <c r="L21" s="4"/>
      <c r="M21" s="4"/>
    </row>
    <row r="22" spans="1:13" ht="71.25" hidden="1" customHeight="1" x14ac:dyDescent="0.2">
      <c r="A22" s="5" t="s">
        <v>1231</v>
      </c>
      <c r="B22" s="46" t="s">
        <v>28</v>
      </c>
      <c r="C22" s="95" t="s">
        <v>16</v>
      </c>
      <c r="D22" s="3">
        <v>800</v>
      </c>
      <c r="E22" s="104"/>
      <c r="F22" s="46"/>
      <c r="G22" s="46"/>
      <c r="H22" s="46"/>
      <c r="I22" s="207">
        <f t="shared" si="2"/>
        <v>0</v>
      </c>
      <c r="J22" s="207">
        <f t="shared" si="3"/>
        <v>0</v>
      </c>
      <c r="K22" s="180" t="s">
        <v>938</v>
      </c>
      <c r="L22" s="4"/>
      <c r="M22" s="4"/>
    </row>
    <row r="23" spans="1:13" ht="71.25" hidden="1" customHeight="1" x14ac:dyDescent="0.2">
      <c r="A23" s="5" t="s">
        <v>1232</v>
      </c>
      <c r="B23" s="46" t="s">
        <v>29</v>
      </c>
      <c r="C23" s="95" t="s">
        <v>16</v>
      </c>
      <c r="D23" s="3">
        <v>500</v>
      </c>
      <c r="E23" s="104"/>
      <c r="F23" s="46"/>
      <c r="G23" s="46"/>
      <c r="H23" s="46"/>
      <c r="I23" s="207">
        <f t="shared" si="2"/>
        <v>0</v>
      </c>
      <c r="J23" s="207">
        <f t="shared" si="3"/>
        <v>0</v>
      </c>
      <c r="K23" s="180" t="s">
        <v>937</v>
      </c>
      <c r="L23" s="4"/>
      <c r="M23" s="4"/>
    </row>
    <row r="24" spans="1:13" ht="71.25" hidden="1" customHeight="1" x14ac:dyDescent="0.2">
      <c r="A24" s="5" t="s">
        <v>1233</v>
      </c>
      <c r="B24" s="46" t="s">
        <v>30</v>
      </c>
      <c r="C24" s="95" t="s">
        <v>16</v>
      </c>
      <c r="D24" s="3">
        <v>100</v>
      </c>
      <c r="E24" s="104"/>
      <c r="F24" s="46"/>
      <c r="G24" s="46"/>
      <c r="H24" s="46"/>
      <c r="I24" s="207">
        <f t="shared" si="2"/>
        <v>0</v>
      </c>
      <c r="J24" s="207">
        <f t="shared" si="3"/>
        <v>0</v>
      </c>
      <c r="K24" s="180" t="s">
        <v>937</v>
      </c>
      <c r="L24" s="4"/>
      <c r="M24" s="4"/>
    </row>
    <row r="25" spans="1:13" ht="71.25" hidden="1" customHeight="1" x14ac:dyDescent="0.2">
      <c r="A25" s="5" t="s">
        <v>1234</v>
      </c>
      <c r="B25" s="46" t="s">
        <v>31</v>
      </c>
      <c r="C25" s="95" t="s">
        <v>16</v>
      </c>
      <c r="D25" s="3">
        <v>40</v>
      </c>
      <c r="E25" s="104"/>
      <c r="F25" s="46"/>
      <c r="G25" s="46"/>
      <c r="H25" s="46"/>
      <c r="I25" s="207">
        <f t="shared" si="2"/>
        <v>0</v>
      </c>
      <c r="J25" s="207">
        <f t="shared" si="3"/>
        <v>0</v>
      </c>
      <c r="K25" s="180" t="s">
        <v>20</v>
      </c>
      <c r="L25" s="4"/>
      <c r="M25" s="4"/>
    </row>
    <row r="26" spans="1:13" ht="71.25" hidden="1" customHeight="1" x14ac:dyDescent="0.2">
      <c r="A26" s="5" t="s">
        <v>1235</v>
      </c>
      <c r="B26" s="46" t="s">
        <v>32</v>
      </c>
      <c r="C26" s="95" t="s">
        <v>16</v>
      </c>
      <c r="D26" s="3">
        <v>40</v>
      </c>
      <c r="E26" s="104"/>
      <c r="F26" s="46"/>
      <c r="G26" s="46"/>
      <c r="H26" s="46"/>
      <c r="I26" s="207">
        <f t="shared" si="2"/>
        <v>0</v>
      </c>
      <c r="J26" s="207">
        <f t="shared" si="3"/>
        <v>0</v>
      </c>
      <c r="K26" s="180" t="s">
        <v>937</v>
      </c>
      <c r="L26" s="4"/>
      <c r="M26" s="4"/>
    </row>
    <row r="27" spans="1:13" ht="71.25" hidden="1" customHeight="1" x14ac:dyDescent="0.2">
      <c r="A27" s="5" t="s">
        <v>1236</v>
      </c>
      <c r="B27" s="46" t="s">
        <v>33</v>
      </c>
      <c r="C27" s="95" t="s">
        <v>12</v>
      </c>
      <c r="D27" s="3">
        <v>30</v>
      </c>
      <c r="E27" s="104"/>
      <c r="F27" s="46"/>
      <c r="G27" s="46"/>
      <c r="H27" s="46"/>
      <c r="I27" s="207">
        <f t="shared" si="2"/>
        <v>0</v>
      </c>
      <c r="J27" s="207">
        <f t="shared" si="3"/>
        <v>0</v>
      </c>
      <c r="K27" s="180" t="s">
        <v>936</v>
      </c>
      <c r="L27" s="4"/>
      <c r="M27" s="4"/>
    </row>
    <row r="28" spans="1:13" hidden="1" x14ac:dyDescent="0.2">
      <c r="A28" s="291" t="s">
        <v>715</v>
      </c>
      <c r="B28" s="291"/>
      <c r="C28" s="291"/>
      <c r="D28" s="291"/>
      <c r="E28" s="291"/>
      <c r="F28" s="291"/>
      <c r="G28" s="212">
        <f>SUM(G14:G27)</f>
        <v>0</v>
      </c>
      <c r="H28" s="212">
        <f>SUM(H14:H27)</f>
        <v>0</v>
      </c>
      <c r="I28" s="212">
        <f>SUM(I14:I27)</f>
        <v>0</v>
      </c>
      <c r="J28" s="212">
        <f>SUM(J14:J27)</f>
        <v>0</v>
      </c>
      <c r="K28" s="114"/>
      <c r="L28" s="178"/>
      <c r="M28" s="179"/>
    </row>
    <row r="29" spans="1:13" ht="32.25" hidden="1" customHeight="1" x14ac:dyDescent="0.2">
      <c r="A29" s="89" t="s">
        <v>716</v>
      </c>
      <c r="B29" s="101" t="s">
        <v>34</v>
      </c>
      <c r="C29" s="295"/>
      <c r="D29" s="295"/>
      <c r="E29" s="295"/>
      <c r="F29" s="295"/>
      <c r="G29" s="295"/>
      <c r="H29" s="295"/>
      <c r="I29" s="295"/>
      <c r="J29" s="295"/>
      <c r="K29" s="295"/>
      <c r="L29" s="295"/>
      <c r="M29" s="295"/>
    </row>
    <row r="30" spans="1:13" ht="70.5" hidden="1" customHeight="1" x14ac:dyDescent="0.2">
      <c r="A30" s="5" t="s">
        <v>1237</v>
      </c>
      <c r="B30" s="46" t="s">
        <v>36</v>
      </c>
      <c r="C30" s="95" t="s">
        <v>16</v>
      </c>
      <c r="D30" s="3">
        <v>150</v>
      </c>
      <c r="E30" s="209"/>
      <c r="F30" s="209"/>
      <c r="G30" s="209"/>
      <c r="H30" s="209"/>
      <c r="I30" s="216">
        <f>H30*0.1</f>
        <v>0</v>
      </c>
      <c r="J30" s="207">
        <f>H30+I30</f>
        <v>0</v>
      </c>
      <c r="K30" s="180" t="s">
        <v>937</v>
      </c>
      <c r="L30" s="4"/>
      <c r="M30" s="4"/>
    </row>
    <row r="31" spans="1:13" ht="70.5" hidden="1" customHeight="1" x14ac:dyDescent="0.2">
      <c r="A31" s="5" t="s">
        <v>1238</v>
      </c>
      <c r="B31" s="46" t="s">
        <v>38</v>
      </c>
      <c r="C31" s="95" t="s">
        <v>16</v>
      </c>
      <c r="D31" s="3">
        <v>280</v>
      </c>
      <c r="E31" s="209"/>
      <c r="F31" s="209"/>
      <c r="G31" s="209"/>
      <c r="H31" s="209"/>
      <c r="I31" s="216">
        <f t="shared" ref="I31:I32" si="4">H31*0.1</f>
        <v>0</v>
      </c>
      <c r="J31" s="207">
        <f t="shared" ref="J31:J32" si="5">H31+I31</f>
        <v>0</v>
      </c>
      <c r="K31" s="180" t="s">
        <v>937</v>
      </c>
      <c r="L31" s="4"/>
      <c r="M31" s="4"/>
    </row>
    <row r="32" spans="1:13" ht="70.5" hidden="1" customHeight="1" x14ac:dyDescent="0.2">
      <c r="A32" s="5" t="s">
        <v>1239</v>
      </c>
      <c r="B32" s="46" t="s">
        <v>40</v>
      </c>
      <c r="C32" s="95" t="s">
        <v>16</v>
      </c>
      <c r="D32" s="3">
        <v>50</v>
      </c>
      <c r="E32" s="209"/>
      <c r="F32" s="209"/>
      <c r="G32" s="209"/>
      <c r="H32" s="209"/>
      <c r="I32" s="216">
        <f t="shared" si="4"/>
        <v>0</v>
      </c>
      <c r="J32" s="207">
        <f t="shared" si="5"/>
        <v>0</v>
      </c>
      <c r="K32" s="180" t="s">
        <v>936</v>
      </c>
      <c r="L32" s="4"/>
      <c r="M32" s="4"/>
    </row>
    <row r="33" spans="1:13" hidden="1" x14ac:dyDescent="0.2">
      <c r="A33" s="291" t="s">
        <v>1462</v>
      </c>
      <c r="B33" s="291"/>
      <c r="C33" s="291"/>
      <c r="D33" s="291"/>
      <c r="E33" s="291"/>
      <c r="F33" s="291"/>
      <c r="G33" s="212">
        <f>SUM(G30:G32)</f>
        <v>0</v>
      </c>
      <c r="H33" s="212">
        <f>SUM(H30:H32)</f>
        <v>0</v>
      </c>
      <c r="I33" s="212">
        <f>SUM(I30:I32)</f>
        <v>0</v>
      </c>
      <c r="J33" s="212">
        <f>SUM(J30:J32)</f>
        <v>0</v>
      </c>
      <c r="K33" s="305"/>
      <c r="L33" s="306"/>
      <c r="M33" s="307"/>
    </row>
    <row r="34" spans="1:13" ht="77.25" hidden="1" customHeight="1" x14ac:dyDescent="0.2">
      <c r="A34" s="89" t="s">
        <v>717</v>
      </c>
      <c r="B34" s="7" t="s">
        <v>41</v>
      </c>
      <c r="C34" s="105" t="s">
        <v>16</v>
      </c>
      <c r="D34" s="106" t="s">
        <v>483</v>
      </c>
      <c r="E34" s="213"/>
      <c r="F34" s="213"/>
      <c r="G34" s="214"/>
      <c r="H34" s="213"/>
      <c r="I34" s="213">
        <f>H34*0.1</f>
        <v>0</v>
      </c>
      <c r="J34" s="213">
        <f>H34+I34</f>
        <v>0</v>
      </c>
      <c r="K34" s="6" t="s">
        <v>1124</v>
      </c>
      <c r="L34" s="4"/>
      <c r="M34" s="15"/>
    </row>
    <row r="35" spans="1:13" ht="25.5" hidden="1" x14ac:dyDescent="0.2">
      <c r="A35" s="89" t="s">
        <v>718</v>
      </c>
      <c r="B35" s="101" t="s">
        <v>42</v>
      </c>
      <c r="C35" s="95" t="s">
        <v>16</v>
      </c>
      <c r="D35" s="3">
        <v>2000</v>
      </c>
      <c r="E35" s="212"/>
      <c r="F35" s="207"/>
      <c r="G35" s="207"/>
      <c r="H35" s="207"/>
      <c r="I35" s="213">
        <f t="shared" ref="I35:I36" si="6">H35*0.1</f>
        <v>0</v>
      </c>
      <c r="J35" s="213">
        <f t="shared" ref="J35:J36" si="7">H35+I35</f>
        <v>0</v>
      </c>
      <c r="K35" s="46"/>
      <c r="L35" s="104"/>
      <c r="M35" s="104"/>
    </row>
    <row r="36" spans="1:13" ht="139.5" hidden="1" customHeight="1" x14ac:dyDescent="0.2">
      <c r="A36" s="89" t="s">
        <v>719</v>
      </c>
      <c r="B36" s="101" t="s">
        <v>43</v>
      </c>
      <c r="C36" s="95" t="s">
        <v>16</v>
      </c>
      <c r="D36" s="3">
        <v>31500</v>
      </c>
      <c r="E36" s="212"/>
      <c r="F36" s="207"/>
      <c r="G36" s="207"/>
      <c r="H36" s="207"/>
      <c r="I36" s="213">
        <f t="shared" si="6"/>
        <v>0</v>
      </c>
      <c r="J36" s="213">
        <f t="shared" si="7"/>
        <v>0</v>
      </c>
      <c r="K36" s="46" t="s">
        <v>939</v>
      </c>
      <c r="L36" s="4"/>
      <c r="M36" s="4"/>
    </row>
    <row r="37" spans="1:13" ht="20.25" hidden="1" customHeight="1" x14ac:dyDescent="0.2">
      <c r="A37" s="89" t="s">
        <v>1240</v>
      </c>
      <c r="B37" s="287" t="s">
        <v>44</v>
      </c>
      <c r="C37" s="288"/>
      <c r="D37" s="288"/>
      <c r="E37" s="288"/>
      <c r="F37" s="288"/>
      <c r="G37" s="288"/>
      <c r="H37" s="288"/>
      <c r="I37" s="288"/>
      <c r="J37" s="288"/>
      <c r="K37" s="288"/>
      <c r="L37" s="288"/>
      <c r="M37" s="289"/>
    </row>
    <row r="38" spans="1:13" ht="58.5" hidden="1" customHeight="1" x14ac:dyDescent="0.2">
      <c r="A38" s="5" t="s">
        <v>1241</v>
      </c>
      <c r="B38" s="46" t="s">
        <v>45</v>
      </c>
      <c r="C38" s="95" t="s">
        <v>16</v>
      </c>
      <c r="D38" s="3">
        <v>300</v>
      </c>
      <c r="E38" s="207"/>
      <c r="F38" s="208"/>
      <c r="G38" s="208"/>
      <c r="H38" s="208"/>
      <c r="I38" s="207">
        <f>H38*0.1</f>
        <v>0</v>
      </c>
      <c r="J38" s="207">
        <f>H38+I38</f>
        <v>0</v>
      </c>
      <c r="K38" s="46" t="s">
        <v>46</v>
      </c>
      <c r="L38" s="4"/>
      <c r="M38" s="4"/>
    </row>
    <row r="39" spans="1:13" ht="58.5" hidden="1" customHeight="1" x14ac:dyDescent="0.2">
      <c r="A39" s="5" t="s">
        <v>1242</v>
      </c>
      <c r="B39" s="46" t="s">
        <v>47</v>
      </c>
      <c r="C39" s="95" t="s">
        <v>16</v>
      </c>
      <c r="D39" s="3">
        <v>700</v>
      </c>
      <c r="E39" s="207"/>
      <c r="F39" s="208"/>
      <c r="G39" s="208"/>
      <c r="H39" s="208"/>
      <c r="I39" s="207">
        <f t="shared" ref="I39:I43" si="8">H39*0.1</f>
        <v>0</v>
      </c>
      <c r="J39" s="207">
        <f t="shared" ref="J39:J43" si="9">H39+I39</f>
        <v>0</v>
      </c>
      <c r="K39" s="46" t="s">
        <v>46</v>
      </c>
      <c r="L39" s="4"/>
      <c r="M39" s="4"/>
    </row>
    <row r="40" spans="1:13" ht="58.5" hidden="1" customHeight="1" x14ac:dyDescent="0.2">
      <c r="A40" s="5" t="s">
        <v>1243</v>
      </c>
      <c r="B40" s="46" t="s">
        <v>48</v>
      </c>
      <c r="C40" s="95" t="s">
        <v>16</v>
      </c>
      <c r="D40" s="3">
        <v>800</v>
      </c>
      <c r="E40" s="207"/>
      <c r="F40" s="208"/>
      <c r="G40" s="208"/>
      <c r="H40" s="208"/>
      <c r="I40" s="207">
        <f t="shared" si="8"/>
        <v>0</v>
      </c>
      <c r="J40" s="207">
        <f t="shared" si="9"/>
        <v>0</v>
      </c>
      <c r="K40" s="46" t="s">
        <v>46</v>
      </c>
      <c r="L40" s="4"/>
      <c r="M40" s="4"/>
    </row>
    <row r="41" spans="1:13" ht="58.5" hidden="1" customHeight="1" x14ac:dyDescent="0.2">
      <c r="A41" s="5" t="s">
        <v>1244</v>
      </c>
      <c r="B41" s="46" t="s">
        <v>49</v>
      </c>
      <c r="C41" s="95" t="s">
        <v>16</v>
      </c>
      <c r="D41" s="3">
        <v>800</v>
      </c>
      <c r="E41" s="207"/>
      <c r="F41" s="208"/>
      <c r="G41" s="208"/>
      <c r="H41" s="208"/>
      <c r="I41" s="207">
        <f t="shared" si="8"/>
        <v>0</v>
      </c>
      <c r="J41" s="207">
        <f t="shared" si="9"/>
        <v>0</v>
      </c>
      <c r="K41" s="46" t="s">
        <v>46</v>
      </c>
      <c r="L41" s="4"/>
      <c r="M41" s="4"/>
    </row>
    <row r="42" spans="1:13" ht="58.5" hidden="1" customHeight="1" x14ac:dyDescent="0.2">
      <c r="A42" s="5" t="s">
        <v>1245</v>
      </c>
      <c r="B42" s="46" t="s">
        <v>50</v>
      </c>
      <c r="C42" s="95" t="s">
        <v>16</v>
      </c>
      <c r="D42" s="3">
        <v>850</v>
      </c>
      <c r="E42" s="207"/>
      <c r="F42" s="208"/>
      <c r="G42" s="208"/>
      <c r="H42" s="208"/>
      <c r="I42" s="207">
        <f t="shared" si="8"/>
        <v>0</v>
      </c>
      <c r="J42" s="207">
        <f t="shared" si="9"/>
        <v>0</v>
      </c>
      <c r="K42" s="46" t="s">
        <v>46</v>
      </c>
      <c r="L42" s="4"/>
      <c r="M42" s="4"/>
    </row>
    <row r="43" spans="1:13" ht="58.5" hidden="1" customHeight="1" x14ac:dyDescent="0.2">
      <c r="A43" s="5" t="s">
        <v>1246</v>
      </c>
      <c r="B43" s="46" t="s">
        <v>51</v>
      </c>
      <c r="C43" s="95" t="s">
        <v>16</v>
      </c>
      <c r="D43" s="3">
        <v>800</v>
      </c>
      <c r="E43" s="207"/>
      <c r="F43" s="208"/>
      <c r="G43" s="208"/>
      <c r="H43" s="208"/>
      <c r="I43" s="207">
        <f t="shared" si="8"/>
        <v>0</v>
      </c>
      <c r="J43" s="207">
        <f t="shared" si="9"/>
        <v>0</v>
      </c>
      <c r="K43" s="46" t="s">
        <v>46</v>
      </c>
      <c r="L43" s="4"/>
      <c r="M43" s="4"/>
    </row>
    <row r="44" spans="1:13" ht="20.25" hidden="1" customHeight="1" x14ac:dyDescent="0.2">
      <c r="A44" s="317" t="s">
        <v>1463</v>
      </c>
      <c r="B44" s="317"/>
      <c r="C44" s="317"/>
      <c r="D44" s="317"/>
      <c r="E44" s="317"/>
      <c r="F44" s="317"/>
      <c r="G44" s="212">
        <f>SUM(G38:G43)</f>
        <v>0</v>
      </c>
      <c r="H44" s="212">
        <f>SUM(H38:H43)</f>
        <v>0</v>
      </c>
      <c r="I44" s="212">
        <f>SUM(I38:I43)</f>
        <v>0</v>
      </c>
      <c r="J44" s="212">
        <f>SUM(J38:J43)</f>
        <v>0</v>
      </c>
      <c r="K44" s="314"/>
      <c r="L44" s="315"/>
      <c r="M44" s="316"/>
    </row>
    <row r="45" spans="1:13" ht="73.5" hidden="1" customHeight="1" x14ac:dyDescent="0.2">
      <c r="A45" s="95">
        <v>13</v>
      </c>
      <c r="B45" s="101" t="s">
        <v>52</v>
      </c>
      <c r="C45" s="95" t="s">
        <v>22</v>
      </c>
      <c r="D45" s="95">
        <v>400</v>
      </c>
      <c r="E45" s="215"/>
      <c r="F45" s="215"/>
      <c r="G45" s="208"/>
      <c r="H45" s="208"/>
      <c r="I45" s="212">
        <f>H45*0.1</f>
        <v>0</v>
      </c>
      <c r="J45" s="212">
        <f>H45+I45</f>
        <v>0</v>
      </c>
      <c r="K45" s="46" t="s">
        <v>484</v>
      </c>
      <c r="L45" s="4"/>
      <c r="M45" s="4"/>
    </row>
    <row r="46" spans="1:13" ht="73.5" hidden="1" customHeight="1" x14ac:dyDescent="0.2">
      <c r="A46" s="95">
        <v>14</v>
      </c>
      <c r="B46" s="101" t="s">
        <v>52</v>
      </c>
      <c r="C46" s="95" t="s">
        <v>22</v>
      </c>
      <c r="D46" s="95">
        <v>150</v>
      </c>
      <c r="E46" s="215"/>
      <c r="F46" s="215"/>
      <c r="G46" s="208"/>
      <c r="H46" s="208"/>
      <c r="I46" s="212">
        <f t="shared" ref="I46:I48" si="10">H46*0.1</f>
        <v>0</v>
      </c>
      <c r="J46" s="212">
        <f t="shared" ref="J46:J48" si="11">H46+I46</f>
        <v>0</v>
      </c>
      <c r="K46" s="46" t="s">
        <v>485</v>
      </c>
      <c r="L46" s="4"/>
      <c r="M46" s="4"/>
    </row>
    <row r="47" spans="1:13" ht="73.5" hidden="1" customHeight="1" x14ac:dyDescent="0.2">
      <c r="A47" s="95">
        <v>15</v>
      </c>
      <c r="B47" s="101" t="s">
        <v>52</v>
      </c>
      <c r="C47" s="95" t="s">
        <v>22</v>
      </c>
      <c r="D47" s="95">
        <v>50</v>
      </c>
      <c r="E47" s="215"/>
      <c r="F47" s="215"/>
      <c r="G47" s="208"/>
      <c r="H47" s="208"/>
      <c r="I47" s="212">
        <f t="shared" si="10"/>
        <v>0</v>
      </c>
      <c r="J47" s="212">
        <f t="shared" si="11"/>
        <v>0</v>
      </c>
      <c r="K47" s="46" t="s">
        <v>486</v>
      </c>
      <c r="L47" s="4"/>
      <c r="M47" s="4"/>
    </row>
    <row r="48" spans="1:13" ht="73.5" hidden="1" customHeight="1" x14ac:dyDescent="0.2">
      <c r="A48" s="89" t="s">
        <v>516</v>
      </c>
      <c r="B48" s="101" t="s">
        <v>52</v>
      </c>
      <c r="C48" s="95" t="s">
        <v>22</v>
      </c>
      <c r="D48" s="3">
        <v>1000</v>
      </c>
      <c r="E48" s="212"/>
      <c r="F48" s="208"/>
      <c r="G48" s="208"/>
      <c r="H48" s="208"/>
      <c r="I48" s="212">
        <f t="shared" si="10"/>
        <v>0</v>
      </c>
      <c r="J48" s="212">
        <f t="shared" si="11"/>
        <v>0</v>
      </c>
      <c r="K48" s="46" t="s">
        <v>53</v>
      </c>
      <c r="L48" s="4"/>
      <c r="M48" s="4"/>
    </row>
    <row r="49" spans="1:13" ht="25.5" hidden="1" customHeight="1" x14ac:dyDescent="0.2">
      <c r="A49" s="89" t="s">
        <v>517</v>
      </c>
      <c r="B49" s="287" t="s">
        <v>54</v>
      </c>
      <c r="C49" s="288"/>
      <c r="D49" s="288"/>
      <c r="E49" s="288"/>
      <c r="F49" s="288"/>
      <c r="G49" s="288"/>
      <c r="H49" s="288"/>
      <c r="I49" s="288"/>
      <c r="J49" s="288"/>
      <c r="K49" s="288"/>
      <c r="L49" s="288"/>
      <c r="M49" s="289"/>
    </row>
    <row r="50" spans="1:13" ht="84.75" hidden="1" customHeight="1" x14ac:dyDescent="0.2">
      <c r="A50" s="5" t="s">
        <v>518</v>
      </c>
      <c r="B50" s="46" t="s">
        <v>55</v>
      </c>
      <c r="C50" s="95" t="s">
        <v>16</v>
      </c>
      <c r="D50" s="3">
        <v>150</v>
      </c>
      <c r="E50" s="207"/>
      <c r="F50" s="205"/>
      <c r="G50" s="205"/>
      <c r="H50" s="205"/>
      <c r="I50" s="207">
        <f>H50*0.1</f>
        <v>0</v>
      </c>
      <c r="J50" s="207">
        <f>H50+I50</f>
        <v>0</v>
      </c>
      <c r="K50" s="46" t="s">
        <v>56</v>
      </c>
      <c r="L50" s="4"/>
      <c r="M50" s="4"/>
    </row>
    <row r="51" spans="1:13" ht="84.75" hidden="1" customHeight="1" x14ac:dyDescent="0.2">
      <c r="A51" s="5" t="s">
        <v>519</v>
      </c>
      <c r="B51" s="46" t="s">
        <v>57</v>
      </c>
      <c r="C51" s="95" t="s">
        <v>12</v>
      </c>
      <c r="D51" s="3">
        <v>80</v>
      </c>
      <c r="E51" s="207"/>
      <c r="F51" s="205"/>
      <c r="G51" s="205"/>
      <c r="H51" s="205"/>
      <c r="I51" s="207">
        <f t="shared" ref="I51:I57" si="12">H51*0.1</f>
        <v>0</v>
      </c>
      <c r="J51" s="207">
        <f t="shared" ref="J51:J57" si="13">H51+I51</f>
        <v>0</v>
      </c>
      <c r="K51" s="46" t="s">
        <v>56</v>
      </c>
      <c r="L51" s="4"/>
      <c r="M51" s="4"/>
    </row>
    <row r="52" spans="1:13" ht="84.75" hidden="1" customHeight="1" x14ac:dyDescent="0.2">
      <c r="A52" s="5" t="s">
        <v>520</v>
      </c>
      <c r="B52" s="46" t="s">
        <v>58</v>
      </c>
      <c r="C52" s="95" t="s">
        <v>12</v>
      </c>
      <c r="D52" s="3">
        <v>120</v>
      </c>
      <c r="E52" s="207"/>
      <c r="F52" s="205"/>
      <c r="G52" s="205"/>
      <c r="H52" s="205"/>
      <c r="I52" s="207">
        <f t="shared" si="12"/>
        <v>0</v>
      </c>
      <c r="J52" s="207">
        <f t="shared" si="13"/>
        <v>0</v>
      </c>
      <c r="K52" s="46" t="s">
        <v>56</v>
      </c>
      <c r="L52" s="4"/>
      <c r="M52" s="4"/>
    </row>
    <row r="53" spans="1:13" ht="84.75" hidden="1" customHeight="1" x14ac:dyDescent="0.2">
      <c r="A53" s="5" t="s">
        <v>521</v>
      </c>
      <c r="B53" s="46" t="s">
        <v>59</v>
      </c>
      <c r="C53" s="95" t="s">
        <v>12</v>
      </c>
      <c r="D53" s="16">
        <v>80</v>
      </c>
      <c r="E53" s="216"/>
      <c r="F53" s="205"/>
      <c r="G53" s="205"/>
      <c r="H53" s="205"/>
      <c r="I53" s="207">
        <f t="shared" si="12"/>
        <v>0</v>
      </c>
      <c r="J53" s="207">
        <f t="shared" si="13"/>
        <v>0</v>
      </c>
      <c r="K53" s="46" t="s">
        <v>60</v>
      </c>
      <c r="L53" s="4"/>
      <c r="M53" s="4"/>
    </row>
    <row r="54" spans="1:13" ht="84.75" hidden="1" customHeight="1" x14ac:dyDescent="0.2">
      <c r="A54" s="5" t="s">
        <v>522</v>
      </c>
      <c r="B54" s="46" t="s">
        <v>55</v>
      </c>
      <c r="C54" s="95" t="s">
        <v>16</v>
      </c>
      <c r="D54" s="3">
        <v>80</v>
      </c>
      <c r="E54" s="207"/>
      <c r="F54" s="205"/>
      <c r="G54" s="205"/>
      <c r="H54" s="205"/>
      <c r="I54" s="207">
        <f t="shared" si="12"/>
        <v>0</v>
      </c>
      <c r="J54" s="207">
        <f t="shared" si="13"/>
        <v>0</v>
      </c>
      <c r="K54" s="46" t="s">
        <v>750</v>
      </c>
      <c r="L54" s="4"/>
      <c r="M54" s="4"/>
    </row>
    <row r="55" spans="1:13" ht="84.75" hidden="1" customHeight="1" x14ac:dyDescent="0.2">
      <c r="A55" s="5" t="s">
        <v>1247</v>
      </c>
      <c r="B55" s="46" t="s">
        <v>57</v>
      </c>
      <c r="C55" s="95" t="s">
        <v>12</v>
      </c>
      <c r="D55" s="3">
        <v>110</v>
      </c>
      <c r="E55" s="207"/>
      <c r="F55" s="205"/>
      <c r="G55" s="205"/>
      <c r="H55" s="205"/>
      <c r="I55" s="207">
        <f t="shared" si="12"/>
        <v>0</v>
      </c>
      <c r="J55" s="207">
        <f t="shared" si="13"/>
        <v>0</v>
      </c>
      <c r="K55" s="46" t="s">
        <v>748</v>
      </c>
      <c r="L55" s="4"/>
      <c r="M55" s="4"/>
    </row>
    <row r="56" spans="1:13" ht="88.5" hidden="1" customHeight="1" x14ac:dyDescent="0.2">
      <c r="A56" s="5" t="s">
        <v>1248</v>
      </c>
      <c r="B56" s="46" t="s">
        <v>58</v>
      </c>
      <c r="C56" s="95" t="s">
        <v>12</v>
      </c>
      <c r="D56" s="3">
        <v>160</v>
      </c>
      <c r="E56" s="207"/>
      <c r="F56" s="205"/>
      <c r="G56" s="205"/>
      <c r="H56" s="205"/>
      <c r="I56" s="207">
        <f t="shared" si="12"/>
        <v>0</v>
      </c>
      <c r="J56" s="207">
        <f t="shared" si="13"/>
        <v>0</v>
      </c>
      <c r="K56" s="46" t="s">
        <v>749</v>
      </c>
      <c r="L56" s="4"/>
      <c r="M56" s="4"/>
    </row>
    <row r="57" spans="1:13" ht="88.5" hidden="1" customHeight="1" x14ac:dyDescent="0.2">
      <c r="A57" s="5" t="s">
        <v>1249</v>
      </c>
      <c r="B57" s="46" t="s">
        <v>59</v>
      </c>
      <c r="C57" s="95" t="s">
        <v>12</v>
      </c>
      <c r="D57" s="16">
        <v>80</v>
      </c>
      <c r="E57" s="216"/>
      <c r="F57" s="205"/>
      <c r="G57" s="205"/>
      <c r="H57" s="205"/>
      <c r="I57" s="207">
        <f t="shared" si="12"/>
        <v>0</v>
      </c>
      <c r="J57" s="207">
        <f t="shared" si="13"/>
        <v>0</v>
      </c>
      <c r="K57" s="46" t="s">
        <v>749</v>
      </c>
      <c r="L57" s="4"/>
      <c r="M57" s="4"/>
    </row>
    <row r="58" spans="1:13" ht="16.5" hidden="1" customHeight="1" x14ac:dyDescent="0.2">
      <c r="A58" s="318" t="s">
        <v>523</v>
      </c>
      <c r="B58" s="319"/>
      <c r="C58" s="319"/>
      <c r="D58" s="319"/>
      <c r="E58" s="319"/>
      <c r="F58" s="320"/>
      <c r="G58" s="212">
        <f>SUM(G50:G57)</f>
        <v>0</v>
      </c>
      <c r="H58" s="212">
        <f>SUM(H50:H57)</f>
        <v>0</v>
      </c>
      <c r="I58" s="212">
        <f>SUM(I50:I57)</f>
        <v>0</v>
      </c>
      <c r="J58" s="212">
        <f>SUM(J50:J57)</f>
        <v>0</v>
      </c>
      <c r="K58" s="314"/>
      <c r="L58" s="315"/>
      <c r="M58" s="316"/>
    </row>
    <row r="59" spans="1:13" ht="25.5" hidden="1" customHeight="1" x14ac:dyDescent="0.2">
      <c r="A59" s="89" t="s">
        <v>477</v>
      </c>
      <c r="B59" s="302" t="s">
        <v>61</v>
      </c>
      <c r="C59" s="303"/>
      <c r="D59" s="303"/>
      <c r="E59" s="303"/>
      <c r="F59" s="303"/>
      <c r="G59" s="303"/>
      <c r="H59" s="303"/>
      <c r="I59" s="303"/>
      <c r="J59" s="303"/>
      <c r="K59" s="303"/>
      <c r="L59" s="303"/>
      <c r="M59" s="304"/>
    </row>
    <row r="60" spans="1:13" ht="96.75" hidden="1" customHeight="1" x14ac:dyDescent="0.2">
      <c r="A60" s="5" t="s">
        <v>720</v>
      </c>
      <c r="B60" s="8" t="s">
        <v>62</v>
      </c>
      <c r="C60" s="95" t="s">
        <v>16</v>
      </c>
      <c r="D60" s="3">
        <v>10</v>
      </c>
      <c r="E60" s="5"/>
      <c r="F60" s="88"/>
      <c r="G60" s="215"/>
      <c r="H60" s="205"/>
      <c r="I60" s="207">
        <f>H60*0.1</f>
        <v>0</v>
      </c>
      <c r="J60" s="207">
        <f>H60+I60</f>
        <v>0</v>
      </c>
      <c r="K60" s="46" t="s">
        <v>63</v>
      </c>
      <c r="L60" s="4"/>
      <c r="M60" s="4"/>
    </row>
    <row r="61" spans="1:13" ht="96.75" hidden="1" customHeight="1" x14ac:dyDescent="0.2">
      <c r="A61" s="5" t="s">
        <v>721</v>
      </c>
      <c r="B61" s="8" t="s">
        <v>64</v>
      </c>
      <c r="C61" s="95" t="s">
        <v>16</v>
      </c>
      <c r="D61" s="3">
        <v>10</v>
      </c>
      <c r="E61" s="5"/>
      <c r="F61" s="88"/>
      <c r="G61" s="215"/>
      <c r="H61" s="205"/>
      <c r="I61" s="207">
        <f t="shared" ref="I61:I64" si="14">H61*0.1</f>
        <v>0</v>
      </c>
      <c r="J61" s="207">
        <f t="shared" ref="J61:J64" si="15">H61+I61</f>
        <v>0</v>
      </c>
      <c r="K61" s="46" t="s">
        <v>65</v>
      </c>
      <c r="L61" s="4"/>
      <c r="M61" s="4"/>
    </row>
    <row r="62" spans="1:13" ht="96.75" hidden="1" customHeight="1" x14ac:dyDescent="0.2">
      <c r="A62" s="5" t="s">
        <v>722</v>
      </c>
      <c r="B62" s="8" t="s">
        <v>66</v>
      </c>
      <c r="C62" s="95" t="s">
        <v>16</v>
      </c>
      <c r="D62" s="3">
        <v>10</v>
      </c>
      <c r="E62" s="5"/>
      <c r="F62" s="88"/>
      <c r="G62" s="215"/>
      <c r="H62" s="205"/>
      <c r="I62" s="207">
        <f t="shared" si="14"/>
        <v>0</v>
      </c>
      <c r="J62" s="207">
        <f t="shared" si="15"/>
        <v>0</v>
      </c>
      <c r="K62" s="46" t="s">
        <v>67</v>
      </c>
      <c r="L62" s="4"/>
      <c r="M62" s="4"/>
    </row>
    <row r="63" spans="1:13" ht="96.75" hidden="1" customHeight="1" x14ac:dyDescent="0.2">
      <c r="A63" s="5" t="s">
        <v>723</v>
      </c>
      <c r="B63" s="8" t="s">
        <v>68</v>
      </c>
      <c r="C63" s="95" t="s">
        <v>16</v>
      </c>
      <c r="D63" s="3">
        <v>10</v>
      </c>
      <c r="E63" s="5"/>
      <c r="F63" s="88"/>
      <c r="G63" s="215"/>
      <c r="H63" s="205"/>
      <c r="I63" s="207">
        <f t="shared" si="14"/>
        <v>0</v>
      </c>
      <c r="J63" s="207">
        <f t="shared" si="15"/>
        <v>0</v>
      </c>
      <c r="K63" s="46" t="s">
        <v>940</v>
      </c>
      <c r="L63" s="4"/>
      <c r="M63" s="4"/>
    </row>
    <row r="64" spans="1:13" ht="96.75" hidden="1" customHeight="1" x14ac:dyDescent="0.2">
      <c r="A64" s="5" t="s">
        <v>724</v>
      </c>
      <c r="B64" s="8" t="s">
        <v>69</v>
      </c>
      <c r="C64" s="95" t="s">
        <v>16</v>
      </c>
      <c r="D64" s="3">
        <v>10</v>
      </c>
      <c r="E64" s="5"/>
      <c r="F64" s="88"/>
      <c r="G64" s="215"/>
      <c r="H64" s="205"/>
      <c r="I64" s="207">
        <f t="shared" si="14"/>
        <v>0</v>
      </c>
      <c r="J64" s="207">
        <f t="shared" si="15"/>
        <v>0</v>
      </c>
      <c r="K64" s="46" t="s">
        <v>70</v>
      </c>
      <c r="L64" s="4"/>
      <c r="M64" s="4"/>
    </row>
    <row r="65" spans="1:13" ht="18" hidden="1" customHeight="1" x14ac:dyDescent="0.2">
      <c r="A65" s="291" t="s">
        <v>725</v>
      </c>
      <c r="B65" s="291"/>
      <c r="C65" s="291"/>
      <c r="D65" s="291"/>
      <c r="E65" s="291"/>
      <c r="F65" s="291"/>
      <c r="G65" s="266">
        <f>SUM(G60:G64)</f>
        <v>0</v>
      </c>
      <c r="H65" s="266">
        <f>SUM(H60:H64)</f>
        <v>0</v>
      </c>
      <c r="I65" s="266">
        <f>SUM(I60:I64)</f>
        <v>0</v>
      </c>
      <c r="J65" s="266">
        <f>SUM(J60:J64)</f>
        <v>0</v>
      </c>
      <c r="K65" s="314"/>
      <c r="L65" s="315"/>
      <c r="M65" s="316"/>
    </row>
    <row r="66" spans="1:13" ht="28.5" hidden="1" customHeight="1" x14ac:dyDescent="0.2">
      <c r="A66" s="89" t="s">
        <v>524</v>
      </c>
      <c r="B66" s="290" t="s">
        <v>71</v>
      </c>
      <c r="C66" s="290"/>
      <c r="D66" s="290"/>
      <c r="E66" s="290"/>
      <c r="F66" s="290"/>
      <c r="G66" s="290"/>
      <c r="H66" s="290"/>
      <c r="I66" s="290"/>
      <c r="J66" s="290"/>
      <c r="K66" s="290"/>
      <c r="L66" s="290"/>
      <c r="M66" s="290"/>
    </row>
    <row r="67" spans="1:13" ht="74.25" hidden="1" customHeight="1" x14ac:dyDescent="0.2">
      <c r="A67" s="69" t="s">
        <v>1250</v>
      </c>
      <c r="B67" s="67" t="s">
        <v>72</v>
      </c>
      <c r="C67" s="97" t="s">
        <v>12</v>
      </c>
      <c r="D67" s="74">
        <v>300</v>
      </c>
      <c r="E67" s="75"/>
      <c r="F67" s="75"/>
      <c r="G67" s="217"/>
      <c r="H67" s="217"/>
      <c r="I67" s="219">
        <f>H67*0.1</f>
        <v>0</v>
      </c>
      <c r="J67" s="219">
        <f>H67+I67</f>
        <v>0</v>
      </c>
      <c r="K67" s="67" t="s">
        <v>941</v>
      </c>
      <c r="L67" s="75"/>
      <c r="M67" s="75"/>
    </row>
    <row r="68" spans="1:13" ht="74.25" hidden="1" customHeight="1" x14ac:dyDescent="0.2">
      <c r="A68" s="69" t="s">
        <v>1251</v>
      </c>
      <c r="B68" s="67" t="s">
        <v>72</v>
      </c>
      <c r="C68" s="97" t="s">
        <v>12</v>
      </c>
      <c r="D68" s="74">
        <v>100</v>
      </c>
      <c r="E68" s="75"/>
      <c r="F68" s="75"/>
      <c r="G68" s="217"/>
      <c r="H68" s="217"/>
      <c r="I68" s="219">
        <f t="shared" ref="I68:I72" si="16">H68*0.1</f>
        <v>0</v>
      </c>
      <c r="J68" s="219">
        <f t="shared" ref="J68:J72" si="17">H68+I68</f>
        <v>0</v>
      </c>
      <c r="K68" s="67" t="s">
        <v>942</v>
      </c>
      <c r="L68" s="75"/>
      <c r="M68" s="75"/>
    </row>
    <row r="69" spans="1:13" ht="74.25" hidden="1" customHeight="1" x14ac:dyDescent="0.2">
      <c r="A69" s="69" t="s">
        <v>1252</v>
      </c>
      <c r="B69" s="67" t="s">
        <v>72</v>
      </c>
      <c r="C69" s="97" t="s">
        <v>12</v>
      </c>
      <c r="D69" s="74">
        <v>260</v>
      </c>
      <c r="E69" s="75"/>
      <c r="F69" s="75"/>
      <c r="G69" s="217"/>
      <c r="H69" s="217"/>
      <c r="I69" s="219">
        <f t="shared" si="16"/>
        <v>0</v>
      </c>
      <c r="J69" s="219">
        <f t="shared" si="17"/>
        <v>0</v>
      </c>
      <c r="K69" s="67" t="s">
        <v>943</v>
      </c>
      <c r="L69" s="75"/>
      <c r="M69" s="75"/>
    </row>
    <row r="70" spans="1:13" ht="74.25" hidden="1" customHeight="1" x14ac:dyDescent="0.2">
      <c r="A70" s="69" t="s">
        <v>1253</v>
      </c>
      <c r="B70" s="67" t="s">
        <v>72</v>
      </c>
      <c r="C70" s="97" t="s">
        <v>12</v>
      </c>
      <c r="D70" s="74">
        <v>150</v>
      </c>
      <c r="E70" s="75"/>
      <c r="F70" s="75"/>
      <c r="G70" s="217"/>
      <c r="H70" s="217"/>
      <c r="I70" s="219">
        <f t="shared" si="16"/>
        <v>0</v>
      </c>
      <c r="J70" s="219">
        <f t="shared" si="17"/>
        <v>0</v>
      </c>
      <c r="K70" s="67" t="s">
        <v>944</v>
      </c>
      <c r="L70" s="75"/>
      <c r="M70" s="75"/>
    </row>
    <row r="71" spans="1:13" ht="74.25" hidden="1" customHeight="1" x14ac:dyDescent="0.2">
      <c r="A71" s="69" t="s">
        <v>1254</v>
      </c>
      <c r="B71" s="46" t="s">
        <v>72</v>
      </c>
      <c r="C71" s="95" t="s">
        <v>12</v>
      </c>
      <c r="D71" s="3">
        <v>50</v>
      </c>
      <c r="E71" s="104"/>
      <c r="F71" s="4"/>
      <c r="G71" s="205"/>
      <c r="H71" s="205"/>
      <c r="I71" s="219">
        <f t="shared" si="16"/>
        <v>0</v>
      </c>
      <c r="J71" s="219">
        <f t="shared" si="17"/>
        <v>0</v>
      </c>
      <c r="K71" s="46" t="s">
        <v>945</v>
      </c>
      <c r="L71" s="4"/>
      <c r="M71" s="4"/>
    </row>
    <row r="72" spans="1:13" ht="74.25" hidden="1" customHeight="1" x14ac:dyDescent="0.2">
      <c r="A72" s="69" t="s">
        <v>1255</v>
      </c>
      <c r="B72" s="46" t="s">
        <v>72</v>
      </c>
      <c r="C72" s="95" t="s">
        <v>12</v>
      </c>
      <c r="D72" s="3">
        <v>50</v>
      </c>
      <c r="E72" s="104"/>
      <c r="F72" s="15"/>
      <c r="G72" s="218"/>
      <c r="H72" s="218"/>
      <c r="I72" s="219">
        <f t="shared" si="16"/>
        <v>0</v>
      </c>
      <c r="J72" s="219">
        <f t="shared" si="17"/>
        <v>0</v>
      </c>
      <c r="K72" s="46" t="s">
        <v>946</v>
      </c>
      <c r="L72" s="46"/>
      <c r="M72" s="4"/>
    </row>
    <row r="73" spans="1:13" ht="18" hidden="1" customHeight="1" x14ac:dyDescent="0.2">
      <c r="A73" s="299" t="s">
        <v>1464</v>
      </c>
      <c r="B73" s="300"/>
      <c r="C73" s="300"/>
      <c r="D73" s="300"/>
      <c r="E73" s="300"/>
      <c r="F73" s="301"/>
      <c r="G73" s="212">
        <f t="shared" ref="G73:I73" si="18">SUM(G67:G72)</f>
        <v>0</v>
      </c>
      <c r="H73" s="212">
        <f t="shared" si="18"/>
        <v>0</v>
      </c>
      <c r="I73" s="212">
        <f t="shared" si="18"/>
        <v>0</v>
      </c>
      <c r="J73" s="212">
        <f>SUM(J67:J72)</f>
        <v>0</v>
      </c>
      <c r="K73" s="314"/>
      <c r="L73" s="315"/>
      <c r="M73" s="316"/>
    </row>
    <row r="74" spans="1:13" ht="86.25" hidden="1" customHeight="1" x14ac:dyDescent="0.2">
      <c r="A74" s="73" t="s">
        <v>479</v>
      </c>
      <c r="B74" s="136" t="s">
        <v>499</v>
      </c>
      <c r="C74" s="76" t="s">
        <v>16</v>
      </c>
      <c r="D74" s="97">
        <v>10</v>
      </c>
      <c r="E74" s="76"/>
      <c r="F74" s="76"/>
      <c r="G74" s="219"/>
      <c r="H74" s="219"/>
      <c r="I74" s="250">
        <f>H74*0.1</f>
        <v>0</v>
      </c>
      <c r="J74" s="250">
        <f>H74+I74</f>
        <v>0</v>
      </c>
      <c r="K74" s="67" t="s">
        <v>1125</v>
      </c>
      <c r="L74" s="67"/>
      <c r="M74" s="4"/>
    </row>
    <row r="75" spans="1:13" ht="86.25" hidden="1" customHeight="1" x14ac:dyDescent="0.2">
      <c r="A75" s="73" t="s">
        <v>480</v>
      </c>
      <c r="B75" s="136" t="s">
        <v>501</v>
      </c>
      <c r="C75" s="76" t="s">
        <v>500</v>
      </c>
      <c r="D75" s="97">
        <v>20</v>
      </c>
      <c r="E75" s="76"/>
      <c r="F75" s="76"/>
      <c r="G75" s="219"/>
      <c r="H75" s="219"/>
      <c r="I75" s="250">
        <f t="shared" ref="I75:I79" si="19">H75*0.1</f>
        <v>0</v>
      </c>
      <c r="J75" s="250">
        <f t="shared" ref="J75:J79" si="20">H75+I75</f>
        <v>0</v>
      </c>
      <c r="K75" s="67" t="s">
        <v>948</v>
      </c>
      <c r="L75" s="67"/>
      <c r="M75" s="4"/>
    </row>
    <row r="76" spans="1:13" ht="128.25" hidden="1" customHeight="1" x14ac:dyDescent="0.2">
      <c r="A76" s="73" t="s">
        <v>482</v>
      </c>
      <c r="B76" s="136" t="s">
        <v>1164</v>
      </c>
      <c r="C76" s="97" t="s">
        <v>12</v>
      </c>
      <c r="D76" s="74">
        <v>130</v>
      </c>
      <c r="E76" s="76"/>
      <c r="F76" s="86"/>
      <c r="G76" s="220"/>
      <c r="H76" s="220"/>
      <c r="I76" s="250">
        <f t="shared" si="19"/>
        <v>0</v>
      </c>
      <c r="J76" s="250">
        <f t="shared" si="20"/>
        <v>0</v>
      </c>
      <c r="K76" s="67" t="s">
        <v>947</v>
      </c>
      <c r="L76" s="67"/>
      <c r="M76" s="4"/>
    </row>
    <row r="77" spans="1:13" ht="128.25" hidden="1" customHeight="1" x14ac:dyDescent="0.2">
      <c r="A77" s="73" t="s">
        <v>525</v>
      </c>
      <c r="B77" s="136" t="s">
        <v>1164</v>
      </c>
      <c r="C77" s="97" t="s">
        <v>16</v>
      </c>
      <c r="D77" s="74">
        <v>50</v>
      </c>
      <c r="E77" s="76"/>
      <c r="F77" s="86"/>
      <c r="G77" s="220"/>
      <c r="H77" s="220"/>
      <c r="I77" s="250">
        <f t="shared" si="19"/>
        <v>0</v>
      </c>
      <c r="J77" s="250">
        <f t="shared" si="20"/>
        <v>0</v>
      </c>
      <c r="K77" s="67" t="s">
        <v>949</v>
      </c>
      <c r="L77" s="67"/>
      <c r="M77" s="4"/>
    </row>
    <row r="78" spans="1:13" ht="114.75" hidden="1" x14ac:dyDescent="0.2">
      <c r="A78" s="73" t="s">
        <v>526</v>
      </c>
      <c r="B78" s="136" t="s">
        <v>1165</v>
      </c>
      <c r="C78" s="97" t="s">
        <v>12</v>
      </c>
      <c r="D78" s="74">
        <v>200</v>
      </c>
      <c r="E78" s="76"/>
      <c r="F78" s="86"/>
      <c r="G78" s="220"/>
      <c r="H78" s="220"/>
      <c r="I78" s="250">
        <f t="shared" si="19"/>
        <v>0</v>
      </c>
      <c r="J78" s="250">
        <f t="shared" si="20"/>
        <v>0</v>
      </c>
      <c r="K78" s="67" t="s">
        <v>950</v>
      </c>
      <c r="L78" s="46"/>
      <c r="M78" s="4"/>
    </row>
    <row r="79" spans="1:13" ht="127.5" hidden="1" customHeight="1" x14ac:dyDescent="0.2">
      <c r="A79" s="73" t="s">
        <v>527</v>
      </c>
      <c r="B79" s="136" t="s">
        <v>1166</v>
      </c>
      <c r="C79" s="97" t="s">
        <v>12</v>
      </c>
      <c r="D79" s="74">
        <v>80</v>
      </c>
      <c r="E79" s="76"/>
      <c r="F79" s="86"/>
      <c r="G79" s="220"/>
      <c r="H79" s="220"/>
      <c r="I79" s="250">
        <f t="shared" si="19"/>
        <v>0</v>
      </c>
      <c r="J79" s="250">
        <f t="shared" si="20"/>
        <v>0</v>
      </c>
      <c r="K79" s="67" t="s">
        <v>1126</v>
      </c>
      <c r="L79" s="4"/>
      <c r="M79" s="4"/>
    </row>
    <row r="80" spans="1:13" ht="25.5" hidden="1" customHeight="1" x14ac:dyDescent="0.2">
      <c r="A80" s="89" t="s">
        <v>528</v>
      </c>
      <c r="B80" s="302" t="s">
        <v>73</v>
      </c>
      <c r="C80" s="303"/>
      <c r="D80" s="303"/>
      <c r="E80" s="303"/>
      <c r="F80" s="303"/>
      <c r="G80" s="303"/>
      <c r="H80" s="303"/>
      <c r="I80" s="303"/>
      <c r="J80" s="303"/>
      <c r="K80" s="303"/>
      <c r="L80" s="303"/>
      <c r="M80" s="304"/>
    </row>
    <row r="81" spans="1:13" ht="105" hidden="1" customHeight="1" x14ac:dyDescent="0.2">
      <c r="A81" s="9" t="s">
        <v>1256</v>
      </c>
      <c r="B81" s="10" t="s">
        <v>74</v>
      </c>
      <c r="C81" s="2" t="s">
        <v>16</v>
      </c>
      <c r="D81" s="52">
        <v>20</v>
      </c>
      <c r="E81" s="9"/>
      <c r="F81" s="105"/>
      <c r="G81" s="210"/>
      <c r="H81" s="211"/>
      <c r="I81" s="214">
        <f>H81*0.1</f>
        <v>0</v>
      </c>
      <c r="J81" s="214">
        <f>H81+I81</f>
        <v>0</v>
      </c>
      <c r="K81" s="47" t="s">
        <v>951</v>
      </c>
      <c r="L81" s="4"/>
      <c r="M81" s="4"/>
    </row>
    <row r="82" spans="1:13" ht="105" hidden="1" customHeight="1" x14ac:dyDescent="0.2">
      <c r="A82" s="9" t="s">
        <v>1257</v>
      </c>
      <c r="B82" s="10" t="s">
        <v>74</v>
      </c>
      <c r="C82" s="2" t="s">
        <v>16</v>
      </c>
      <c r="D82" s="52">
        <v>70</v>
      </c>
      <c r="E82" s="9"/>
      <c r="F82" s="105"/>
      <c r="G82" s="210"/>
      <c r="H82" s="211"/>
      <c r="I82" s="214">
        <f t="shared" ref="I82:I86" si="21">H82*0.1</f>
        <v>0</v>
      </c>
      <c r="J82" s="214">
        <f t="shared" ref="J82:J86" si="22">H82+I82</f>
        <v>0</v>
      </c>
      <c r="K82" s="47" t="s">
        <v>953</v>
      </c>
      <c r="L82" s="4"/>
      <c r="M82" s="4"/>
    </row>
    <row r="83" spans="1:13" ht="105" hidden="1" customHeight="1" x14ac:dyDescent="0.2">
      <c r="A83" s="9" t="s">
        <v>1258</v>
      </c>
      <c r="B83" s="10" t="s">
        <v>74</v>
      </c>
      <c r="C83" s="2" t="s">
        <v>16</v>
      </c>
      <c r="D83" s="52">
        <v>140</v>
      </c>
      <c r="E83" s="9"/>
      <c r="F83" s="105"/>
      <c r="G83" s="210"/>
      <c r="H83" s="211"/>
      <c r="I83" s="214">
        <f t="shared" si="21"/>
        <v>0</v>
      </c>
      <c r="J83" s="214">
        <f t="shared" si="22"/>
        <v>0</v>
      </c>
      <c r="K83" s="47" t="s">
        <v>952</v>
      </c>
      <c r="L83" s="4"/>
      <c r="M83" s="4"/>
    </row>
    <row r="84" spans="1:13" ht="105" hidden="1" customHeight="1" x14ac:dyDescent="0.2">
      <c r="A84" s="9" t="s">
        <v>1259</v>
      </c>
      <c r="B84" s="10" t="s">
        <v>74</v>
      </c>
      <c r="C84" s="2" t="s">
        <v>16</v>
      </c>
      <c r="D84" s="52">
        <v>100</v>
      </c>
      <c r="E84" s="9"/>
      <c r="F84" s="105"/>
      <c r="G84" s="210"/>
      <c r="H84" s="211"/>
      <c r="I84" s="214">
        <f t="shared" si="21"/>
        <v>0</v>
      </c>
      <c r="J84" s="214">
        <f t="shared" si="22"/>
        <v>0</v>
      </c>
      <c r="K84" s="47" t="s">
        <v>954</v>
      </c>
      <c r="L84" s="4"/>
      <c r="M84" s="4"/>
    </row>
    <row r="85" spans="1:13" ht="105" hidden="1" customHeight="1" x14ac:dyDescent="0.2">
      <c r="A85" s="9" t="s">
        <v>1260</v>
      </c>
      <c r="B85" s="10" t="s">
        <v>74</v>
      </c>
      <c r="C85" s="2" t="s">
        <v>16</v>
      </c>
      <c r="D85" s="52">
        <v>20</v>
      </c>
      <c r="E85" s="9"/>
      <c r="F85" s="105"/>
      <c r="G85" s="210"/>
      <c r="H85" s="211"/>
      <c r="I85" s="214">
        <f t="shared" si="21"/>
        <v>0</v>
      </c>
      <c r="J85" s="214">
        <f t="shared" si="22"/>
        <v>0</v>
      </c>
      <c r="K85" s="47" t="s">
        <v>955</v>
      </c>
      <c r="L85" s="4"/>
      <c r="M85" s="4"/>
    </row>
    <row r="86" spans="1:13" ht="102" hidden="1" customHeight="1" x14ac:dyDescent="0.2">
      <c r="A86" s="9" t="s">
        <v>1261</v>
      </c>
      <c r="B86" s="10" t="s">
        <v>74</v>
      </c>
      <c r="C86" s="2" t="s">
        <v>16</v>
      </c>
      <c r="D86" s="52">
        <v>20</v>
      </c>
      <c r="E86" s="9"/>
      <c r="F86" s="105"/>
      <c r="G86" s="210"/>
      <c r="H86" s="211"/>
      <c r="I86" s="214">
        <f t="shared" si="21"/>
        <v>0</v>
      </c>
      <c r="J86" s="214">
        <f t="shared" si="22"/>
        <v>0</v>
      </c>
      <c r="K86" s="49" t="s">
        <v>75</v>
      </c>
      <c r="L86" s="4"/>
      <c r="M86" s="4"/>
    </row>
    <row r="87" spans="1:13" ht="19.5" hidden="1" customHeight="1" x14ac:dyDescent="0.2">
      <c r="A87" s="321" t="s">
        <v>1262</v>
      </c>
      <c r="B87" s="321"/>
      <c r="C87" s="321"/>
      <c r="D87" s="321"/>
      <c r="E87" s="321"/>
      <c r="F87" s="321"/>
      <c r="G87" s="263">
        <f t="shared" ref="G87:I87" si="23">SUM(G81:G86)</f>
        <v>0</v>
      </c>
      <c r="H87" s="263">
        <f t="shared" si="23"/>
        <v>0</v>
      </c>
      <c r="I87" s="263">
        <f t="shared" si="23"/>
        <v>0</v>
      </c>
      <c r="J87" s="263">
        <f>SUM(J81:J86)</f>
        <v>0</v>
      </c>
      <c r="K87" s="393"/>
      <c r="L87" s="394"/>
      <c r="M87" s="395"/>
    </row>
    <row r="88" spans="1:13" ht="96.75" hidden="1" customHeight="1" x14ac:dyDescent="0.2">
      <c r="A88" s="11" t="s">
        <v>529</v>
      </c>
      <c r="B88" s="17" t="s">
        <v>74</v>
      </c>
      <c r="C88" s="2" t="s">
        <v>16</v>
      </c>
      <c r="D88" s="52">
        <v>30</v>
      </c>
      <c r="E88" s="9"/>
      <c r="F88" s="105"/>
      <c r="G88" s="263"/>
      <c r="H88" s="262"/>
      <c r="I88" s="213">
        <f>H88*0.1</f>
        <v>0</v>
      </c>
      <c r="J88" s="213">
        <f>H88+I88</f>
        <v>0</v>
      </c>
      <c r="K88" s="47" t="s">
        <v>76</v>
      </c>
      <c r="L88" s="4"/>
      <c r="M88" s="4"/>
    </row>
    <row r="89" spans="1:13" ht="96.75" hidden="1" customHeight="1" x14ac:dyDescent="0.2">
      <c r="A89" s="11" t="s">
        <v>530</v>
      </c>
      <c r="B89" s="17" t="s">
        <v>74</v>
      </c>
      <c r="C89" s="2" t="s">
        <v>16</v>
      </c>
      <c r="D89" s="52">
        <v>20</v>
      </c>
      <c r="E89" s="9"/>
      <c r="F89" s="105"/>
      <c r="G89" s="210"/>
      <c r="H89" s="211"/>
      <c r="I89" s="213">
        <f>H89*0.1</f>
        <v>0</v>
      </c>
      <c r="J89" s="213">
        <f>H89+I89</f>
        <v>0</v>
      </c>
      <c r="K89" s="47" t="s">
        <v>956</v>
      </c>
      <c r="L89" s="4"/>
      <c r="M89" s="4"/>
    </row>
    <row r="90" spans="1:13" ht="27" hidden="1" customHeight="1" x14ac:dyDescent="0.2">
      <c r="A90" s="63" t="s">
        <v>531</v>
      </c>
      <c r="B90" s="396" t="s">
        <v>893</v>
      </c>
      <c r="C90" s="397"/>
      <c r="D90" s="397"/>
      <c r="E90" s="397"/>
      <c r="F90" s="397"/>
      <c r="G90" s="397"/>
      <c r="H90" s="397"/>
      <c r="I90" s="397"/>
      <c r="J90" s="397"/>
      <c r="K90" s="397"/>
      <c r="L90" s="397"/>
      <c r="M90" s="398"/>
    </row>
    <row r="91" spans="1:13" ht="77.25" hidden="1" customHeight="1" x14ac:dyDescent="0.2">
      <c r="A91" s="65" t="s">
        <v>726</v>
      </c>
      <c r="B91" s="64" t="s">
        <v>478</v>
      </c>
      <c r="C91" s="116" t="s">
        <v>16</v>
      </c>
      <c r="D91" s="117">
        <v>10</v>
      </c>
      <c r="E91" s="65"/>
      <c r="F91" s="66"/>
      <c r="G91" s="221"/>
      <c r="H91" s="222"/>
      <c r="I91" s="264">
        <f>H91*0.1</f>
        <v>0</v>
      </c>
      <c r="J91" s="264">
        <f>H91+I91</f>
        <v>0</v>
      </c>
      <c r="K91" s="44" t="s">
        <v>1127</v>
      </c>
      <c r="L91" s="4"/>
      <c r="M91" s="4"/>
    </row>
    <row r="92" spans="1:13" ht="77.25" hidden="1" customHeight="1" x14ac:dyDescent="0.2">
      <c r="A92" s="65" t="s">
        <v>727</v>
      </c>
      <c r="B92" s="64" t="s">
        <v>478</v>
      </c>
      <c r="C92" s="116" t="s">
        <v>16</v>
      </c>
      <c r="D92" s="117">
        <v>10</v>
      </c>
      <c r="E92" s="65"/>
      <c r="F92" s="66"/>
      <c r="G92" s="221"/>
      <c r="H92" s="222"/>
      <c r="I92" s="264">
        <f t="shared" ref="I92:I101" si="24">H92*0.1</f>
        <v>0</v>
      </c>
      <c r="J92" s="264">
        <f t="shared" ref="J92:J101" si="25">H92+I92</f>
        <v>0</v>
      </c>
      <c r="K92" s="44" t="s">
        <v>1128</v>
      </c>
      <c r="L92" s="4"/>
      <c r="M92" s="4"/>
    </row>
    <row r="93" spans="1:13" ht="77.25" hidden="1" customHeight="1" x14ac:dyDescent="0.2">
      <c r="A93" s="65" t="s">
        <v>728</v>
      </c>
      <c r="B93" s="64" t="s">
        <v>478</v>
      </c>
      <c r="C93" s="116" t="s">
        <v>16</v>
      </c>
      <c r="D93" s="117">
        <v>10</v>
      </c>
      <c r="E93" s="65"/>
      <c r="F93" s="66"/>
      <c r="G93" s="221"/>
      <c r="H93" s="222"/>
      <c r="I93" s="264">
        <f t="shared" si="24"/>
        <v>0</v>
      </c>
      <c r="J93" s="264">
        <f t="shared" si="25"/>
        <v>0</v>
      </c>
      <c r="K93" s="44" t="s">
        <v>1129</v>
      </c>
      <c r="L93" s="4"/>
      <c r="M93" s="4"/>
    </row>
    <row r="94" spans="1:13" ht="77.25" hidden="1" customHeight="1" x14ac:dyDescent="0.2">
      <c r="A94" s="65" t="s">
        <v>729</v>
      </c>
      <c r="B94" s="64" t="s">
        <v>478</v>
      </c>
      <c r="C94" s="116" t="s">
        <v>16</v>
      </c>
      <c r="D94" s="117">
        <v>10</v>
      </c>
      <c r="E94" s="65"/>
      <c r="F94" s="66"/>
      <c r="G94" s="221"/>
      <c r="H94" s="222"/>
      <c r="I94" s="264">
        <f t="shared" si="24"/>
        <v>0</v>
      </c>
      <c r="J94" s="264">
        <f t="shared" si="25"/>
        <v>0</v>
      </c>
      <c r="K94" s="44" t="s">
        <v>957</v>
      </c>
      <c r="L94" s="4"/>
      <c r="M94" s="4"/>
    </row>
    <row r="95" spans="1:13" ht="77.25" hidden="1" customHeight="1" x14ac:dyDescent="0.2">
      <c r="A95" s="65" t="s">
        <v>1263</v>
      </c>
      <c r="B95" s="64" t="s">
        <v>478</v>
      </c>
      <c r="C95" s="116" t="s">
        <v>16</v>
      </c>
      <c r="D95" s="117">
        <v>10</v>
      </c>
      <c r="E95" s="65"/>
      <c r="F95" s="66"/>
      <c r="G95" s="221"/>
      <c r="H95" s="222"/>
      <c r="I95" s="264">
        <f t="shared" si="24"/>
        <v>0</v>
      </c>
      <c r="J95" s="264">
        <f t="shared" si="25"/>
        <v>0</v>
      </c>
      <c r="K95" s="44" t="s">
        <v>958</v>
      </c>
      <c r="L95" s="4"/>
      <c r="M95" s="4"/>
    </row>
    <row r="96" spans="1:13" ht="77.25" hidden="1" customHeight="1" x14ac:dyDescent="0.2">
      <c r="A96" s="65" t="s">
        <v>1264</v>
      </c>
      <c r="B96" s="64" t="s">
        <v>478</v>
      </c>
      <c r="C96" s="116" t="s">
        <v>16</v>
      </c>
      <c r="D96" s="117">
        <v>7</v>
      </c>
      <c r="E96" s="65"/>
      <c r="F96" s="66"/>
      <c r="G96" s="221"/>
      <c r="H96" s="222"/>
      <c r="I96" s="264">
        <f t="shared" si="24"/>
        <v>0</v>
      </c>
      <c r="J96" s="264">
        <f t="shared" si="25"/>
        <v>0</v>
      </c>
      <c r="K96" s="44" t="s">
        <v>959</v>
      </c>
      <c r="L96" s="4"/>
      <c r="M96" s="4"/>
    </row>
    <row r="97" spans="1:13" ht="77.25" hidden="1" customHeight="1" x14ac:dyDescent="0.2">
      <c r="A97" s="65" t="s">
        <v>1265</v>
      </c>
      <c r="B97" s="64" t="s">
        <v>478</v>
      </c>
      <c r="C97" s="116" t="s">
        <v>16</v>
      </c>
      <c r="D97" s="117">
        <v>7</v>
      </c>
      <c r="E97" s="65"/>
      <c r="F97" s="66"/>
      <c r="G97" s="221"/>
      <c r="H97" s="222"/>
      <c r="I97" s="264">
        <f t="shared" si="24"/>
        <v>0</v>
      </c>
      <c r="J97" s="264">
        <f t="shared" si="25"/>
        <v>0</v>
      </c>
      <c r="K97" s="44" t="s">
        <v>960</v>
      </c>
      <c r="L97" s="4"/>
      <c r="M97" s="4"/>
    </row>
    <row r="98" spans="1:13" ht="77.25" hidden="1" customHeight="1" x14ac:dyDescent="0.2">
      <c r="A98" s="65" t="s">
        <v>1266</v>
      </c>
      <c r="B98" s="64" t="s">
        <v>478</v>
      </c>
      <c r="C98" s="116" t="s">
        <v>16</v>
      </c>
      <c r="D98" s="117">
        <v>10</v>
      </c>
      <c r="E98" s="65"/>
      <c r="F98" s="66"/>
      <c r="G98" s="221"/>
      <c r="H98" s="222"/>
      <c r="I98" s="264">
        <f t="shared" si="24"/>
        <v>0</v>
      </c>
      <c r="J98" s="264">
        <f t="shared" si="25"/>
        <v>0</v>
      </c>
      <c r="K98" s="44" t="s">
        <v>961</v>
      </c>
      <c r="L98" s="4"/>
      <c r="M98" s="4"/>
    </row>
    <row r="99" spans="1:13" ht="77.25" hidden="1" customHeight="1" x14ac:dyDescent="0.2">
      <c r="A99" s="65" t="s">
        <v>1267</v>
      </c>
      <c r="B99" s="64" t="s">
        <v>478</v>
      </c>
      <c r="C99" s="116" t="s">
        <v>16</v>
      </c>
      <c r="D99" s="117">
        <v>10</v>
      </c>
      <c r="E99" s="65"/>
      <c r="F99" s="66"/>
      <c r="G99" s="221"/>
      <c r="H99" s="222"/>
      <c r="I99" s="264">
        <f t="shared" si="24"/>
        <v>0</v>
      </c>
      <c r="J99" s="264">
        <f t="shared" si="25"/>
        <v>0</v>
      </c>
      <c r="K99" s="44" t="s">
        <v>962</v>
      </c>
      <c r="L99" s="4"/>
      <c r="M99" s="4"/>
    </row>
    <row r="100" spans="1:13" ht="77.25" hidden="1" customHeight="1" x14ac:dyDescent="0.2">
      <c r="A100" s="65" t="s">
        <v>1268</v>
      </c>
      <c r="B100" s="64" t="s">
        <v>478</v>
      </c>
      <c r="C100" s="116" t="s">
        <v>16</v>
      </c>
      <c r="D100" s="117">
        <v>5</v>
      </c>
      <c r="E100" s="65"/>
      <c r="F100" s="66"/>
      <c r="G100" s="221"/>
      <c r="H100" s="222"/>
      <c r="I100" s="264">
        <f t="shared" si="24"/>
        <v>0</v>
      </c>
      <c r="J100" s="264">
        <f t="shared" si="25"/>
        <v>0</v>
      </c>
      <c r="K100" s="44" t="s">
        <v>963</v>
      </c>
      <c r="L100" s="4"/>
      <c r="M100" s="4"/>
    </row>
    <row r="101" spans="1:13" ht="77.25" hidden="1" customHeight="1" x14ac:dyDescent="0.2">
      <c r="A101" s="65" t="s">
        <v>1269</v>
      </c>
      <c r="B101" s="64" t="s">
        <v>478</v>
      </c>
      <c r="C101" s="116" t="s">
        <v>16</v>
      </c>
      <c r="D101" s="117">
        <v>5</v>
      </c>
      <c r="E101" s="65"/>
      <c r="F101" s="66"/>
      <c r="G101" s="221"/>
      <c r="H101" s="222"/>
      <c r="I101" s="264">
        <f t="shared" si="24"/>
        <v>0</v>
      </c>
      <c r="J101" s="264">
        <f t="shared" si="25"/>
        <v>0</v>
      </c>
      <c r="K101" s="44" t="s">
        <v>964</v>
      </c>
      <c r="L101" s="4"/>
      <c r="M101" s="4"/>
    </row>
    <row r="102" spans="1:13" hidden="1" x14ac:dyDescent="0.2">
      <c r="A102" s="296" t="s">
        <v>734</v>
      </c>
      <c r="B102" s="297"/>
      <c r="C102" s="297"/>
      <c r="D102" s="297"/>
      <c r="E102" s="297"/>
      <c r="F102" s="298"/>
      <c r="G102" s="269">
        <f t="shared" ref="G102:I102" si="26">SUM(G91:G101)</f>
        <v>0</v>
      </c>
      <c r="H102" s="269">
        <f t="shared" si="26"/>
        <v>0</v>
      </c>
      <c r="I102" s="269">
        <f t="shared" si="26"/>
        <v>0</v>
      </c>
      <c r="J102" s="269">
        <f>SUM(J91:J101)</f>
        <v>0</v>
      </c>
      <c r="K102" s="399"/>
      <c r="L102" s="400"/>
      <c r="M102" s="401"/>
    </row>
    <row r="103" spans="1:13" ht="30" hidden="1" customHeight="1" x14ac:dyDescent="0.2">
      <c r="A103" s="166" t="s">
        <v>774</v>
      </c>
      <c r="B103" s="396" t="s">
        <v>737</v>
      </c>
      <c r="C103" s="397"/>
      <c r="D103" s="397"/>
      <c r="E103" s="397"/>
      <c r="F103" s="397"/>
      <c r="G103" s="397"/>
      <c r="H103" s="397"/>
      <c r="I103" s="397"/>
      <c r="J103" s="397"/>
      <c r="K103" s="397"/>
      <c r="L103" s="397"/>
      <c r="M103" s="398"/>
    </row>
    <row r="104" spans="1:13" ht="63.75" hidden="1" customHeight="1" x14ac:dyDescent="0.2">
      <c r="A104" s="65" t="s">
        <v>1270</v>
      </c>
      <c r="B104" s="64" t="s">
        <v>1167</v>
      </c>
      <c r="C104" s="116" t="s">
        <v>16</v>
      </c>
      <c r="D104" s="116">
        <v>5</v>
      </c>
      <c r="E104" s="65"/>
      <c r="F104" s="66"/>
      <c r="G104" s="221"/>
      <c r="H104" s="222"/>
      <c r="I104" s="264">
        <f>H104*0.1</f>
        <v>0</v>
      </c>
      <c r="J104" s="264">
        <f>H104+I104</f>
        <v>0</v>
      </c>
      <c r="K104" s="44" t="s">
        <v>1476</v>
      </c>
      <c r="L104" s="4"/>
      <c r="M104" s="4"/>
    </row>
    <row r="105" spans="1:13" ht="63.75" hidden="1" customHeight="1" x14ac:dyDescent="0.2">
      <c r="A105" s="65" t="s">
        <v>1271</v>
      </c>
      <c r="B105" s="64" t="s">
        <v>1167</v>
      </c>
      <c r="C105" s="116" t="s">
        <v>16</v>
      </c>
      <c r="D105" s="116">
        <v>5</v>
      </c>
      <c r="E105" s="65"/>
      <c r="F105" s="66"/>
      <c r="G105" s="221"/>
      <c r="H105" s="222"/>
      <c r="I105" s="264">
        <f t="shared" ref="I105:I107" si="27">H105*0.1</f>
        <v>0</v>
      </c>
      <c r="J105" s="264">
        <f t="shared" ref="J105:J107" si="28">H105+I105</f>
        <v>0</v>
      </c>
      <c r="K105" s="44" t="s">
        <v>1475</v>
      </c>
      <c r="L105" s="4"/>
      <c r="M105" s="4"/>
    </row>
    <row r="106" spans="1:13" ht="63.75" hidden="1" customHeight="1" x14ac:dyDescent="0.2">
      <c r="A106" s="65" t="s">
        <v>1272</v>
      </c>
      <c r="B106" s="64" t="s">
        <v>1167</v>
      </c>
      <c r="C106" s="116" t="s">
        <v>16</v>
      </c>
      <c r="D106" s="116">
        <v>5</v>
      </c>
      <c r="E106" s="65"/>
      <c r="F106" s="66"/>
      <c r="G106" s="221"/>
      <c r="H106" s="222"/>
      <c r="I106" s="264">
        <f t="shared" si="27"/>
        <v>0</v>
      </c>
      <c r="J106" s="264">
        <f t="shared" si="28"/>
        <v>0</v>
      </c>
      <c r="K106" s="44" t="s">
        <v>1474</v>
      </c>
      <c r="L106" s="4"/>
      <c r="M106" s="4"/>
    </row>
    <row r="107" spans="1:13" ht="63.75" hidden="1" customHeight="1" x14ac:dyDescent="0.2">
      <c r="A107" s="65" t="s">
        <v>1273</v>
      </c>
      <c r="B107" s="64" t="s">
        <v>1167</v>
      </c>
      <c r="C107" s="116" t="s">
        <v>16</v>
      </c>
      <c r="D107" s="116">
        <v>5</v>
      </c>
      <c r="E107" s="65"/>
      <c r="F107" s="66"/>
      <c r="G107" s="221"/>
      <c r="H107" s="222"/>
      <c r="I107" s="264">
        <f t="shared" si="27"/>
        <v>0</v>
      </c>
      <c r="J107" s="264">
        <f t="shared" si="28"/>
        <v>0</v>
      </c>
      <c r="K107" s="44" t="s">
        <v>1477</v>
      </c>
      <c r="L107" s="4"/>
      <c r="M107" s="4"/>
    </row>
    <row r="108" spans="1:13" hidden="1" x14ac:dyDescent="0.2">
      <c r="A108" s="296" t="s">
        <v>1274</v>
      </c>
      <c r="B108" s="297"/>
      <c r="C108" s="297"/>
      <c r="D108" s="297"/>
      <c r="E108" s="297"/>
      <c r="F108" s="298"/>
      <c r="G108" s="269">
        <f>SUM(G104:G107)</f>
        <v>0</v>
      </c>
      <c r="H108" s="269">
        <f t="shared" ref="H108:J108" si="29">SUM(H104:H107)</f>
        <v>0</v>
      </c>
      <c r="I108" s="270">
        <f t="shared" si="29"/>
        <v>0</v>
      </c>
      <c r="J108" s="270">
        <f t="shared" si="29"/>
        <v>0</v>
      </c>
      <c r="K108" s="308"/>
      <c r="L108" s="309"/>
      <c r="M108" s="310"/>
    </row>
    <row r="109" spans="1:13" ht="51" hidden="1" customHeight="1" x14ac:dyDescent="0.2">
      <c r="A109" s="181" t="s">
        <v>532</v>
      </c>
      <c r="B109" s="190" t="s">
        <v>755</v>
      </c>
      <c r="C109" s="182" t="s">
        <v>500</v>
      </c>
      <c r="D109" s="182">
        <v>200</v>
      </c>
      <c r="E109" s="183"/>
      <c r="F109" s="184"/>
      <c r="G109" s="223"/>
      <c r="H109" s="224"/>
      <c r="I109" s="271">
        <f>H109*0.1</f>
        <v>0</v>
      </c>
      <c r="J109" s="271">
        <f>H109+I109</f>
        <v>0</v>
      </c>
      <c r="K109" s="185" t="s">
        <v>965</v>
      </c>
      <c r="L109" s="4"/>
      <c r="M109" s="4"/>
    </row>
    <row r="110" spans="1:13" ht="51" hidden="1" customHeight="1" x14ac:dyDescent="0.2">
      <c r="A110" s="181" t="s">
        <v>533</v>
      </c>
      <c r="B110" s="190" t="s">
        <v>756</v>
      </c>
      <c r="C110" s="182" t="s">
        <v>500</v>
      </c>
      <c r="D110" s="182">
        <v>40</v>
      </c>
      <c r="E110" s="183"/>
      <c r="F110" s="184"/>
      <c r="G110" s="223"/>
      <c r="H110" s="224"/>
      <c r="I110" s="271">
        <f t="shared" ref="I110:I118" si="30">H110*0.1</f>
        <v>0</v>
      </c>
      <c r="J110" s="271">
        <f t="shared" ref="J110:J118" si="31">H110+I110</f>
        <v>0</v>
      </c>
      <c r="K110" s="185" t="s">
        <v>894</v>
      </c>
      <c r="L110" s="4"/>
      <c r="M110" s="4"/>
    </row>
    <row r="111" spans="1:13" ht="51" hidden="1" customHeight="1" x14ac:dyDescent="0.2">
      <c r="A111" s="181" t="s">
        <v>730</v>
      </c>
      <c r="B111" s="190" t="s">
        <v>756</v>
      </c>
      <c r="C111" s="182" t="s">
        <v>500</v>
      </c>
      <c r="D111" s="182">
        <v>40</v>
      </c>
      <c r="E111" s="183"/>
      <c r="F111" s="184"/>
      <c r="G111" s="223"/>
      <c r="H111" s="224"/>
      <c r="I111" s="271">
        <f t="shared" si="30"/>
        <v>0</v>
      </c>
      <c r="J111" s="271">
        <f t="shared" si="31"/>
        <v>0</v>
      </c>
      <c r="K111" s="185" t="s">
        <v>895</v>
      </c>
      <c r="L111" s="4"/>
      <c r="M111" s="4"/>
    </row>
    <row r="112" spans="1:13" ht="65.25" hidden="1" customHeight="1" x14ac:dyDescent="0.2">
      <c r="A112" s="181" t="s">
        <v>534</v>
      </c>
      <c r="B112" s="190" t="s">
        <v>757</v>
      </c>
      <c r="C112" s="182" t="s">
        <v>500</v>
      </c>
      <c r="D112" s="182">
        <v>20</v>
      </c>
      <c r="E112" s="183"/>
      <c r="F112" s="184"/>
      <c r="G112" s="223"/>
      <c r="H112" s="224"/>
      <c r="I112" s="271">
        <f t="shared" si="30"/>
        <v>0</v>
      </c>
      <c r="J112" s="271">
        <f t="shared" si="31"/>
        <v>0</v>
      </c>
      <c r="K112" s="185" t="s">
        <v>896</v>
      </c>
      <c r="L112" s="4"/>
      <c r="M112" s="4"/>
    </row>
    <row r="113" spans="1:13" ht="76.5" hidden="1" customHeight="1" x14ac:dyDescent="0.2">
      <c r="A113" s="63" t="s">
        <v>535</v>
      </c>
      <c r="B113" s="190" t="s">
        <v>758</v>
      </c>
      <c r="C113" s="182" t="s">
        <v>500</v>
      </c>
      <c r="D113" s="182">
        <v>10</v>
      </c>
      <c r="E113" s="183"/>
      <c r="F113" s="184"/>
      <c r="G113" s="223"/>
      <c r="H113" s="224"/>
      <c r="I113" s="271">
        <f t="shared" si="30"/>
        <v>0</v>
      </c>
      <c r="J113" s="271">
        <f t="shared" si="31"/>
        <v>0</v>
      </c>
      <c r="K113" s="185" t="s">
        <v>897</v>
      </c>
      <c r="L113" s="4"/>
      <c r="M113" s="4"/>
    </row>
    <row r="114" spans="1:13" ht="76.5" hidden="1" customHeight="1" x14ac:dyDescent="0.2">
      <c r="A114" s="181" t="s">
        <v>536</v>
      </c>
      <c r="B114" s="190" t="s">
        <v>759</v>
      </c>
      <c r="C114" s="182" t="s">
        <v>500</v>
      </c>
      <c r="D114" s="182">
        <v>10</v>
      </c>
      <c r="E114" s="183"/>
      <c r="F114" s="184"/>
      <c r="G114" s="223"/>
      <c r="H114" s="224"/>
      <c r="I114" s="271">
        <f t="shared" si="30"/>
        <v>0</v>
      </c>
      <c r="J114" s="271">
        <f t="shared" si="31"/>
        <v>0</v>
      </c>
      <c r="K114" s="185" t="s">
        <v>898</v>
      </c>
      <c r="L114" s="4"/>
      <c r="M114" s="4"/>
    </row>
    <row r="115" spans="1:13" ht="76.5" hidden="1" customHeight="1" x14ac:dyDescent="0.2">
      <c r="A115" s="181" t="s">
        <v>537</v>
      </c>
      <c r="B115" s="191" t="s">
        <v>764</v>
      </c>
      <c r="C115" s="186" t="s">
        <v>500</v>
      </c>
      <c r="D115" s="186">
        <v>40</v>
      </c>
      <c r="E115" s="187"/>
      <c r="F115" s="188"/>
      <c r="G115" s="225"/>
      <c r="H115" s="226"/>
      <c r="I115" s="271">
        <f t="shared" si="30"/>
        <v>0</v>
      </c>
      <c r="J115" s="271">
        <f t="shared" si="31"/>
        <v>0</v>
      </c>
      <c r="K115" s="189" t="s">
        <v>899</v>
      </c>
      <c r="L115" s="4"/>
      <c r="M115" s="4"/>
    </row>
    <row r="116" spans="1:13" ht="76.5" hidden="1" customHeight="1" x14ac:dyDescent="0.2">
      <c r="A116" s="181" t="s">
        <v>538</v>
      </c>
      <c r="B116" s="191" t="s">
        <v>765</v>
      </c>
      <c r="C116" s="186" t="s">
        <v>500</v>
      </c>
      <c r="D116" s="186">
        <v>20</v>
      </c>
      <c r="E116" s="187"/>
      <c r="F116" s="188"/>
      <c r="G116" s="225"/>
      <c r="H116" s="226"/>
      <c r="I116" s="271">
        <f t="shared" si="30"/>
        <v>0</v>
      </c>
      <c r="J116" s="271">
        <f t="shared" si="31"/>
        <v>0</v>
      </c>
      <c r="K116" s="189" t="s">
        <v>900</v>
      </c>
      <c r="L116" s="4"/>
      <c r="M116" s="4"/>
    </row>
    <row r="117" spans="1:13" ht="219" hidden="1" customHeight="1" x14ac:dyDescent="0.2">
      <c r="A117" s="63" t="s">
        <v>539</v>
      </c>
      <c r="B117" s="192" t="s">
        <v>481</v>
      </c>
      <c r="C117" s="116" t="s">
        <v>16</v>
      </c>
      <c r="D117" s="116">
        <v>400</v>
      </c>
      <c r="E117" s="65"/>
      <c r="F117" s="66"/>
      <c r="G117" s="221"/>
      <c r="H117" s="222"/>
      <c r="I117" s="271">
        <f t="shared" si="30"/>
        <v>0</v>
      </c>
      <c r="J117" s="271">
        <f t="shared" si="31"/>
        <v>0</v>
      </c>
      <c r="K117" s="67" t="s">
        <v>966</v>
      </c>
      <c r="L117" s="4"/>
      <c r="M117" s="4"/>
    </row>
    <row r="118" spans="1:13" ht="51" hidden="1" customHeight="1" x14ac:dyDescent="0.2">
      <c r="A118" s="181" t="s">
        <v>775</v>
      </c>
      <c r="B118" s="192" t="s">
        <v>968</v>
      </c>
      <c r="C118" s="116" t="s">
        <v>16</v>
      </c>
      <c r="D118" s="118">
        <v>500</v>
      </c>
      <c r="E118" s="65"/>
      <c r="F118" s="66"/>
      <c r="G118" s="221"/>
      <c r="H118" s="222"/>
      <c r="I118" s="271">
        <f t="shared" si="30"/>
        <v>0</v>
      </c>
      <c r="J118" s="271">
        <f t="shared" si="31"/>
        <v>0</v>
      </c>
      <c r="K118" s="44" t="s">
        <v>967</v>
      </c>
      <c r="L118" s="4"/>
      <c r="M118" s="4"/>
    </row>
    <row r="119" spans="1:13" ht="30" hidden="1" customHeight="1" x14ac:dyDescent="0.2">
      <c r="A119" s="63" t="s">
        <v>540</v>
      </c>
      <c r="B119" s="311" t="s">
        <v>77</v>
      </c>
      <c r="C119" s="312"/>
      <c r="D119" s="312"/>
      <c r="E119" s="312"/>
      <c r="F119" s="312"/>
      <c r="G119" s="312"/>
      <c r="H119" s="312"/>
      <c r="I119" s="312"/>
      <c r="J119" s="312"/>
      <c r="K119" s="312"/>
      <c r="L119" s="312"/>
      <c r="M119" s="313"/>
    </row>
    <row r="120" spans="1:13" ht="154.5" hidden="1" customHeight="1" x14ac:dyDescent="0.2">
      <c r="A120" s="62" t="s">
        <v>133</v>
      </c>
      <c r="B120" s="82" t="s">
        <v>78</v>
      </c>
      <c r="C120" s="116" t="s">
        <v>12</v>
      </c>
      <c r="D120" s="42">
        <v>50</v>
      </c>
      <c r="E120" s="43"/>
      <c r="F120" s="83"/>
      <c r="G120" s="227"/>
      <c r="H120" s="227"/>
      <c r="I120" s="265">
        <f>H120*0.1</f>
        <v>0</v>
      </c>
      <c r="J120" s="265">
        <f>H120+I120</f>
        <v>0</v>
      </c>
      <c r="K120" s="44" t="s">
        <v>1131</v>
      </c>
      <c r="L120" s="15"/>
      <c r="M120" s="15"/>
    </row>
    <row r="121" spans="1:13" ht="154.5" hidden="1" customHeight="1" x14ac:dyDescent="0.2">
      <c r="A121" s="62" t="s">
        <v>135</v>
      </c>
      <c r="B121" s="82" t="s">
        <v>78</v>
      </c>
      <c r="C121" s="116" t="s">
        <v>12</v>
      </c>
      <c r="D121" s="42">
        <v>24</v>
      </c>
      <c r="E121" s="43"/>
      <c r="F121" s="83"/>
      <c r="G121" s="227"/>
      <c r="H121" s="227"/>
      <c r="I121" s="265">
        <f>H121*0.1</f>
        <v>0</v>
      </c>
      <c r="J121" s="265">
        <f>H121+I121</f>
        <v>0</v>
      </c>
      <c r="K121" s="44" t="s">
        <v>1130</v>
      </c>
      <c r="L121" s="15"/>
      <c r="M121" s="15"/>
    </row>
    <row r="122" spans="1:13" hidden="1" x14ac:dyDescent="0.2">
      <c r="A122" s="291" t="s">
        <v>1465</v>
      </c>
      <c r="B122" s="291"/>
      <c r="C122" s="291"/>
      <c r="D122" s="291"/>
      <c r="E122" s="291"/>
      <c r="F122" s="291"/>
      <c r="G122" s="235">
        <f t="shared" ref="G122:H122" si="32">SUM(G120:G121)</f>
        <v>0</v>
      </c>
      <c r="H122" s="235">
        <f t="shared" si="32"/>
        <v>0</v>
      </c>
      <c r="I122" s="235">
        <f>SUM(I120:I121)</f>
        <v>0</v>
      </c>
      <c r="J122" s="235">
        <f>SUM(J120:J121)</f>
        <v>0</v>
      </c>
      <c r="K122" s="314"/>
      <c r="L122" s="315"/>
      <c r="M122" s="316"/>
    </row>
    <row r="123" spans="1:13" ht="25.5" hidden="1" customHeight="1" x14ac:dyDescent="0.2">
      <c r="A123" s="89" t="s">
        <v>541</v>
      </c>
      <c r="B123" s="322" t="s">
        <v>79</v>
      </c>
      <c r="C123" s="322"/>
      <c r="D123" s="322"/>
      <c r="E123" s="322"/>
      <c r="F123" s="322"/>
      <c r="G123" s="322"/>
      <c r="H123" s="322"/>
      <c r="I123" s="322"/>
      <c r="J123" s="322"/>
      <c r="K123" s="322"/>
      <c r="L123" s="322"/>
      <c r="M123" s="322"/>
    </row>
    <row r="124" spans="1:13" ht="89.25" hidden="1" customHeight="1" x14ac:dyDescent="0.2">
      <c r="A124" s="5" t="s">
        <v>1275</v>
      </c>
      <c r="B124" s="8" t="s">
        <v>80</v>
      </c>
      <c r="C124" s="89" t="s">
        <v>16</v>
      </c>
      <c r="D124" s="3">
        <v>40</v>
      </c>
      <c r="E124" s="89"/>
      <c r="F124" s="89"/>
      <c r="G124" s="206"/>
      <c r="H124" s="218"/>
      <c r="I124" s="216">
        <f>H124*0.1</f>
        <v>0</v>
      </c>
      <c r="J124" s="216">
        <f>H124+I124</f>
        <v>0</v>
      </c>
      <c r="K124" s="46" t="s">
        <v>969</v>
      </c>
      <c r="L124" s="15"/>
      <c r="M124" s="15"/>
    </row>
    <row r="125" spans="1:13" ht="89.25" hidden="1" customHeight="1" x14ac:dyDescent="0.2">
      <c r="A125" s="5" t="s">
        <v>1275</v>
      </c>
      <c r="B125" s="8" t="s">
        <v>81</v>
      </c>
      <c r="C125" s="89" t="s">
        <v>16</v>
      </c>
      <c r="D125" s="3">
        <v>60</v>
      </c>
      <c r="E125" s="89"/>
      <c r="F125" s="89"/>
      <c r="G125" s="206"/>
      <c r="H125" s="218"/>
      <c r="I125" s="216">
        <f>H125*0.1</f>
        <v>0</v>
      </c>
      <c r="J125" s="216">
        <f>H125+I125</f>
        <v>0</v>
      </c>
      <c r="K125" s="46" t="s">
        <v>970</v>
      </c>
      <c r="L125" s="15"/>
      <c r="M125" s="15"/>
    </row>
    <row r="126" spans="1:13" hidden="1" x14ac:dyDescent="0.2">
      <c r="A126" s="291" t="s">
        <v>1276</v>
      </c>
      <c r="B126" s="291"/>
      <c r="C126" s="291"/>
      <c r="D126" s="291"/>
      <c r="E126" s="291"/>
      <c r="F126" s="291"/>
      <c r="G126" s="235">
        <f t="shared" ref="G126:I126" si="33">SUM(G124:G125)</f>
        <v>0</v>
      </c>
      <c r="H126" s="235">
        <f t="shared" si="33"/>
        <v>0</v>
      </c>
      <c r="I126" s="235">
        <f t="shared" si="33"/>
        <v>0</v>
      </c>
      <c r="J126" s="235">
        <f>SUM(J124:J125)</f>
        <v>0</v>
      </c>
      <c r="K126" s="314"/>
      <c r="L126" s="315"/>
      <c r="M126" s="316"/>
    </row>
    <row r="127" spans="1:13" ht="102" hidden="1" customHeight="1" x14ac:dyDescent="0.2">
      <c r="A127" s="90" t="s">
        <v>542</v>
      </c>
      <c r="B127" s="101" t="s">
        <v>82</v>
      </c>
      <c r="C127" s="95" t="s">
        <v>12</v>
      </c>
      <c r="D127" s="16">
        <v>10</v>
      </c>
      <c r="E127" s="96"/>
      <c r="F127" s="15"/>
      <c r="G127" s="218"/>
      <c r="H127" s="218"/>
      <c r="I127" s="229">
        <f>H127*0.1</f>
        <v>0</v>
      </c>
      <c r="J127" s="229">
        <f>H127+I127</f>
        <v>0</v>
      </c>
      <c r="K127" s="46" t="s">
        <v>83</v>
      </c>
      <c r="L127" s="15"/>
      <c r="M127" s="15"/>
    </row>
    <row r="128" spans="1:13" ht="39.75" hidden="1" customHeight="1" x14ac:dyDescent="0.2">
      <c r="A128" s="90" t="s">
        <v>543</v>
      </c>
      <c r="B128" s="101" t="s">
        <v>84</v>
      </c>
      <c r="C128" s="95" t="s">
        <v>12</v>
      </c>
      <c r="D128" s="16">
        <v>10</v>
      </c>
      <c r="E128" s="96"/>
      <c r="F128" s="15"/>
      <c r="G128" s="218"/>
      <c r="H128" s="218"/>
      <c r="I128" s="229">
        <f t="shared" ref="I128:I129" si="34">H128*0.1</f>
        <v>0</v>
      </c>
      <c r="J128" s="229">
        <f t="shared" ref="J128:J129" si="35">H128+I128</f>
        <v>0</v>
      </c>
      <c r="K128" s="46" t="s">
        <v>85</v>
      </c>
      <c r="L128" s="15"/>
      <c r="M128" s="15"/>
    </row>
    <row r="129" spans="1:13" ht="89.25" hidden="1" customHeight="1" x14ac:dyDescent="0.2">
      <c r="A129" s="164" t="s">
        <v>544</v>
      </c>
      <c r="B129" s="101" t="s">
        <v>86</v>
      </c>
      <c r="C129" s="95" t="s">
        <v>16</v>
      </c>
      <c r="D129" s="3">
        <v>50</v>
      </c>
      <c r="E129" s="95"/>
      <c r="F129" s="4"/>
      <c r="G129" s="205"/>
      <c r="H129" s="205"/>
      <c r="I129" s="229">
        <f t="shared" si="34"/>
        <v>0</v>
      </c>
      <c r="J129" s="229">
        <f t="shared" si="35"/>
        <v>0</v>
      </c>
      <c r="K129" s="46" t="s">
        <v>87</v>
      </c>
      <c r="L129" s="4"/>
      <c r="M129" s="4"/>
    </row>
    <row r="130" spans="1:13" ht="25.5" hidden="1" customHeight="1" x14ac:dyDescent="0.2">
      <c r="A130" s="164" t="s">
        <v>545</v>
      </c>
      <c r="B130" s="290" t="s">
        <v>88</v>
      </c>
      <c r="C130" s="290"/>
      <c r="D130" s="290"/>
      <c r="E130" s="290"/>
      <c r="F130" s="290"/>
      <c r="G130" s="290"/>
      <c r="H130" s="290"/>
      <c r="I130" s="290"/>
      <c r="J130" s="290"/>
      <c r="K130" s="290"/>
      <c r="L130" s="290"/>
      <c r="M130" s="290"/>
    </row>
    <row r="131" spans="1:13" ht="51.75" hidden="1" customHeight="1" x14ac:dyDescent="0.2">
      <c r="A131" s="5" t="s">
        <v>152</v>
      </c>
      <c r="B131" s="46" t="s">
        <v>89</v>
      </c>
      <c r="C131" s="95" t="s">
        <v>16</v>
      </c>
      <c r="D131" s="3">
        <v>600</v>
      </c>
      <c r="E131" s="104"/>
      <c r="F131" s="46"/>
      <c r="G131" s="208"/>
      <c r="H131" s="208"/>
      <c r="I131" s="207">
        <f>H131*0.1</f>
        <v>0</v>
      </c>
      <c r="J131" s="207">
        <f>H131+I131</f>
        <v>0</v>
      </c>
      <c r="K131" s="46" t="s">
        <v>971</v>
      </c>
      <c r="L131" s="4"/>
      <c r="M131" s="4"/>
    </row>
    <row r="132" spans="1:13" ht="51.75" hidden="1" customHeight="1" x14ac:dyDescent="0.2">
      <c r="A132" s="5" t="s">
        <v>155</v>
      </c>
      <c r="B132" s="46" t="s">
        <v>90</v>
      </c>
      <c r="C132" s="95" t="s">
        <v>16</v>
      </c>
      <c r="D132" s="3">
        <v>3000</v>
      </c>
      <c r="E132" s="104"/>
      <c r="F132" s="46"/>
      <c r="G132" s="208"/>
      <c r="H132" s="208"/>
      <c r="I132" s="207">
        <f t="shared" ref="I132:I134" si="36">H132*0.1</f>
        <v>0</v>
      </c>
      <c r="J132" s="207">
        <f t="shared" ref="J132:J134" si="37">H132+I132</f>
        <v>0</v>
      </c>
      <c r="K132" s="46" t="s">
        <v>971</v>
      </c>
      <c r="L132" s="4"/>
      <c r="M132" s="4"/>
    </row>
    <row r="133" spans="1:13" ht="51.75" hidden="1" customHeight="1" x14ac:dyDescent="0.2">
      <c r="A133" s="5" t="s">
        <v>776</v>
      </c>
      <c r="B133" s="46" t="s">
        <v>91</v>
      </c>
      <c r="C133" s="95" t="s">
        <v>16</v>
      </c>
      <c r="D133" s="3">
        <v>5000</v>
      </c>
      <c r="E133" s="104"/>
      <c r="F133" s="46"/>
      <c r="G133" s="208"/>
      <c r="H133" s="208"/>
      <c r="I133" s="207">
        <f t="shared" si="36"/>
        <v>0</v>
      </c>
      <c r="J133" s="207">
        <f t="shared" si="37"/>
        <v>0</v>
      </c>
      <c r="K133" s="46" t="s">
        <v>971</v>
      </c>
      <c r="L133" s="4"/>
      <c r="M133" s="4"/>
    </row>
    <row r="134" spans="1:13" ht="51.75" hidden="1" customHeight="1" x14ac:dyDescent="0.2">
      <c r="A134" s="5" t="s">
        <v>1277</v>
      </c>
      <c r="B134" s="46" t="s">
        <v>92</v>
      </c>
      <c r="C134" s="95" t="s">
        <v>16</v>
      </c>
      <c r="D134" s="3">
        <v>1000</v>
      </c>
      <c r="E134" s="104"/>
      <c r="F134" s="46"/>
      <c r="G134" s="208"/>
      <c r="H134" s="208"/>
      <c r="I134" s="207">
        <f t="shared" si="36"/>
        <v>0</v>
      </c>
      <c r="J134" s="207">
        <f t="shared" si="37"/>
        <v>0</v>
      </c>
      <c r="K134" s="46" t="s">
        <v>971</v>
      </c>
      <c r="L134" s="4"/>
      <c r="M134" s="4"/>
    </row>
    <row r="135" spans="1:13" hidden="1" x14ac:dyDescent="0.2">
      <c r="A135" s="291" t="s">
        <v>160</v>
      </c>
      <c r="B135" s="291"/>
      <c r="C135" s="291"/>
      <c r="D135" s="291"/>
      <c r="E135" s="291"/>
      <c r="F135" s="291"/>
      <c r="G135" s="212">
        <f t="shared" ref="G135:I135" si="38">SUM(G131:G134)</f>
        <v>0</v>
      </c>
      <c r="H135" s="212">
        <f t="shared" si="38"/>
        <v>0</v>
      </c>
      <c r="I135" s="212">
        <f t="shared" si="38"/>
        <v>0</v>
      </c>
      <c r="J135" s="212">
        <f>SUM(J131:J134)</f>
        <v>0</v>
      </c>
      <c r="K135" s="314"/>
      <c r="L135" s="315"/>
      <c r="M135" s="316"/>
    </row>
    <row r="136" spans="1:13" ht="25.5" hidden="1" customHeight="1" x14ac:dyDescent="0.2">
      <c r="A136" s="89" t="s">
        <v>1278</v>
      </c>
      <c r="B136" s="287" t="s">
        <v>93</v>
      </c>
      <c r="C136" s="288"/>
      <c r="D136" s="288"/>
      <c r="E136" s="288"/>
      <c r="F136" s="288"/>
      <c r="G136" s="288"/>
      <c r="H136" s="288"/>
      <c r="I136" s="288"/>
      <c r="J136" s="288"/>
      <c r="K136" s="288"/>
      <c r="L136" s="288"/>
      <c r="M136" s="289"/>
    </row>
    <row r="137" spans="1:13" ht="102" hidden="1" customHeight="1" x14ac:dyDescent="0.2">
      <c r="A137" s="5" t="s">
        <v>777</v>
      </c>
      <c r="B137" s="46" t="s">
        <v>94</v>
      </c>
      <c r="C137" s="95" t="s">
        <v>16</v>
      </c>
      <c r="D137" s="3">
        <v>30</v>
      </c>
      <c r="E137" s="104"/>
      <c r="F137" s="46"/>
      <c r="G137" s="208"/>
      <c r="H137" s="208"/>
      <c r="I137" s="207">
        <f>H137*0.1</f>
        <v>0</v>
      </c>
      <c r="J137" s="207">
        <f>H137+I137</f>
        <v>0</v>
      </c>
      <c r="K137" s="46" t="s">
        <v>1132</v>
      </c>
      <c r="L137" s="4"/>
      <c r="M137" s="4"/>
    </row>
    <row r="138" spans="1:13" ht="102" hidden="1" customHeight="1" x14ac:dyDescent="0.2">
      <c r="A138" s="5" t="s">
        <v>778</v>
      </c>
      <c r="B138" s="46" t="s">
        <v>95</v>
      </c>
      <c r="C138" s="95" t="s">
        <v>16</v>
      </c>
      <c r="D138" s="3">
        <v>30</v>
      </c>
      <c r="E138" s="104"/>
      <c r="F138" s="46"/>
      <c r="G138" s="208"/>
      <c r="H138" s="208"/>
      <c r="I138" s="207">
        <f t="shared" ref="I138:I139" si="39">H138*0.1</f>
        <v>0</v>
      </c>
      <c r="J138" s="207">
        <f t="shared" ref="J138:J139" si="40">H138+I138</f>
        <v>0</v>
      </c>
      <c r="K138" s="46" t="s">
        <v>1132</v>
      </c>
      <c r="L138" s="4"/>
      <c r="M138" s="4"/>
    </row>
    <row r="139" spans="1:13" ht="102" hidden="1" customHeight="1" x14ac:dyDescent="0.2">
      <c r="A139" s="5" t="s">
        <v>1279</v>
      </c>
      <c r="B139" s="46" t="s">
        <v>96</v>
      </c>
      <c r="C139" s="95" t="s">
        <v>16</v>
      </c>
      <c r="D139" s="3">
        <v>2000</v>
      </c>
      <c r="E139" s="104"/>
      <c r="F139" s="46"/>
      <c r="G139" s="208"/>
      <c r="H139" s="208"/>
      <c r="I139" s="207">
        <f t="shared" si="39"/>
        <v>0</v>
      </c>
      <c r="J139" s="207">
        <f t="shared" si="40"/>
        <v>0</v>
      </c>
      <c r="K139" s="46" t="s">
        <v>1132</v>
      </c>
      <c r="L139" s="4"/>
      <c r="M139" s="4"/>
    </row>
    <row r="140" spans="1:13" hidden="1" x14ac:dyDescent="0.2">
      <c r="A140" s="291" t="s">
        <v>1280</v>
      </c>
      <c r="B140" s="291"/>
      <c r="C140" s="291"/>
      <c r="D140" s="291"/>
      <c r="E140" s="291"/>
      <c r="F140" s="291"/>
      <c r="G140" s="266">
        <f t="shared" ref="G140:I140" si="41">SUM(G137:G139)</f>
        <v>0</v>
      </c>
      <c r="H140" s="266">
        <f t="shared" si="41"/>
        <v>0</v>
      </c>
      <c r="I140" s="266">
        <f t="shared" si="41"/>
        <v>0</v>
      </c>
      <c r="J140" s="266">
        <f>SUM(J137:J139)</f>
        <v>0</v>
      </c>
      <c r="K140" s="314"/>
      <c r="L140" s="315"/>
      <c r="M140" s="316"/>
    </row>
    <row r="141" spans="1:13" ht="26.25" hidden="1" customHeight="1" x14ac:dyDescent="0.2">
      <c r="A141" s="95">
        <v>48</v>
      </c>
      <c r="B141" s="290" t="s">
        <v>1225</v>
      </c>
      <c r="C141" s="290"/>
      <c r="D141" s="290"/>
      <c r="E141" s="290"/>
      <c r="F141" s="290"/>
      <c r="G141" s="290"/>
      <c r="H141" s="290"/>
      <c r="I141" s="290"/>
      <c r="J141" s="290"/>
      <c r="K141" s="290"/>
      <c r="L141" s="290"/>
      <c r="M141" s="290"/>
    </row>
    <row r="142" spans="1:13" ht="112.5" hidden="1" customHeight="1" x14ac:dyDescent="0.2">
      <c r="A142" s="48" t="s">
        <v>798</v>
      </c>
      <c r="B142" s="46" t="s">
        <v>97</v>
      </c>
      <c r="C142" s="95" t="s">
        <v>16</v>
      </c>
      <c r="D142" s="3">
        <v>2500</v>
      </c>
      <c r="E142" s="104"/>
      <c r="F142" s="46"/>
      <c r="G142" s="208"/>
      <c r="H142" s="208"/>
      <c r="I142" s="207">
        <f>H142*0.1</f>
        <v>0</v>
      </c>
      <c r="J142" s="207">
        <f>H142+I142</f>
        <v>0</v>
      </c>
      <c r="K142" s="46" t="s">
        <v>1133</v>
      </c>
      <c r="L142" s="4"/>
      <c r="M142" s="4"/>
    </row>
    <row r="143" spans="1:13" ht="112.5" hidden="1" customHeight="1" x14ac:dyDescent="0.2">
      <c r="A143" s="48" t="s">
        <v>799</v>
      </c>
      <c r="B143" s="8" t="s">
        <v>98</v>
      </c>
      <c r="C143" s="95" t="s">
        <v>16</v>
      </c>
      <c r="D143" s="3">
        <v>150</v>
      </c>
      <c r="E143" s="5"/>
      <c r="F143" s="89"/>
      <c r="G143" s="212"/>
      <c r="H143" s="207"/>
      <c r="I143" s="207">
        <f>H143*0.1</f>
        <v>0</v>
      </c>
      <c r="J143" s="207">
        <f>H143+I143</f>
        <v>0</v>
      </c>
      <c r="K143" s="46" t="s">
        <v>972</v>
      </c>
      <c r="L143" s="104"/>
      <c r="M143" s="104"/>
    </row>
    <row r="144" spans="1:13" hidden="1" x14ac:dyDescent="0.2">
      <c r="A144" s="317" t="s">
        <v>1281</v>
      </c>
      <c r="B144" s="317"/>
      <c r="C144" s="317"/>
      <c r="D144" s="317"/>
      <c r="E144" s="317"/>
      <c r="F144" s="317"/>
      <c r="G144" s="266">
        <f t="shared" ref="G144:I144" si="42">SUM(G142:G143)</f>
        <v>0</v>
      </c>
      <c r="H144" s="266">
        <f t="shared" si="42"/>
        <v>0</v>
      </c>
      <c r="I144" s="266">
        <f t="shared" si="42"/>
        <v>0</v>
      </c>
      <c r="J144" s="266">
        <f>SUM(J142:J143)</f>
        <v>0</v>
      </c>
      <c r="K144" s="314"/>
      <c r="L144" s="315"/>
      <c r="M144" s="316"/>
    </row>
    <row r="145" spans="1:13" ht="23.25" hidden="1" customHeight="1" x14ac:dyDescent="0.2">
      <c r="A145" s="89" t="s">
        <v>546</v>
      </c>
      <c r="B145" s="290" t="s">
        <v>99</v>
      </c>
      <c r="C145" s="290"/>
      <c r="D145" s="290"/>
      <c r="E145" s="290"/>
      <c r="F145" s="290"/>
      <c r="G145" s="290"/>
      <c r="H145" s="290"/>
      <c r="I145" s="290"/>
      <c r="J145" s="290"/>
      <c r="K145" s="290"/>
      <c r="L145" s="290"/>
      <c r="M145" s="290"/>
    </row>
    <row r="146" spans="1:13" ht="90" hidden="1" customHeight="1" x14ac:dyDescent="0.2">
      <c r="A146" s="5" t="s">
        <v>1282</v>
      </c>
      <c r="B146" s="46" t="s">
        <v>100</v>
      </c>
      <c r="C146" s="95" t="s">
        <v>16</v>
      </c>
      <c r="D146" s="3">
        <v>10</v>
      </c>
      <c r="E146" s="104"/>
      <c r="F146" s="4"/>
      <c r="G146" s="205"/>
      <c r="H146" s="205"/>
      <c r="I146" s="207">
        <f>H146*0.1</f>
        <v>0</v>
      </c>
      <c r="J146" s="207">
        <f>H146+I146</f>
        <v>0</v>
      </c>
      <c r="K146" s="46" t="s">
        <v>1134</v>
      </c>
      <c r="L146" s="4"/>
      <c r="M146" s="4"/>
    </row>
    <row r="147" spans="1:13" ht="90" hidden="1" customHeight="1" x14ac:dyDescent="0.2">
      <c r="A147" s="5" t="s">
        <v>1283</v>
      </c>
      <c r="B147" s="46" t="s">
        <v>101</v>
      </c>
      <c r="C147" s="95" t="s">
        <v>12</v>
      </c>
      <c r="D147" s="3">
        <v>10</v>
      </c>
      <c r="E147" s="104"/>
      <c r="F147" s="4"/>
      <c r="G147" s="205"/>
      <c r="H147" s="205"/>
      <c r="I147" s="207">
        <f t="shared" ref="I147:I148" si="43">H147*0.1</f>
        <v>0</v>
      </c>
      <c r="J147" s="207">
        <f t="shared" ref="J147:J148" si="44">H147+I147</f>
        <v>0</v>
      </c>
      <c r="K147" s="46" t="s">
        <v>1134</v>
      </c>
      <c r="L147" s="4"/>
      <c r="M147" s="4"/>
    </row>
    <row r="148" spans="1:13" ht="90" hidden="1" customHeight="1" x14ac:dyDescent="0.2">
      <c r="A148" s="5" t="s">
        <v>1284</v>
      </c>
      <c r="B148" s="46" t="s">
        <v>102</v>
      </c>
      <c r="C148" s="95" t="s">
        <v>12</v>
      </c>
      <c r="D148" s="3">
        <v>80</v>
      </c>
      <c r="E148" s="104"/>
      <c r="F148" s="4"/>
      <c r="G148" s="205"/>
      <c r="H148" s="205"/>
      <c r="I148" s="207">
        <f t="shared" si="43"/>
        <v>0</v>
      </c>
      <c r="J148" s="207">
        <f t="shared" si="44"/>
        <v>0</v>
      </c>
      <c r="K148" s="46" t="s">
        <v>1134</v>
      </c>
      <c r="L148" s="4"/>
      <c r="M148" s="4"/>
    </row>
    <row r="149" spans="1:13" hidden="1" x14ac:dyDescent="0.2">
      <c r="A149" s="291" t="s">
        <v>1285</v>
      </c>
      <c r="B149" s="291"/>
      <c r="C149" s="291"/>
      <c r="D149" s="291"/>
      <c r="E149" s="291"/>
      <c r="F149" s="291"/>
      <c r="G149" s="212">
        <f t="shared" ref="G149:I149" si="45">SUM(G146:G148)</f>
        <v>0</v>
      </c>
      <c r="H149" s="212">
        <f t="shared" si="45"/>
        <v>0</v>
      </c>
      <c r="I149" s="212">
        <f t="shared" si="45"/>
        <v>0</v>
      </c>
      <c r="J149" s="212">
        <f>SUM(J146:J148)</f>
        <v>0</v>
      </c>
      <c r="K149" s="314"/>
      <c r="L149" s="315"/>
      <c r="M149" s="316"/>
    </row>
    <row r="150" spans="1:13" ht="116.25" hidden="1" customHeight="1" x14ac:dyDescent="0.2">
      <c r="A150" s="89" t="s">
        <v>547</v>
      </c>
      <c r="B150" s="101" t="s">
        <v>103</v>
      </c>
      <c r="C150" s="95" t="s">
        <v>12</v>
      </c>
      <c r="D150" s="3">
        <v>5500</v>
      </c>
      <c r="E150" s="95"/>
      <c r="F150" s="4"/>
      <c r="G150" s="205"/>
      <c r="H150" s="205"/>
      <c r="I150" s="212">
        <f>H150*0.1</f>
        <v>0</v>
      </c>
      <c r="J150" s="212">
        <f>H150+I150</f>
        <v>0</v>
      </c>
      <c r="K150" s="47" t="s">
        <v>1135</v>
      </c>
      <c r="L150" s="4"/>
      <c r="M150" s="4"/>
    </row>
    <row r="151" spans="1:13" ht="103.5" hidden="1" customHeight="1" x14ac:dyDescent="0.2">
      <c r="A151" s="89" t="s">
        <v>548</v>
      </c>
      <c r="B151" s="101" t="s">
        <v>104</v>
      </c>
      <c r="C151" s="95" t="s">
        <v>16</v>
      </c>
      <c r="D151" s="3">
        <v>6</v>
      </c>
      <c r="E151" s="95"/>
      <c r="F151" s="4"/>
      <c r="G151" s="205"/>
      <c r="H151" s="205"/>
      <c r="I151" s="212">
        <f t="shared" ref="I151:I154" si="46">H151*0.1</f>
        <v>0</v>
      </c>
      <c r="J151" s="212">
        <f t="shared" ref="J151:J154" si="47">H151+I151</f>
        <v>0</v>
      </c>
      <c r="K151" s="46" t="s">
        <v>973</v>
      </c>
      <c r="L151" s="101"/>
      <c r="M151" s="4"/>
    </row>
    <row r="152" spans="1:13" ht="90.75" hidden="1" customHeight="1" x14ac:dyDescent="0.2">
      <c r="A152" s="163" t="s">
        <v>549</v>
      </c>
      <c r="B152" s="134" t="s">
        <v>105</v>
      </c>
      <c r="C152" s="95" t="s">
        <v>106</v>
      </c>
      <c r="D152" s="3">
        <v>40</v>
      </c>
      <c r="E152" s="104"/>
      <c r="F152" s="4"/>
      <c r="G152" s="205"/>
      <c r="H152" s="205"/>
      <c r="I152" s="212">
        <f t="shared" si="46"/>
        <v>0</v>
      </c>
      <c r="J152" s="212">
        <f t="shared" si="47"/>
        <v>0</v>
      </c>
      <c r="K152" s="46" t="s">
        <v>107</v>
      </c>
      <c r="L152" s="4"/>
      <c r="M152" s="4"/>
    </row>
    <row r="153" spans="1:13" ht="51.75" hidden="1" customHeight="1" x14ac:dyDescent="0.2">
      <c r="A153" s="163" t="s">
        <v>550</v>
      </c>
      <c r="B153" s="158" t="s">
        <v>769</v>
      </c>
      <c r="C153" s="160" t="s">
        <v>16</v>
      </c>
      <c r="D153" s="3">
        <v>10</v>
      </c>
      <c r="E153" s="159"/>
      <c r="F153" s="4"/>
      <c r="G153" s="205"/>
      <c r="H153" s="205"/>
      <c r="I153" s="212">
        <f t="shared" si="46"/>
        <v>0</v>
      </c>
      <c r="J153" s="212">
        <f t="shared" si="47"/>
        <v>0</v>
      </c>
      <c r="K153" s="46" t="s">
        <v>770</v>
      </c>
      <c r="L153" s="4"/>
      <c r="M153" s="4"/>
    </row>
    <row r="154" spans="1:13" ht="51.75" hidden="1" customHeight="1" x14ac:dyDescent="0.2">
      <c r="A154" s="163" t="s">
        <v>551</v>
      </c>
      <c r="B154" s="101" t="s">
        <v>108</v>
      </c>
      <c r="C154" s="95" t="s">
        <v>12</v>
      </c>
      <c r="D154" s="3">
        <v>40</v>
      </c>
      <c r="E154" s="95"/>
      <c r="F154" s="4"/>
      <c r="G154" s="205"/>
      <c r="H154" s="205"/>
      <c r="I154" s="212">
        <f t="shared" si="46"/>
        <v>0</v>
      </c>
      <c r="J154" s="212">
        <f t="shared" si="47"/>
        <v>0</v>
      </c>
      <c r="K154" s="46" t="s">
        <v>109</v>
      </c>
      <c r="L154" s="4"/>
      <c r="M154" s="4"/>
    </row>
    <row r="155" spans="1:13" ht="20.25" hidden="1" customHeight="1" x14ac:dyDescent="0.2">
      <c r="A155" s="89" t="s">
        <v>552</v>
      </c>
      <c r="B155" s="287" t="s">
        <v>1168</v>
      </c>
      <c r="C155" s="288"/>
      <c r="D155" s="288"/>
      <c r="E155" s="288"/>
      <c r="F155" s="288"/>
      <c r="G155" s="288"/>
      <c r="H155" s="288"/>
      <c r="I155" s="288"/>
      <c r="J155" s="288"/>
      <c r="K155" s="288"/>
      <c r="L155" s="288"/>
      <c r="M155" s="289"/>
    </row>
    <row r="156" spans="1:13" ht="216.75" hidden="1" x14ac:dyDescent="0.2">
      <c r="A156" s="5" t="s">
        <v>1286</v>
      </c>
      <c r="B156" s="46" t="s">
        <v>110</v>
      </c>
      <c r="C156" s="95" t="s">
        <v>16</v>
      </c>
      <c r="D156" s="3">
        <v>40</v>
      </c>
      <c r="E156" s="104"/>
      <c r="F156" s="4"/>
      <c r="G156" s="205"/>
      <c r="H156" s="205"/>
      <c r="I156" s="207">
        <f>H156*0.1</f>
        <v>0</v>
      </c>
      <c r="J156" s="207">
        <f>H156+I156</f>
        <v>0</v>
      </c>
      <c r="K156" s="46" t="s">
        <v>974</v>
      </c>
      <c r="L156" s="4"/>
      <c r="M156" s="4"/>
    </row>
    <row r="157" spans="1:13" ht="229.5" hidden="1" x14ac:dyDescent="0.2">
      <c r="A157" s="5" t="s">
        <v>1287</v>
      </c>
      <c r="B157" s="46" t="s">
        <v>111</v>
      </c>
      <c r="C157" s="95" t="s">
        <v>16</v>
      </c>
      <c r="D157" s="3">
        <v>20</v>
      </c>
      <c r="E157" s="104"/>
      <c r="F157" s="4"/>
      <c r="G157" s="205"/>
      <c r="H157" s="205"/>
      <c r="I157" s="207">
        <f>H157*0.1</f>
        <v>0</v>
      </c>
      <c r="J157" s="207">
        <f>H157+I157</f>
        <v>0</v>
      </c>
      <c r="K157" s="46" t="s">
        <v>1136</v>
      </c>
      <c r="L157" s="4"/>
      <c r="M157" s="4"/>
    </row>
    <row r="158" spans="1:13" hidden="1" x14ac:dyDescent="0.2">
      <c r="A158" s="291" t="s">
        <v>1288</v>
      </c>
      <c r="B158" s="291"/>
      <c r="C158" s="291"/>
      <c r="D158" s="291"/>
      <c r="E158" s="291"/>
      <c r="F158" s="291"/>
      <c r="G158" s="212">
        <f t="shared" ref="G158:I158" si="48">SUM(G156:G157)</f>
        <v>0</v>
      </c>
      <c r="H158" s="212">
        <f t="shared" si="48"/>
        <v>0</v>
      </c>
      <c r="I158" s="212">
        <f t="shared" si="48"/>
        <v>0</v>
      </c>
      <c r="J158" s="212">
        <f>SUM(J156:J157)</f>
        <v>0</v>
      </c>
      <c r="K158" s="46"/>
      <c r="L158" s="4"/>
      <c r="M158" s="4"/>
    </row>
    <row r="159" spans="1:13" ht="155.25" hidden="1" customHeight="1" x14ac:dyDescent="0.2">
      <c r="A159" s="89" t="s">
        <v>553</v>
      </c>
      <c r="B159" s="101" t="s">
        <v>112</v>
      </c>
      <c r="C159" s="95" t="s">
        <v>16</v>
      </c>
      <c r="D159" s="3">
        <v>250</v>
      </c>
      <c r="E159" s="95"/>
      <c r="F159" s="4"/>
      <c r="G159" s="205"/>
      <c r="H159" s="205"/>
      <c r="I159" s="212">
        <f>H159*0.1</f>
        <v>0</v>
      </c>
      <c r="J159" s="212">
        <f>H159+I159</f>
        <v>0</v>
      </c>
      <c r="K159" s="46" t="s">
        <v>1137</v>
      </c>
      <c r="L159" s="4"/>
      <c r="M159" s="4"/>
    </row>
    <row r="160" spans="1:13" ht="75.75" hidden="1" customHeight="1" x14ac:dyDescent="0.2">
      <c r="A160" s="89" t="s">
        <v>554</v>
      </c>
      <c r="B160" s="101" t="s">
        <v>113</v>
      </c>
      <c r="C160" s="95" t="s">
        <v>16</v>
      </c>
      <c r="D160" s="3">
        <v>50</v>
      </c>
      <c r="E160" s="95"/>
      <c r="F160" s="4"/>
      <c r="G160" s="205"/>
      <c r="H160" s="205"/>
      <c r="I160" s="212">
        <f>H160*0.1</f>
        <v>0</v>
      </c>
      <c r="J160" s="212">
        <f>H160+I160</f>
        <v>0</v>
      </c>
      <c r="K160" s="46" t="s">
        <v>114</v>
      </c>
      <c r="L160" s="4"/>
      <c r="M160" s="4"/>
    </row>
    <row r="161" spans="1:13" ht="25.5" hidden="1" customHeight="1" x14ac:dyDescent="0.2">
      <c r="A161" s="89" t="s">
        <v>555</v>
      </c>
      <c r="B161" s="290" t="s">
        <v>115</v>
      </c>
      <c r="C161" s="290"/>
      <c r="D161" s="290"/>
      <c r="E161" s="290"/>
      <c r="F161" s="290"/>
      <c r="G161" s="290"/>
      <c r="H161" s="290"/>
      <c r="I161" s="290"/>
      <c r="J161" s="290"/>
      <c r="K161" s="290"/>
      <c r="L161" s="290"/>
      <c r="M161" s="290"/>
    </row>
    <row r="162" spans="1:13" ht="76.5" hidden="1" customHeight="1" x14ac:dyDescent="0.2">
      <c r="A162" s="5" t="s">
        <v>206</v>
      </c>
      <c r="B162" s="46" t="s">
        <v>116</v>
      </c>
      <c r="C162" s="95" t="s">
        <v>16</v>
      </c>
      <c r="D162" s="3">
        <v>20</v>
      </c>
      <c r="E162" s="104"/>
      <c r="F162" s="4"/>
      <c r="G162" s="205"/>
      <c r="H162" s="205"/>
      <c r="I162" s="207">
        <f>H162*0.1</f>
        <v>0</v>
      </c>
      <c r="J162" s="207">
        <f>H162+I162</f>
        <v>0</v>
      </c>
      <c r="K162" s="46" t="s">
        <v>975</v>
      </c>
      <c r="L162" s="4"/>
      <c r="M162" s="4"/>
    </row>
    <row r="163" spans="1:13" ht="76.5" hidden="1" customHeight="1" x14ac:dyDescent="0.2">
      <c r="A163" s="5" t="s">
        <v>207</v>
      </c>
      <c r="B163" s="46" t="s">
        <v>116</v>
      </c>
      <c r="C163" s="95" t="s">
        <v>16</v>
      </c>
      <c r="D163" s="3">
        <v>20</v>
      </c>
      <c r="E163" s="104"/>
      <c r="F163" s="4"/>
      <c r="G163" s="205"/>
      <c r="H163" s="205"/>
      <c r="I163" s="207">
        <f>H163*0.1</f>
        <v>0</v>
      </c>
      <c r="J163" s="207">
        <f>H163+I163</f>
        <v>0</v>
      </c>
      <c r="K163" s="46" t="s">
        <v>976</v>
      </c>
      <c r="L163" s="4"/>
      <c r="M163" s="4"/>
    </row>
    <row r="164" spans="1:13" hidden="1" x14ac:dyDescent="0.2">
      <c r="A164" s="291" t="s">
        <v>210</v>
      </c>
      <c r="B164" s="291"/>
      <c r="C164" s="291"/>
      <c r="D164" s="291"/>
      <c r="E164" s="291"/>
      <c r="F164" s="291"/>
      <c r="G164" s="266">
        <f t="shared" ref="G164:I164" si="49">SUM(G162:G163)</f>
        <v>0</v>
      </c>
      <c r="H164" s="266">
        <f t="shared" si="49"/>
        <v>0</v>
      </c>
      <c r="I164" s="266">
        <f t="shared" si="49"/>
        <v>0</v>
      </c>
      <c r="J164" s="266">
        <f>SUM(J162:J163)</f>
        <v>0</v>
      </c>
      <c r="K164" s="314"/>
      <c r="L164" s="315"/>
      <c r="M164" s="316"/>
    </row>
    <row r="165" spans="1:13" ht="31.5" hidden="1" customHeight="1" x14ac:dyDescent="0.2">
      <c r="A165" s="89" t="s">
        <v>556</v>
      </c>
      <c r="B165" s="290" t="s">
        <v>117</v>
      </c>
      <c r="C165" s="290"/>
      <c r="D165" s="290"/>
      <c r="E165" s="290"/>
      <c r="F165" s="290"/>
      <c r="G165" s="290"/>
      <c r="H165" s="290"/>
      <c r="I165" s="290"/>
      <c r="J165" s="290"/>
      <c r="K165" s="290"/>
      <c r="L165" s="290"/>
      <c r="M165" s="290"/>
    </row>
    <row r="166" spans="1:13" ht="127.5" hidden="1" customHeight="1" x14ac:dyDescent="0.2">
      <c r="A166" s="5" t="s">
        <v>1289</v>
      </c>
      <c r="B166" s="46" t="s">
        <v>118</v>
      </c>
      <c r="C166" s="95" t="s">
        <v>16</v>
      </c>
      <c r="D166" s="3">
        <v>40</v>
      </c>
      <c r="E166" s="104"/>
      <c r="F166" s="4"/>
      <c r="G166" s="205"/>
      <c r="H166" s="205"/>
      <c r="I166" s="207">
        <f>H166*0.1</f>
        <v>0</v>
      </c>
      <c r="J166" s="207">
        <f>H166+I166</f>
        <v>0</v>
      </c>
      <c r="K166" s="46" t="s">
        <v>119</v>
      </c>
      <c r="L166" s="4"/>
      <c r="M166" s="4"/>
    </row>
    <row r="167" spans="1:13" ht="127.5" hidden="1" customHeight="1" x14ac:dyDescent="0.2">
      <c r="A167" s="5" t="s">
        <v>1290</v>
      </c>
      <c r="B167" s="46" t="s">
        <v>118</v>
      </c>
      <c r="C167" s="95" t="s">
        <v>16</v>
      </c>
      <c r="D167" s="3">
        <v>15</v>
      </c>
      <c r="E167" s="104"/>
      <c r="F167" s="4"/>
      <c r="G167" s="205"/>
      <c r="H167" s="205"/>
      <c r="I167" s="207">
        <f>H167*0.1</f>
        <v>0</v>
      </c>
      <c r="J167" s="207">
        <f>H167+I167</f>
        <v>0</v>
      </c>
      <c r="K167" s="46" t="s">
        <v>120</v>
      </c>
      <c r="L167" s="4"/>
      <c r="M167" s="4"/>
    </row>
    <row r="168" spans="1:13" hidden="1" x14ac:dyDescent="0.2">
      <c r="A168" s="291" t="s">
        <v>1291</v>
      </c>
      <c r="B168" s="291"/>
      <c r="C168" s="291"/>
      <c r="D168" s="291"/>
      <c r="E168" s="291"/>
      <c r="F168" s="291"/>
      <c r="G168" s="212">
        <f t="shared" ref="G168:I168" si="50">SUM(G166:G167)</f>
        <v>0</v>
      </c>
      <c r="H168" s="212">
        <f t="shared" si="50"/>
        <v>0</v>
      </c>
      <c r="I168" s="212">
        <f t="shared" si="50"/>
        <v>0</v>
      </c>
      <c r="J168" s="212">
        <f>SUM(J166:J167)</f>
        <v>0</v>
      </c>
      <c r="K168" s="46"/>
      <c r="L168" s="4"/>
      <c r="M168" s="4"/>
    </row>
    <row r="169" spans="1:13" ht="233.25" hidden="1" customHeight="1" x14ac:dyDescent="0.2">
      <c r="A169" s="89" t="s">
        <v>557</v>
      </c>
      <c r="B169" s="101" t="s">
        <v>121</v>
      </c>
      <c r="C169" s="95" t="s">
        <v>16</v>
      </c>
      <c r="D169" s="3">
        <v>200</v>
      </c>
      <c r="E169" s="95"/>
      <c r="F169" s="4"/>
      <c r="G169" s="205"/>
      <c r="H169" s="205"/>
      <c r="I169" s="212">
        <f>H169*0.1</f>
        <v>0</v>
      </c>
      <c r="J169" s="212">
        <f>H169+I169</f>
        <v>0</v>
      </c>
      <c r="K169" s="46" t="s">
        <v>977</v>
      </c>
      <c r="L169" s="4"/>
      <c r="M169" s="4"/>
    </row>
    <row r="170" spans="1:13" ht="180" hidden="1" customHeight="1" x14ac:dyDescent="0.2">
      <c r="A170" s="89" t="s">
        <v>558</v>
      </c>
      <c r="B170" s="101" t="s">
        <v>122</v>
      </c>
      <c r="C170" s="95" t="s">
        <v>16</v>
      </c>
      <c r="D170" s="3">
        <v>700</v>
      </c>
      <c r="E170" s="95"/>
      <c r="F170" s="4"/>
      <c r="G170" s="205"/>
      <c r="H170" s="205"/>
      <c r="I170" s="212">
        <f t="shared" ref="I170:I171" si="51">H170*0.1</f>
        <v>0</v>
      </c>
      <c r="J170" s="212">
        <f t="shared" ref="J170:J171" si="52">H170+I170</f>
        <v>0</v>
      </c>
      <c r="K170" s="46" t="s">
        <v>123</v>
      </c>
      <c r="L170" s="4"/>
      <c r="M170" s="4"/>
    </row>
    <row r="171" spans="1:13" ht="52.5" hidden="1" customHeight="1" x14ac:dyDescent="0.2">
      <c r="A171" s="89" t="s">
        <v>559</v>
      </c>
      <c r="B171" s="101" t="s">
        <v>124</v>
      </c>
      <c r="C171" s="95" t="s">
        <v>16</v>
      </c>
      <c r="D171" s="3">
        <v>5</v>
      </c>
      <c r="E171" s="95"/>
      <c r="F171" s="4"/>
      <c r="G171" s="205"/>
      <c r="H171" s="205"/>
      <c r="I171" s="212">
        <f t="shared" si="51"/>
        <v>0</v>
      </c>
      <c r="J171" s="212">
        <f t="shared" si="52"/>
        <v>0</v>
      </c>
      <c r="K171" s="46" t="s">
        <v>125</v>
      </c>
      <c r="L171" s="4"/>
      <c r="M171" s="4"/>
    </row>
    <row r="172" spans="1:13" ht="27" hidden="1" customHeight="1" x14ac:dyDescent="0.2">
      <c r="A172" s="89" t="s">
        <v>560</v>
      </c>
      <c r="B172" s="287" t="s">
        <v>1169</v>
      </c>
      <c r="C172" s="288"/>
      <c r="D172" s="288"/>
      <c r="E172" s="288"/>
      <c r="F172" s="288"/>
      <c r="G172" s="288"/>
      <c r="H172" s="288"/>
      <c r="I172" s="288"/>
      <c r="J172" s="288"/>
      <c r="K172" s="288"/>
      <c r="L172" s="288"/>
      <c r="M172" s="289"/>
    </row>
    <row r="173" spans="1:13" ht="141" hidden="1" customHeight="1" x14ac:dyDescent="0.2">
      <c r="A173" s="5" t="s">
        <v>561</v>
      </c>
      <c r="B173" s="46" t="s">
        <v>126</v>
      </c>
      <c r="C173" s="95" t="s">
        <v>16</v>
      </c>
      <c r="D173" s="3">
        <v>150</v>
      </c>
      <c r="E173" s="104"/>
      <c r="F173" s="4"/>
      <c r="G173" s="205"/>
      <c r="H173" s="205"/>
      <c r="I173" s="207">
        <f>H173*0.1</f>
        <v>0</v>
      </c>
      <c r="J173" s="207">
        <f>H173+I173</f>
        <v>0</v>
      </c>
      <c r="K173" s="46" t="s">
        <v>978</v>
      </c>
      <c r="L173" s="4"/>
      <c r="M173" s="4"/>
    </row>
    <row r="174" spans="1:13" ht="141" hidden="1" customHeight="1" x14ac:dyDescent="0.2">
      <c r="A174" s="5" t="s">
        <v>562</v>
      </c>
      <c r="B174" s="46" t="s">
        <v>127</v>
      </c>
      <c r="C174" s="95" t="s">
        <v>16</v>
      </c>
      <c r="D174" s="3">
        <v>150</v>
      </c>
      <c r="E174" s="104"/>
      <c r="F174" s="4"/>
      <c r="G174" s="205"/>
      <c r="H174" s="205"/>
      <c r="I174" s="207">
        <f t="shared" ref="I174:I175" si="53">H174*0.1</f>
        <v>0</v>
      </c>
      <c r="J174" s="207">
        <f t="shared" ref="J174:J175" si="54">H174+I174</f>
        <v>0</v>
      </c>
      <c r="K174" s="46" t="s">
        <v>901</v>
      </c>
      <c r="L174" s="4"/>
      <c r="M174" s="4"/>
    </row>
    <row r="175" spans="1:13" ht="141" hidden="1" customHeight="1" x14ac:dyDescent="0.2">
      <c r="A175" s="5" t="s">
        <v>1292</v>
      </c>
      <c r="B175" s="46" t="s">
        <v>128</v>
      </c>
      <c r="C175" s="95" t="s">
        <v>16</v>
      </c>
      <c r="D175" s="3">
        <v>100</v>
      </c>
      <c r="E175" s="104"/>
      <c r="F175" s="4"/>
      <c r="G175" s="205"/>
      <c r="H175" s="205"/>
      <c r="I175" s="207">
        <f t="shared" si="53"/>
        <v>0</v>
      </c>
      <c r="J175" s="207">
        <f t="shared" si="54"/>
        <v>0</v>
      </c>
      <c r="K175" s="46" t="s">
        <v>902</v>
      </c>
      <c r="L175" s="4"/>
      <c r="M175" s="4"/>
    </row>
    <row r="176" spans="1:13" hidden="1" x14ac:dyDescent="0.2">
      <c r="A176" s="317" t="s">
        <v>563</v>
      </c>
      <c r="B176" s="317"/>
      <c r="C176" s="317"/>
      <c r="D176" s="317"/>
      <c r="E176" s="317"/>
      <c r="F176" s="317"/>
      <c r="G176" s="266">
        <f t="shared" ref="G176:I176" si="55">SUM(G173:G175)</f>
        <v>0</v>
      </c>
      <c r="H176" s="266">
        <f t="shared" si="55"/>
        <v>0</v>
      </c>
      <c r="I176" s="266">
        <f t="shared" si="55"/>
        <v>0</v>
      </c>
      <c r="J176" s="266">
        <f>SUM(J173:J175)</f>
        <v>0</v>
      </c>
      <c r="K176" s="305"/>
      <c r="L176" s="306"/>
      <c r="M176" s="307"/>
    </row>
    <row r="177" spans="1:13" ht="25.5" hidden="1" customHeight="1" x14ac:dyDescent="0.2">
      <c r="A177" s="89" t="s">
        <v>564</v>
      </c>
      <c r="B177" s="287" t="s">
        <v>129</v>
      </c>
      <c r="C177" s="288"/>
      <c r="D177" s="288"/>
      <c r="E177" s="288"/>
      <c r="F177" s="288"/>
      <c r="G177" s="288"/>
      <c r="H177" s="288"/>
      <c r="I177" s="288"/>
      <c r="J177" s="288"/>
      <c r="K177" s="288"/>
      <c r="L177" s="288"/>
      <c r="M177" s="289"/>
    </row>
    <row r="178" spans="1:13" ht="51" hidden="1" customHeight="1" x14ac:dyDescent="0.2">
      <c r="A178" s="5" t="s">
        <v>565</v>
      </c>
      <c r="B178" s="46" t="s">
        <v>130</v>
      </c>
      <c r="C178" s="95" t="s">
        <v>16</v>
      </c>
      <c r="D178" s="3">
        <v>2000</v>
      </c>
      <c r="E178" s="104"/>
      <c r="F178" s="4"/>
      <c r="G178" s="205"/>
      <c r="H178" s="205"/>
      <c r="I178" s="207">
        <f>H178*0.1</f>
        <v>0</v>
      </c>
      <c r="J178" s="207">
        <f>H178+I178</f>
        <v>0</v>
      </c>
      <c r="K178" s="46" t="s">
        <v>131</v>
      </c>
      <c r="L178" s="4"/>
      <c r="M178" s="4"/>
    </row>
    <row r="179" spans="1:13" ht="51" hidden="1" customHeight="1" x14ac:dyDescent="0.2">
      <c r="A179" s="5" t="s">
        <v>738</v>
      </c>
      <c r="B179" s="46" t="s">
        <v>132</v>
      </c>
      <c r="C179" s="95" t="s">
        <v>16</v>
      </c>
      <c r="D179" s="3">
        <v>3600</v>
      </c>
      <c r="E179" s="104"/>
      <c r="F179" s="4"/>
      <c r="G179" s="205"/>
      <c r="H179" s="205"/>
      <c r="I179" s="207">
        <f>H179*0.1</f>
        <v>0</v>
      </c>
      <c r="J179" s="207">
        <f>H179+I179</f>
        <v>0</v>
      </c>
      <c r="K179" s="46" t="s">
        <v>131</v>
      </c>
      <c r="L179" s="4"/>
      <c r="M179" s="4"/>
    </row>
    <row r="180" spans="1:13" hidden="1" x14ac:dyDescent="0.2">
      <c r="A180" s="291" t="s">
        <v>800</v>
      </c>
      <c r="B180" s="291"/>
      <c r="C180" s="291"/>
      <c r="D180" s="291"/>
      <c r="E180" s="291"/>
      <c r="F180" s="291"/>
      <c r="G180" s="212">
        <f t="shared" ref="G180:I180" si="56">SUM(G178:G179)</f>
        <v>0</v>
      </c>
      <c r="H180" s="212">
        <f t="shared" si="56"/>
        <v>0</v>
      </c>
      <c r="I180" s="212">
        <f t="shared" si="56"/>
        <v>0</v>
      </c>
      <c r="J180" s="212">
        <f>SUM(J178:J179)</f>
        <v>0</v>
      </c>
      <c r="K180" s="314"/>
      <c r="L180" s="315"/>
      <c r="M180" s="316"/>
    </row>
    <row r="181" spans="1:13" ht="27" hidden="1" customHeight="1" x14ac:dyDescent="0.2">
      <c r="A181" s="89" t="s">
        <v>566</v>
      </c>
      <c r="B181" s="322" t="s">
        <v>1170</v>
      </c>
      <c r="C181" s="322"/>
      <c r="D181" s="322"/>
      <c r="E181" s="322"/>
      <c r="F181" s="322"/>
      <c r="G181" s="322"/>
      <c r="H181" s="322"/>
      <c r="I181" s="322"/>
      <c r="J181" s="322"/>
      <c r="K181" s="322"/>
      <c r="L181" s="322"/>
      <c r="M181" s="322"/>
    </row>
    <row r="182" spans="1:13" ht="216.75" hidden="1" customHeight="1" x14ac:dyDescent="0.2">
      <c r="A182" s="104" t="s">
        <v>1293</v>
      </c>
      <c r="B182" s="46" t="s">
        <v>134</v>
      </c>
      <c r="C182" s="95" t="s">
        <v>16</v>
      </c>
      <c r="D182" s="3">
        <v>50</v>
      </c>
      <c r="E182" s="104"/>
      <c r="F182" s="4"/>
      <c r="G182" s="205"/>
      <c r="H182" s="205"/>
      <c r="I182" s="207">
        <f>H182*0.1</f>
        <v>0</v>
      </c>
      <c r="J182" s="207">
        <f>H182+I182</f>
        <v>0</v>
      </c>
      <c r="K182" s="46" t="s">
        <v>1138</v>
      </c>
      <c r="L182" s="4"/>
      <c r="M182" s="4"/>
    </row>
    <row r="183" spans="1:13" ht="243" hidden="1" customHeight="1" x14ac:dyDescent="0.2">
      <c r="A183" s="104" t="s">
        <v>1294</v>
      </c>
      <c r="B183" s="46" t="s">
        <v>136</v>
      </c>
      <c r="C183" s="95" t="s">
        <v>16</v>
      </c>
      <c r="D183" s="3">
        <v>50</v>
      </c>
      <c r="E183" s="104"/>
      <c r="F183" s="4"/>
      <c r="G183" s="205"/>
      <c r="H183" s="205"/>
      <c r="I183" s="207">
        <f t="shared" ref="I183:I185" si="57">H183*0.1</f>
        <v>0</v>
      </c>
      <c r="J183" s="207">
        <f t="shared" ref="J183:J185" si="58">H183+I183</f>
        <v>0</v>
      </c>
      <c r="K183" s="46" t="s">
        <v>137</v>
      </c>
      <c r="L183" s="4"/>
      <c r="M183" s="4"/>
    </row>
    <row r="184" spans="1:13" ht="129.75" hidden="1" customHeight="1" x14ac:dyDescent="0.2">
      <c r="A184" s="104" t="s">
        <v>1295</v>
      </c>
      <c r="B184" s="46" t="s">
        <v>138</v>
      </c>
      <c r="C184" s="95" t="s">
        <v>16</v>
      </c>
      <c r="D184" s="3">
        <v>50</v>
      </c>
      <c r="E184" s="104"/>
      <c r="F184" s="4"/>
      <c r="G184" s="205"/>
      <c r="H184" s="205"/>
      <c r="I184" s="207">
        <f t="shared" si="57"/>
        <v>0</v>
      </c>
      <c r="J184" s="207">
        <f t="shared" si="58"/>
        <v>0</v>
      </c>
      <c r="K184" s="46" t="s">
        <v>1139</v>
      </c>
      <c r="L184" s="4"/>
      <c r="M184" s="4"/>
    </row>
    <row r="185" spans="1:13" ht="76.5" hidden="1" customHeight="1" x14ac:dyDescent="0.2">
      <c r="A185" s="25" t="s">
        <v>1296</v>
      </c>
      <c r="B185" s="46" t="s">
        <v>139</v>
      </c>
      <c r="C185" s="95" t="s">
        <v>16</v>
      </c>
      <c r="D185" s="3">
        <v>100</v>
      </c>
      <c r="E185" s="104"/>
      <c r="F185" s="4"/>
      <c r="G185" s="205"/>
      <c r="H185" s="205"/>
      <c r="I185" s="207">
        <f t="shared" si="57"/>
        <v>0</v>
      </c>
      <c r="J185" s="207">
        <f t="shared" si="58"/>
        <v>0</v>
      </c>
      <c r="K185" s="46" t="s">
        <v>979</v>
      </c>
      <c r="L185" s="4"/>
      <c r="M185" s="4"/>
    </row>
    <row r="186" spans="1:13" hidden="1" x14ac:dyDescent="0.2">
      <c r="A186" s="291" t="s">
        <v>1297</v>
      </c>
      <c r="B186" s="291"/>
      <c r="C186" s="291"/>
      <c r="D186" s="291"/>
      <c r="E186" s="291"/>
      <c r="F186" s="291"/>
      <c r="G186" s="229">
        <f t="shared" ref="G186:I186" si="59">SUM(G182:G185)</f>
        <v>0</v>
      </c>
      <c r="H186" s="229">
        <f t="shared" si="59"/>
        <v>0</v>
      </c>
      <c r="I186" s="229">
        <f t="shared" si="59"/>
        <v>0</v>
      </c>
      <c r="J186" s="229">
        <f>SUM(J182:J185)</f>
        <v>0</v>
      </c>
      <c r="K186" s="314"/>
      <c r="L186" s="315"/>
      <c r="M186" s="316"/>
    </row>
    <row r="187" spans="1:13" ht="204" hidden="1" customHeight="1" x14ac:dyDescent="0.2">
      <c r="A187" s="90" t="s">
        <v>567</v>
      </c>
      <c r="B187" s="101" t="s">
        <v>140</v>
      </c>
      <c r="C187" s="95" t="s">
        <v>12</v>
      </c>
      <c r="D187" s="16">
        <v>30</v>
      </c>
      <c r="E187" s="96"/>
      <c r="F187" s="48"/>
      <c r="G187" s="216"/>
      <c r="H187" s="216"/>
      <c r="I187" s="229">
        <f>H187*0.1</f>
        <v>0</v>
      </c>
      <c r="J187" s="229">
        <f>H187+I187</f>
        <v>0</v>
      </c>
      <c r="K187" s="46" t="s">
        <v>141</v>
      </c>
      <c r="L187" s="48"/>
      <c r="M187" s="48"/>
    </row>
    <row r="188" spans="1:13" ht="25.5" hidden="1" customHeight="1" x14ac:dyDescent="0.2">
      <c r="A188" s="89" t="s">
        <v>779</v>
      </c>
      <c r="B188" s="287" t="s">
        <v>1171</v>
      </c>
      <c r="C188" s="288"/>
      <c r="D188" s="288"/>
      <c r="E188" s="288"/>
      <c r="F188" s="288"/>
      <c r="G188" s="288"/>
      <c r="H188" s="288"/>
      <c r="I188" s="288"/>
      <c r="J188" s="288"/>
      <c r="K188" s="288"/>
      <c r="L188" s="288"/>
      <c r="M188" s="289"/>
    </row>
    <row r="189" spans="1:13" ht="101.25" hidden="1" customHeight="1" x14ac:dyDescent="0.2">
      <c r="A189" s="5" t="s">
        <v>568</v>
      </c>
      <c r="B189" s="46" t="s">
        <v>142</v>
      </c>
      <c r="C189" s="95" t="s">
        <v>106</v>
      </c>
      <c r="D189" s="3">
        <v>700</v>
      </c>
      <c r="E189" s="104"/>
      <c r="F189" s="104"/>
      <c r="G189" s="207"/>
      <c r="H189" s="207"/>
      <c r="I189" s="207">
        <f>H189*0.1</f>
        <v>0</v>
      </c>
      <c r="J189" s="207">
        <f>H189+I189</f>
        <v>0</v>
      </c>
      <c r="K189" s="46" t="s">
        <v>980</v>
      </c>
      <c r="L189" s="104"/>
      <c r="M189" s="104"/>
    </row>
    <row r="190" spans="1:13" ht="101.25" hidden="1" customHeight="1" x14ac:dyDescent="0.2">
      <c r="A190" s="5" t="s">
        <v>569</v>
      </c>
      <c r="B190" s="46" t="s">
        <v>143</v>
      </c>
      <c r="C190" s="95" t="s">
        <v>106</v>
      </c>
      <c r="D190" s="3">
        <v>800</v>
      </c>
      <c r="E190" s="104"/>
      <c r="F190" s="104"/>
      <c r="G190" s="207"/>
      <c r="H190" s="207"/>
      <c r="I190" s="207">
        <f>H190*0.1</f>
        <v>0</v>
      </c>
      <c r="J190" s="207">
        <f>H190+I190</f>
        <v>0</v>
      </c>
      <c r="K190" s="46" t="s">
        <v>980</v>
      </c>
      <c r="L190" s="104"/>
      <c r="M190" s="104"/>
    </row>
    <row r="191" spans="1:13" hidden="1" x14ac:dyDescent="0.2">
      <c r="A191" s="291" t="s">
        <v>570</v>
      </c>
      <c r="B191" s="291"/>
      <c r="C191" s="291"/>
      <c r="D191" s="291"/>
      <c r="E191" s="291"/>
      <c r="F191" s="291"/>
      <c r="G191" s="212">
        <f t="shared" ref="G191:I191" si="60">SUM(G189:G190)</f>
        <v>0</v>
      </c>
      <c r="H191" s="212">
        <f t="shared" si="60"/>
        <v>0</v>
      </c>
      <c r="I191" s="212">
        <f t="shared" si="60"/>
        <v>0</v>
      </c>
      <c r="J191" s="212">
        <f>SUM(J189:J190)</f>
        <v>0</v>
      </c>
      <c r="K191" s="46"/>
      <c r="L191" s="104"/>
      <c r="M191" s="104"/>
    </row>
    <row r="192" spans="1:13" ht="25.5" hidden="1" customHeight="1" x14ac:dyDescent="0.2">
      <c r="A192" s="90" t="s">
        <v>571</v>
      </c>
      <c r="B192" s="290" t="s">
        <v>144</v>
      </c>
      <c r="C192" s="290"/>
      <c r="D192" s="290"/>
      <c r="E192" s="290"/>
      <c r="F192" s="290"/>
      <c r="G192" s="290"/>
      <c r="H192" s="290"/>
      <c r="I192" s="290"/>
      <c r="J192" s="290"/>
      <c r="K192" s="290"/>
      <c r="L192" s="290"/>
      <c r="M192" s="290"/>
    </row>
    <row r="193" spans="1:13" ht="127.5" hidden="1" customHeight="1" x14ac:dyDescent="0.2">
      <c r="A193" s="51" t="s">
        <v>1298</v>
      </c>
      <c r="B193" s="46" t="s">
        <v>145</v>
      </c>
      <c r="C193" s="95" t="s">
        <v>12</v>
      </c>
      <c r="D193" s="16">
        <v>5</v>
      </c>
      <c r="E193" s="48"/>
      <c r="F193" s="48"/>
      <c r="G193" s="216"/>
      <c r="H193" s="216"/>
      <c r="I193" s="216">
        <f>H193*0.1</f>
        <v>0</v>
      </c>
      <c r="J193" s="216">
        <f>H193+I193</f>
        <v>0</v>
      </c>
      <c r="K193" s="46" t="s">
        <v>146</v>
      </c>
      <c r="L193" s="48"/>
      <c r="M193" s="48"/>
    </row>
    <row r="194" spans="1:13" ht="127.5" hidden="1" customHeight="1" x14ac:dyDescent="0.2">
      <c r="A194" s="51" t="s">
        <v>1299</v>
      </c>
      <c r="B194" s="46" t="s">
        <v>145</v>
      </c>
      <c r="C194" s="95" t="s">
        <v>12</v>
      </c>
      <c r="D194" s="16">
        <v>5</v>
      </c>
      <c r="E194" s="48"/>
      <c r="F194" s="48"/>
      <c r="G194" s="216"/>
      <c r="H194" s="216"/>
      <c r="I194" s="216">
        <f t="shared" ref="I194:I196" si="61">H194*0.1</f>
        <v>0</v>
      </c>
      <c r="J194" s="216">
        <f t="shared" ref="J194:J196" si="62">H194+I194</f>
        <v>0</v>
      </c>
      <c r="K194" s="46" t="s">
        <v>147</v>
      </c>
      <c r="L194" s="48"/>
      <c r="M194" s="48"/>
    </row>
    <row r="195" spans="1:13" ht="127.5" hidden="1" customHeight="1" x14ac:dyDescent="0.2">
      <c r="A195" s="51" t="s">
        <v>1300</v>
      </c>
      <c r="B195" s="46" t="s">
        <v>145</v>
      </c>
      <c r="C195" s="95" t="s">
        <v>12</v>
      </c>
      <c r="D195" s="16">
        <v>5</v>
      </c>
      <c r="E195" s="48"/>
      <c r="F195" s="48"/>
      <c r="G195" s="216"/>
      <c r="H195" s="216"/>
      <c r="I195" s="216">
        <f t="shared" si="61"/>
        <v>0</v>
      </c>
      <c r="J195" s="216">
        <f t="shared" si="62"/>
        <v>0</v>
      </c>
      <c r="K195" s="46" t="s">
        <v>148</v>
      </c>
      <c r="L195" s="48"/>
      <c r="M195" s="48"/>
    </row>
    <row r="196" spans="1:13" ht="127.5" hidden="1" customHeight="1" x14ac:dyDescent="0.2">
      <c r="A196" s="51" t="s">
        <v>1301</v>
      </c>
      <c r="B196" s="46" t="s">
        <v>145</v>
      </c>
      <c r="C196" s="95" t="s">
        <v>12</v>
      </c>
      <c r="D196" s="16">
        <v>5</v>
      </c>
      <c r="E196" s="48"/>
      <c r="F196" s="48"/>
      <c r="G196" s="216"/>
      <c r="H196" s="216"/>
      <c r="I196" s="216">
        <f t="shared" si="61"/>
        <v>0</v>
      </c>
      <c r="J196" s="216">
        <f t="shared" si="62"/>
        <v>0</v>
      </c>
      <c r="K196" s="46" t="s">
        <v>149</v>
      </c>
      <c r="L196" s="48"/>
      <c r="M196" s="48"/>
    </row>
    <row r="197" spans="1:13" hidden="1" x14ac:dyDescent="0.2">
      <c r="A197" s="323" t="s">
        <v>1302</v>
      </c>
      <c r="B197" s="323"/>
      <c r="C197" s="323"/>
      <c r="D197" s="323"/>
      <c r="E197" s="323"/>
      <c r="F197" s="323"/>
      <c r="G197" s="229">
        <f t="shared" ref="G197:I197" si="63">SUM(G193:G196)</f>
        <v>0</v>
      </c>
      <c r="H197" s="229">
        <f t="shared" si="63"/>
        <v>0</v>
      </c>
      <c r="I197" s="229">
        <f t="shared" si="63"/>
        <v>0</v>
      </c>
      <c r="J197" s="229">
        <f>SUM(J193:J196)</f>
        <v>0</v>
      </c>
      <c r="K197" s="314"/>
      <c r="L197" s="315"/>
      <c r="M197" s="316"/>
    </row>
    <row r="198" spans="1:13" ht="204" hidden="1" x14ac:dyDescent="0.2">
      <c r="A198" s="90" t="s">
        <v>572</v>
      </c>
      <c r="B198" s="101" t="s">
        <v>150</v>
      </c>
      <c r="C198" s="96" t="s">
        <v>16</v>
      </c>
      <c r="D198" s="16">
        <v>10</v>
      </c>
      <c r="E198" s="96"/>
      <c r="F198" s="48"/>
      <c r="G198" s="216"/>
      <c r="H198" s="216"/>
      <c r="I198" s="229">
        <f>H198*0.1</f>
        <v>0</v>
      </c>
      <c r="J198" s="229">
        <f>H198+I198</f>
        <v>0</v>
      </c>
      <c r="K198" s="46" t="s">
        <v>981</v>
      </c>
      <c r="L198" s="48"/>
      <c r="M198" s="48"/>
    </row>
    <row r="199" spans="1:13" ht="27.75" hidden="1" customHeight="1" x14ac:dyDescent="0.2">
      <c r="A199" s="90" t="s">
        <v>487</v>
      </c>
      <c r="B199" s="322" t="s">
        <v>151</v>
      </c>
      <c r="C199" s="322"/>
      <c r="D199" s="322"/>
      <c r="E199" s="322"/>
      <c r="F199" s="322"/>
      <c r="G199" s="322"/>
      <c r="H199" s="322"/>
      <c r="I199" s="322"/>
      <c r="J199" s="322"/>
      <c r="K199" s="322"/>
      <c r="L199" s="322"/>
      <c r="M199" s="322"/>
    </row>
    <row r="200" spans="1:13" ht="132" hidden="1" customHeight="1" x14ac:dyDescent="0.2">
      <c r="A200" s="51" t="s">
        <v>573</v>
      </c>
      <c r="B200" s="8" t="s">
        <v>153</v>
      </c>
      <c r="C200" s="89" t="s">
        <v>12</v>
      </c>
      <c r="D200" s="16">
        <v>20</v>
      </c>
      <c r="E200" s="51"/>
      <c r="F200" s="90"/>
      <c r="G200" s="229"/>
      <c r="H200" s="229"/>
      <c r="I200" s="216">
        <f>H200*0.1</f>
        <v>0</v>
      </c>
      <c r="J200" s="216">
        <f>H200+I200</f>
        <v>0</v>
      </c>
      <c r="K200" s="46" t="s">
        <v>154</v>
      </c>
      <c r="L200" s="90"/>
      <c r="M200" s="90"/>
    </row>
    <row r="201" spans="1:13" ht="132" hidden="1" customHeight="1" x14ac:dyDescent="0.2">
      <c r="A201" s="51" t="s">
        <v>574</v>
      </c>
      <c r="B201" s="8" t="s">
        <v>153</v>
      </c>
      <c r="C201" s="89" t="s">
        <v>12</v>
      </c>
      <c r="D201" s="16">
        <v>20</v>
      </c>
      <c r="E201" s="51"/>
      <c r="F201" s="90"/>
      <c r="G201" s="216"/>
      <c r="H201" s="216"/>
      <c r="I201" s="216">
        <f t="shared" ref="I201:I204" si="64">H201*0.1</f>
        <v>0</v>
      </c>
      <c r="J201" s="216">
        <f t="shared" ref="J201:J204" si="65">H201+I201</f>
        <v>0</v>
      </c>
      <c r="K201" s="46" t="s">
        <v>156</v>
      </c>
      <c r="L201" s="90"/>
      <c r="M201" s="90"/>
    </row>
    <row r="202" spans="1:13" ht="132" hidden="1" customHeight="1" x14ac:dyDescent="0.2">
      <c r="A202" s="51" t="s">
        <v>575</v>
      </c>
      <c r="B202" s="8" t="s">
        <v>153</v>
      </c>
      <c r="C202" s="89" t="s">
        <v>12</v>
      </c>
      <c r="D202" s="16">
        <v>20</v>
      </c>
      <c r="E202" s="51"/>
      <c r="F202" s="90"/>
      <c r="G202" s="216"/>
      <c r="H202" s="216"/>
      <c r="I202" s="216">
        <f t="shared" si="64"/>
        <v>0</v>
      </c>
      <c r="J202" s="216">
        <f t="shared" si="65"/>
        <v>0</v>
      </c>
      <c r="K202" s="46" t="s">
        <v>157</v>
      </c>
      <c r="L202" s="90"/>
      <c r="M202" s="90"/>
    </row>
    <row r="203" spans="1:13" ht="132" hidden="1" customHeight="1" x14ac:dyDescent="0.2">
      <c r="A203" s="51" t="s">
        <v>801</v>
      </c>
      <c r="B203" s="8" t="s">
        <v>153</v>
      </c>
      <c r="C203" s="89" t="s">
        <v>12</v>
      </c>
      <c r="D203" s="16">
        <v>30</v>
      </c>
      <c r="E203" s="51"/>
      <c r="F203" s="90"/>
      <c r="G203" s="216"/>
      <c r="H203" s="216"/>
      <c r="I203" s="216">
        <f t="shared" si="64"/>
        <v>0</v>
      </c>
      <c r="J203" s="216">
        <f t="shared" si="65"/>
        <v>0</v>
      </c>
      <c r="K203" s="46" t="s">
        <v>158</v>
      </c>
      <c r="L203" s="90"/>
      <c r="M203" s="90"/>
    </row>
    <row r="204" spans="1:13" ht="128.25" hidden="1" customHeight="1" x14ac:dyDescent="0.2">
      <c r="A204" s="51" t="s">
        <v>802</v>
      </c>
      <c r="B204" s="8" t="s">
        <v>153</v>
      </c>
      <c r="C204" s="89" t="s">
        <v>12</v>
      </c>
      <c r="D204" s="16">
        <v>30</v>
      </c>
      <c r="E204" s="51"/>
      <c r="F204" s="90"/>
      <c r="G204" s="216"/>
      <c r="H204" s="216"/>
      <c r="I204" s="216">
        <f t="shared" si="64"/>
        <v>0</v>
      </c>
      <c r="J204" s="216">
        <f t="shared" si="65"/>
        <v>0</v>
      </c>
      <c r="K204" s="46" t="s">
        <v>159</v>
      </c>
      <c r="L204" s="90"/>
      <c r="M204" s="90"/>
    </row>
    <row r="205" spans="1:13" hidden="1" x14ac:dyDescent="0.2">
      <c r="A205" s="323" t="s">
        <v>803</v>
      </c>
      <c r="B205" s="323"/>
      <c r="C205" s="323"/>
      <c r="D205" s="323"/>
      <c r="E205" s="323"/>
      <c r="F205" s="323"/>
      <c r="G205" s="229">
        <f t="shared" ref="G205:I205" si="66">SUM(G200:G204)</f>
        <v>0</v>
      </c>
      <c r="H205" s="229">
        <f t="shared" si="66"/>
        <v>0</v>
      </c>
      <c r="I205" s="229">
        <f t="shared" si="66"/>
        <v>0</v>
      </c>
      <c r="J205" s="229">
        <f>SUM(J200:J204)</f>
        <v>0</v>
      </c>
      <c r="K205" s="314"/>
      <c r="L205" s="315"/>
      <c r="M205" s="316"/>
    </row>
    <row r="206" spans="1:13" hidden="1" x14ac:dyDescent="0.2">
      <c r="A206" s="294" t="s">
        <v>161</v>
      </c>
      <c r="B206" s="294"/>
      <c r="C206" s="294"/>
      <c r="D206" s="294"/>
      <c r="E206" s="294"/>
      <c r="F206" s="294"/>
      <c r="G206" s="294"/>
      <c r="H206" s="294"/>
      <c r="I206" s="294"/>
      <c r="J206" s="294"/>
      <c r="K206" s="294"/>
      <c r="L206" s="294"/>
      <c r="M206" s="294"/>
    </row>
    <row r="207" spans="1:13" ht="26.25" hidden="1" customHeight="1" x14ac:dyDescent="0.2">
      <c r="A207" s="89" t="s">
        <v>576</v>
      </c>
      <c r="B207" s="287" t="s">
        <v>162</v>
      </c>
      <c r="C207" s="288"/>
      <c r="D207" s="288"/>
      <c r="E207" s="288"/>
      <c r="F207" s="288"/>
      <c r="G207" s="288"/>
      <c r="H207" s="288"/>
      <c r="I207" s="288"/>
      <c r="J207" s="288"/>
      <c r="K207" s="288"/>
      <c r="L207" s="288"/>
      <c r="M207" s="289"/>
    </row>
    <row r="208" spans="1:13" ht="178.5" hidden="1" x14ac:dyDescent="0.2">
      <c r="A208" s="261" t="s">
        <v>232</v>
      </c>
      <c r="B208" s="46" t="s">
        <v>767</v>
      </c>
      <c r="C208" s="161" t="s">
        <v>500</v>
      </c>
      <c r="D208" s="161">
        <v>10</v>
      </c>
      <c r="E208" s="161"/>
      <c r="F208" s="161"/>
      <c r="G208" s="229"/>
      <c r="H208" s="229"/>
      <c r="I208" s="216">
        <f>H208*0.1</f>
        <v>0</v>
      </c>
      <c r="J208" s="216">
        <f>H208+I208</f>
        <v>0</v>
      </c>
      <c r="K208" s="46" t="s">
        <v>164</v>
      </c>
      <c r="L208" s="161"/>
      <c r="M208" s="161"/>
    </row>
    <row r="209" spans="1:13" ht="178.5" hidden="1" x14ac:dyDescent="0.2">
      <c r="A209" s="261" t="s">
        <v>234</v>
      </c>
      <c r="B209" s="46" t="s">
        <v>768</v>
      </c>
      <c r="C209" s="161" t="s">
        <v>16</v>
      </c>
      <c r="D209" s="161">
        <v>10</v>
      </c>
      <c r="E209" s="161"/>
      <c r="F209" s="161"/>
      <c r="G209" s="229"/>
      <c r="H209" s="229"/>
      <c r="I209" s="216">
        <f t="shared" ref="I209:I212" si="67">H209*0.1</f>
        <v>0</v>
      </c>
      <c r="J209" s="216">
        <f t="shared" ref="J209:J212" si="68">H209+I209</f>
        <v>0</v>
      </c>
      <c r="K209" s="46" t="s">
        <v>164</v>
      </c>
      <c r="L209" s="161"/>
      <c r="M209" s="161"/>
    </row>
    <row r="210" spans="1:13" ht="178.5" hidden="1" x14ac:dyDescent="0.2">
      <c r="A210" s="261" t="s">
        <v>577</v>
      </c>
      <c r="B210" s="46" t="s">
        <v>163</v>
      </c>
      <c r="C210" s="95" t="s">
        <v>16</v>
      </c>
      <c r="D210" s="3">
        <v>200</v>
      </c>
      <c r="E210" s="104"/>
      <c r="F210" s="104"/>
      <c r="G210" s="207"/>
      <c r="H210" s="207"/>
      <c r="I210" s="216">
        <f t="shared" si="67"/>
        <v>0</v>
      </c>
      <c r="J210" s="216">
        <f t="shared" si="68"/>
        <v>0</v>
      </c>
      <c r="K210" s="46" t="s">
        <v>164</v>
      </c>
      <c r="L210" s="104"/>
      <c r="M210" s="104"/>
    </row>
    <row r="211" spans="1:13" ht="178.5" hidden="1" x14ac:dyDescent="0.2">
      <c r="A211" s="5" t="s">
        <v>780</v>
      </c>
      <c r="B211" s="46" t="s">
        <v>165</v>
      </c>
      <c r="C211" s="95" t="s">
        <v>16</v>
      </c>
      <c r="D211" s="3">
        <v>200</v>
      </c>
      <c r="E211" s="104"/>
      <c r="F211" s="104"/>
      <c r="G211" s="207"/>
      <c r="H211" s="207"/>
      <c r="I211" s="216">
        <f t="shared" si="67"/>
        <v>0</v>
      </c>
      <c r="J211" s="216">
        <f t="shared" si="68"/>
        <v>0</v>
      </c>
      <c r="K211" s="46" t="s">
        <v>166</v>
      </c>
      <c r="L211" s="104"/>
      <c r="M211" s="104"/>
    </row>
    <row r="212" spans="1:13" ht="178.5" hidden="1" x14ac:dyDescent="0.2">
      <c r="A212" s="5" t="s">
        <v>781</v>
      </c>
      <c r="B212" s="46" t="s">
        <v>167</v>
      </c>
      <c r="C212" s="95" t="s">
        <v>16</v>
      </c>
      <c r="D212" s="3">
        <v>20</v>
      </c>
      <c r="E212" s="104"/>
      <c r="F212" s="104"/>
      <c r="G212" s="207"/>
      <c r="H212" s="207"/>
      <c r="I212" s="216">
        <f t="shared" si="67"/>
        <v>0</v>
      </c>
      <c r="J212" s="216">
        <f t="shared" si="68"/>
        <v>0</v>
      </c>
      <c r="K212" s="46" t="s">
        <v>168</v>
      </c>
      <c r="L212" s="104"/>
      <c r="M212" s="104"/>
    </row>
    <row r="213" spans="1:13" hidden="1" x14ac:dyDescent="0.2">
      <c r="A213" s="291" t="s">
        <v>782</v>
      </c>
      <c r="B213" s="291"/>
      <c r="C213" s="291"/>
      <c r="D213" s="291"/>
      <c r="E213" s="291"/>
      <c r="F213" s="291"/>
      <c r="G213" s="212">
        <f t="shared" ref="G213:I213" si="69">SUM(G208:G212)</f>
        <v>0</v>
      </c>
      <c r="H213" s="212">
        <f t="shared" si="69"/>
        <v>0</v>
      </c>
      <c r="I213" s="212">
        <f t="shared" si="69"/>
        <v>0</v>
      </c>
      <c r="J213" s="212">
        <f>SUM(J208:J212)</f>
        <v>0</v>
      </c>
      <c r="K213" s="314"/>
      <c r="L213" s="315"/>
      <c r="M213" s="316"/>
    </row>
    <row r="214" spans="1:13" ht="24" hidden="1" customHeight="1" x14ac:dyDescent="0.2">
      <c r="A214" s="89" t="s">
        <v>783</v>
      </c>
      <c r="B214" s="287" t="s">
        <v>169</v>
      </c>
      <c r="C214" s="288"/>
      <c r="D214" s="288"/>
      <c r="E214" s="288"/>
      <c r="F214" s="288"/>
      <c r="G214" s="288"/>
      <c r="H214" s="288"/>
      <c r="I214" s="288"/>
      <c r="J214" s="288"/>
      <c r="K214" s="288"/>
      <c r="L214" s="288"/>
      <c r="M214" s="289"/>
    </row>
    <row r="215" spans="1:13" ht="102" hidden="1" customHeight="1" x14ac:dyDescent="0.2">
      <c r="A215" s="5" t="s">
        <v>578</v>
      </c>
      <c r="B215" s="46" t="s">
        <v>170</v>
      </c>
      <c r="C215" s="95" t="s">
        <v>12</v>
      </c>
      <c r="D215" s="3">
        <v>10</v>
      </c>
      <c r="E215" s="104"/>
      <c r="F215" s="104"/>
      <c r="G215" s="207"/>
      <c r="H215" s="207"/>
      <c r="I215" s="207">
        <f>H215*0.1</f>
        <v>0</v>
      </c>
      <c r="J215" s="207">
        <f>H215+I215</f>
        <v>0</v>
      </c>
      <c r="K215" s="46" t="s">
        <v>171</v>
      </c>
      <c r="L215" s="104"/>
      <c r="M215" s="104"/>
    </row>
    <row r="216" spans="1:13" ht="102" hidden="1" customHeight="1" x14ac:dyDescent="0.2">
      <c r="A216" s="5" t="s">
        <v>579</v>
      </c>
      <c r="B216" s="46" t="s">
        <v>170</v>
      </c>
      <c r="C216" s="95" t="s">
        <v>12</v>
      </c>
      <c r="D216" s="3">
        <v>50</v>
      </c>
      <c r="E216" s="104"/>
      <c r="F216" s="104"/>
      <c r="G216" s="207"/>
      <c r="H216" s="207"/>
      <c r="I216" s="207">
        <f t="shared" ref="I216:I219" si="70">H216*0.1</f>
        <v>0</v>
      </c>
      <c r="J216" s="207">
        <f t="shared" ref="J216:J219" si="71">H216+I216</f>
        <v>0</v>
      </c>
      <c r="K216" s="46" t="s">
        <v>172</v>
      </c>
      <c r="L216" s="104"/>
      <c r="M216" s="104"/>
    </row>
    <row r="217" spans="1:13" ht="102" hidden="1" customHeight="1" x14ac:dyDescent="0.2">
      <c r="A217" s="5" t="s">
        <v>580</v>
      </c>
      <c r="B217" s="46" t="s">
        <v>170</v>
      </c>
      <c r="C217" s="95" t="s">
        <v>12</v>
      </c>
      <c r="D217" s="3">
        <v>150</v>
      </c>
      <c r="E217" s="104"/>
      <c r="F217" s="104"/>
      <c r="G217" s="207"/>
      <c r="H217" s="207"/>
      <c r="I217" s="207">
        <f t="shared" si="70"/>
        <v>0</v>
      </c>
      <c r="J217" s="207">
        <f t="shared" si="71"/>
        <v>0</v>
      </c>
      <c r="K217" s="46" t="s">
        <v>173</v>
      </c>
      <c r="L217" s="104"/>
      <c r="M217" s="104"/>
    </row>
    <row r="218" spans="1:13" ht="102" hidden="1" customHeight="1" x14ac:dyDescent="0.2">
      <c r="A218" s="5" t="s">
        <v>581</v>
      </c>
      <c r="B218" s="46" t="s">
        <v>170</v>
      </c>
      <c r="C218" s="95" t="s">
        <v>12</v>
      </c>
      <c r="D218" s="3">
        <v>200</v>
      </c>
      <c r="E218" s="104"/>
      <c r="F218" s="104"/>
      <c r="G218" s="207"/>
      <c r="H218" s="207"/>
      <c r="I218" s="207">
        <f t="shared" si="70"/>
        <v>0</v>
      </c>
      <c r="J218" s="207">
        <f t="shared" si="71"/>
        <v>0</v>
      </c>
      <c r="K218" s="46" t="s">
        <v>174</v>
      </c>
      <c r="L218" s="104"/>
      <c r="M218" s="104"/>
    </row>
    <row r="219" spans="1:13" ht="102" hidden="1" customHeight="1" x14ac:dyDescent="0.2">
      <c r="A219" s="5" t="s">
        <v>582</v>
      </c>
      <c r="B219" s="46" t="s">
        <v>170</v>
      </c>
      <c r="C219" s="95" t="s">
        <v>12</v>
      </c>
      <c r="D219" s="3">
        <v>20</v>
      </c>
      <c r="E219" s="104"/>
      <c r="F219" s="104"/>
      <c r="G219" s="207"/>
      <c r="H219" s="207"/>
      <c r="I219" s="207">
        <f t="shared" si="70"/>
        <v>0</v>
      </c>
      <c r="J219" s="207">
        <f t="shared" si="71"/>
        <v>0</v>
      </c>
      <c r="K219" s="46" t="s">
        <v>982</v>
      </c>
      <c r="L219" s="104"/>
      <c r="M219" s="104"/>
    </row>
    <row r="220" spans="1:13" hidden="1" x14ac:dyDescent="0.2">
      <c r="A220" s="291" t="s">
        <v>1303</v>
      </c>
      <c r="B220" s="291"/>
      <c r="C220" s="291"/>
      <c r="D220" s="291"/>
      <c r="E220" s="291"/>
      <c r="F220" s="291"/>
      <c r="G220" s="212">
        <f t="shared" ref="G220:I220" si="72">SUM(G215:G219)</f>
        <v>0</v>
      </c>
      <c r="H220" s="212">
        <f t="shared" si="72"/>
        <v>0</v>
      </c>
      <c r="I220" s="212">
        <f t="shared" si="72"/>
        <v>0</v>
      </c>
      <c r="J220" s="212">
        <f>SUM(J215:J219)</f>
        <v>0</v>
      </c>
      <c r="K220" s="314"/>
      <c r="L220" s="315"/>
      <c r="M220" s="316"/>
    </row>
    <row r="221" spans="1:13" ht="25.5" hidden="1" customHeight="1" x14ac:dyDescent="0.2">
      <c r="A221" s="89" t="s">
        <v>583</v>
      </c>
      <c r="B221" s="287" t="s">
        <v>175</v>
      </c>
      <c r="C221" s="288"/>
      <c r="D221" s="288"/>
      <c r="E221" s="288"/>
      <c r="F221" s="288"/>
      <c r="G221" s="288"/>
      <c r="H221" s="288"/>
      <c r="I221" s="288"/>
      <c r="J221" s="288"/>
      <c r="K221" s="288"/>
      <c r="L221" s="288"/>
      <c r="M221" s="289"/>
    </row>
    <row r="222" spans="1:13" ht="103.5" hidden="1" customHeight="1" x14ac:dyDescent="0.2">
      <c r="A222" s="5" t="s">
        <v>238</v>
      </c>
      <c r="B222" s="46" t="s">
        <v>170</v>
      </c>
      <c r="C222" s="95" t="s">
        <v>12</v>
      </c>
      <c r="D222" s="3">
        <v>150</v>
      </c>
      <c r="E222" s="104"/>
      <c r="F222" s="104"/>
      <c r="G222" s="207"/>
      <c r="H222" s="207"/>
      <c r="I222" s="207">
        <f>H222*0.1</f>
        <v>0</v>
      </c>
      <c r="J222" s="207">
        <f>H222+I222</f>
        <v>0</v>
      </c>
      <c r="K222" s="46" t="s">
        <v>1140</v>
      </c>
      <c r="L222" s="104"/>
      <c r="M222" s="104"/>
    </row>
    <row r="223" spans="1:13" ht="103.5" hidden="1" customHeight="1" x14ac:dyDescent="0.2">
      <c r="A223" s="5" t="s">
        <v>240</v>
      </c>
      <c r="B223" s="46" t="s">
        <v>170</v>
      </c>
      <c r="C223" s="95" t="s">
        <v>12</v>
      </c>
      <c r="D223" s="3">
        <v>440</v>
      </c>
      <c r="E223" s="104"/>
      <c r="F223" s="104"/>
      <c r="G223" s="207"/>
      <c r="H223" s="207"/>
      <c r="I223" s="207">
        <f t="shared" ref="I223:I232" si="73">H223*0.1</f>
        <v>0</v>
      </c>
      <c r="J223" s="207">
        <f t="shared" ref="J223:J232" si="74">H223+I223</f>
        <v>0</v>
      </c>
      <c r="K223" s="46" t="s">
        <v>176</v>
      </c>
      <c r="L223" s="104"/>
      <c r="M223" s="104"/>
    </row>
    <row r="224" spans="1:13" ht="103.5" hidden="1" customHeight="1" x14ac:dyDescent="0.2">
      <c r="A224" s="5" t="s">
        <v>804</v>
      </c>
      <c r="B224" s="46" t="s">
        <v>170</v>
      </c>
      <c r="C224" s="95" t="s">
        <v>12</v>
      </c>
      <c r="D224" s="3">
        <v>3300</v>
      </c>
      <c r="E224" s="104"/>
      <c r="F224" s="104"/>
      <c r="G224" s="207"/>
      <c r="H224" s="207"/>
      <c r="I224" s="207">
        <f t="shared" si="73"/>
        <v>0</v>
      </c>
      <c r="J224" s="207">
        <f t="shared" si="74"/>
        <v>0</v>
      </c>
      <c r="K224" s="46" t="s">
        <v>177</v>
      </c>
      <c r="L224" s="104"/>
      <c r="M224" s="104"/>
    </row>
    <row r="225" spans="1:13" ht="103.5" hidden="1" customHeight="1" x14ac:dyDescent="0.2">
      <c r="A225" s="5" t="s">
        <v>1304</v>
      </c>
      <c r="B225" s="46" t="s">
        <v>170</v>
      </c>
      <c r="C225" s="95" t="s">
        <v>12</v>
      </c>
      <c r="D225" s="3">
        <v>2000</v>
      </c>
      <c r="E225" s="104"/>
      <c r="F225" s="104"/>
      <c r="G225" s="207"/>
      <c r="H225" s="207"/>
      <c r="I225" s="207">
        <f t="shared" si="73"/>
        <v>0</v>
      </c>
      <c r="J225" s="207">
        <f t="shared" si="74"/>
        <v>0</v>
      </c>
      <c r="K225" s="46" t="s">
        <v>178</v>
      </c>
      <c r="L225" s="104"/>
      <c r="M225" s="104"/>
    </row>
    <row r="226" spans="1:13" ht="103.5" hidden="1" customHeight="1" x14ac:dyDescent="0.2">
      <c r="A226" s="5" t="s">
        <v>1305</v>
      </c>
      <c r="B226" s="46" t="s">
        <v>170</v>
      </c>
      <c r="C226" s="95" t="s">
        <v>12</v>
      </c>
      <c r="D226" s="3">
        <v>1500</v>
      </c>
      <c r="E226" s="104"/>
      <c r="F226" s="104"/>
      <c r="G226" s="207"/>
      <c r="H226" s="207"/>
      <c r="I226" s="207">
        <f t="shared" si="73"/>
        <v>0</v>
      </c>
      <c r="J226" s="207">
        <f t="shared" si="74"/>
        <v>0</v>
      </c>
      <c r="K226" s="46" t="s">
        <v>179</v>
      </c>
      <c r="L226" s="104"/>
      <c r="M226" s="104"/>
    </row>
    <row r="227" spans="1:13" ht="103.5" hidden="1" customHeight="1" x14ac:dyDescent="0.2">
      <c r="A227" s="5" t="s">
        <v>1306</v>
      </c>
      <c r="B227" s="46" t="s">
        <v>170</v>
      </c>
      <c r="C227" s="95" t="s">
        <v>12</v>
      </c>
      <c r="D227" s="3">
        <v>700</v>
      </c>
      <c r="E227" s="104"/>
      <c r="F227" s="104"/>
      <c r="G227" s="207"/>
      <c r="H227" s="207"/>
      <c r="I227" s="207">
        <f t="shared" si="73"/>
        <v>0</v>
      </c>
      <c r="J227" s="207">
        <f t="shared" si="74"/>
        <v>0</v>
      </c>
      <c r="K227" s="46" t="s">
        <v>180</v>
      </c>
      <c r="L227" s="104"/>
      <c r="M227" s="104"/>
    </row>
    <row r="228" spans="1:13" ht="103.5" hidden="1" customHeight="1" x14ac:dyDescent="0.2">
      <c r="A228" s="5" t="s">
        <v>1307</v>
      </c>
      <c r="B228" s="46" t="s">
        <v>170</v>
      </c>
      <c r="C228" s="95" t="s">
        <v>12</v>
      </c>
      <c r="D228" s="3">
        <v>100</v>
      </c>
      <c r="E228" s="104"/>
      <c r="F228" s="104"/>
      <c r="G228" s="207"/>
      <c r="H228" s="207"/>
      <c r="I228" s="207">
        <f t="shared" si="73"/>
        <v>0</v>
      </c>
      <c r="J228" s="207">
        <f t="shared" si="74"/>
        <v>0</v>
      </c>
      <c r="K228" s="46" t="s">
        <v>181</v>
      </c>
      <c r="L228" s="104"/>
      <c r="M228" s="104"/>
    </row>
    <row r="229" spans="1:13" ht="103.5" hidden="1" customHeight="1" x14ac:dyDescent="0.2">
      <c r="A229" s="5" t="s">
        <v>1308</v>
      </c>
      <c r="B229" s="8" t="s">
        <v>182</v>
      </c>
      <c r="C229" s="96" t="s">
        <v>16</v>
      </c>
      <c r="D229" s="16">
        <v>40</v>
      </c>
      <c r="E229" s="51"/>
      <c r="F229" s="104"/>
      <c r="G229" s="207"/>
      <c r="H229" s="207"/>
      <c r="I229" s="207">
        <f t="shared" si="73"/>
        <v>0</v>
      </c>
      <c r="J229" s="207">
        <f t="shared" si="74"/>
        <v>0</v>
      </c>
      <c r="K229" s="46" t="s">
        <v>183</v>
      </c>
      <c r="L229" s="104"/>
      <c r="M229" s="104"/>
    </row>
    <row r="230" spans="1:13" ht="103.5" hidden="1" customHeight="1" x14ac:dyDescent="0.2">
      <c r="A230" s="5" t="s">
        <v>1309</v>
      </c>
      <c r="B230" s="8" t="s">
        <v>182</v>
      </c>
      <c r="C230" s="96" t="s">
        <v>16</v>
      </c>
      <c r="D230" s="16">
        <v>40</v>
      </c>
      <c r="E230" s="51"/>
      <c r="F230" s="104"/>
      <c r="G230" s="207"/>
      <c r="H230" s="207"/>
      <c r="I230" s="207">
        <f t="shared" si="73"/>
        <v>0</v>
      </c>
      <c r="J230" s="207">
        <f t="shared" si="74"/>
        <v>0</v>
      </c>
      <c r="K230" s="46" t="s">
        <v>184</v>
      </c>
      <c r="L230" s="104"/>
      <c r="M230" s="104"/>
    </row>
    <row r="231" spans="1:13" ht="102" hidden="1" customHeight="1" x14ac:dyDescent="0.2">
      <c r="A231" s="5" t="s">
        <v>1310</v>
      </c>
      <c r="B231" s="8" t="s">
        <v>182</v>
      </c>
      <c r="C231" s="96" t="s">
        <v>16</v>
      </c>
      <c r="D231" s="16">
        <v>50</v>
      </c>
      <c r="E231" s="51"/>
      <c r="F231" s="104"/>
      <c r="G231" s="207"/>
      <c r="H231" s="207"/>
      <c r="I231" s="207">
        <f t="shared" si="73"/>
        <v>0</v>
      </c>
      <c r="J231" s="207">
        <f t="shared" si="74"/>
        <v>0</v>
      </c>
      <c r="K231" s="46" t="s">
        <v>185</v>
      </c>
      <c r="L231" s="104"/>
      <c r="M231" s="104"/>
    </row>
    <row r="232" spans="1:13" ht="102" hidden="1" customHeight="1" x14ac:dyDescent="0.2">
      <c r="A232" s="5" t="s">
        <v>1311</v>
      </c>
      <c r="B232" s="8" t="s">
        <v>182</v>
      </c>
      <c r="C232" s="96" t="s">
        <v>16</v>
      </c>
      <c r="D232" s="16">
        <v>50</v>
      </c>
      <c r="E232" s="51"/>
      <c r="F232" s="104"/>
      <c r="G232" s="207"/>
      <c r="H232" s="207"/>
      <c r="I232" s="207">
        <f t="shared" si="73"/>
        <v>0</v>
      </c>
      <c r="J232" s="207">
        <f t="shared" si="74"/>
        <v>0</v>
      </c>
      <c r="K232" s="46" t="s">
        <v>186</v>
      </c>
      <c r="L232" s="104"/>
      <c r="M232" s="104"/>
    </row>
    <row r="233" spans="1:13" hidden="1" x14ac:dyDescent="0.2">
      <c r="A233" s="291" t="s">
        <v>1312</v>
      </c>
      <c r="B233" s="291"/>
      <c r="C233" s="291"/>
      <c r="D233" s="291"/>
      <c r="E233" s="291"/>
      <c r="F233" s="291"/>
      <c r="G233" s="212">
        <f t="shared" ref="G233:I233" si="75">SUM(G222:G232)</f>
        <v>0</v>
      </c>
      <c r="H233" s="212">
        <f t="shared" si="75"/>
        <v>0</v>
      </c>
      <c r="I233" s="212">
        <f t="shared" si="75"/>
        <v>0</v>
      </c>
      <c r="J233" s="212">
        <f>SUM(J222:J232)</f>
        <v>0</v>
      </c>
      <c r="K233" s="314"/>
      <c r="L233" s="315"/>
      <c r="M233" s="316"/>
    </row>
    <row r="234" spans="1:13" ht="27.75" hidden="1" customHeight="1" x14ac:dyDescent="0.2">
      <c r="A234" s="11" t="s">
        <v>584</v>
      </c>
      <c r="B234" s="325" t="s">
        <v>1172</v>
      </c>
      <c r="C234" s="326"/>
      <c r="D234" s="326"/>
      <c r="E234" s="326"/>
      <c r="F234" s="326"/>
      <c r="G234" s="326"/>
      <c r="H234" s="326"/>
      <c r="I234" s="326"/>
      <c r="J234" s="326"/>
      <c r="K234" s="326"/>
      <c r="L234" s="326"/>
      <c r="M234" s="327"/>
    </row>
    <row r="235" spans="1:13" ht="357" hidden="1" x14ac:dyDescent="0.2">
      <c r="A235" s="9" t="s">
        <v>805</v>
      </c>
      <c r="B235" s="10" t="s">
        <v>1172</v>
      </c>
      <c r="C235" s="11" t="s">
        <v>16</v>
      </c>
      <c r="D235" s="106" t="s">
        <v>487</v>
      </c>
      <c r="E235" s="105"/>
      <c r="F235" s="88"/>
      <c r="G235" s="230" t="s">
        <v>188</v>
      </c>
      <c r="H235" s="206"/>
      <c r="I235" s="207">
        <f>H235*0.1</f>
        <v>0</v>
      </c>
      <c r="J235" s="207">
        <f>H235+I235</f>
        <v>0</v>
      </c>
      <c r="K235" s="18" t="s">
        <v>983</v>
      </c>
      <c r="L235" s="104"/>
      <c r="M235" s="104"/>
    </row>
    <row r="236" spans="1:13" ht="357" hidden="1" x14ac:dyDescent="0.2">
      <c r="A236" s="9" t="s">
        <v>806</v>
      </c>
      <c r="B236" s="10" t="s">
        <v>1172</v>
      </c>
      <c r="C236" s="11" t="s">
        <v>16</v>
      </c>
      <c r="D236" s="106" t="s">
        <v>483</v>
      </c>
      <c r="E236" s="105"/>
      <c r="F236" s="88"/>
      <c r="G236" s="206"/>
      <c r="H236" s="206"/>
      <c r="I236" s="207">
        <f>H236*0.1</f>
        <v>0</v>
      </c>
      <c r="J236" s="207">
        <f>H236+I236</f>
        <v>0</v>
      </c>
      <c r="K236" s="18" t="s">
        <v>1141</v>
      </c>
      <c r="L236" s="104"/>
      <c r="M236" s="104"/>
    </row>
    <row r="237" spans="1:13" ht="357" hidden="1" x14ac:dyDescent="0.2">
      <c r="A237" s="19" t="s">
        <v>807</v>
      </c>
      <c r="B237" s="10" t="s">
        <v>187</v>
      </c>
      <c r="C237" s="105" t="s">
        <v>16</v>
      </c>
      <c r="D237" s="106" t="s">
        <v>488</v>
      </c>
      <c r="E237" s="105"/>
      <c r="F237" s="88"/>
      <c r="G237" s="206"/>
      <c r="H237" s="206"/>
      <c r="I237" s="207">
        <f>H237*0.1</f>
        <v>0</v>
      </c>
      <c r="J237" s="207">
        <f>H237+I237</f>
        <v>0</v>
      </c>
      <c r="K237" s="18" t="s">
        <v>984</v>
      </c>
      <c r="L237" s="104"/>
      <c r="M237" s="104"/>
    </row>
    <row r="238" spans="1:13" hidden="1" x14ac:dyDescent="0.2">
      <c r="A238" s="324" t="s">
        <v>1313</v>
      </c>
      <c r="B238" s="324"/>
      <c r="C238" s="324"/>
      <c r="D238" s="324"/>
      <c r="E238" s="324"/>
      <c r="F238" s="324"/>
      <c r="G238" s="212">
        <f t="shared" ref="G238:I238" si="76">SUM(G235:G237)</f>
        <v>0</v>
      </c>
      <c r="H238" s="212">
        <f t="shared" si="76"/>
        <v>0</v>
      </c>
      <c r="I238" s="212">
        <f t="shared" si="76"/>
        <v>0</v>
      </c>
      <c r="J238" s="212">
        <f>SUM(J235:J237)</f>
        <v>0</v>
      </c>
      <c r="K238" s="314"/>
      <c r="L238" s="315"/>
      <c r="M238" s="316"/>
    </row>
    <row r="239" spans="1:13" ht="27" hidden="1" customHeight="1" x14ac:dyDescent="0.2">
      <c r="A239" s="89" t="s">
        <v>585</v>
      </c>
      <c r="B239" s="322" t="s">
        <v>189</v>
      </c>
      <c r="C239" s="322"/>
      <c r="D239" s="322"/>
      <c r="E239" s="322"/>
      <c r="F239" s="322"/>
      <c r="G239" s="322"/>
      <c r="H239" s="322"/>
      <c r="I239" s="322"/>
      <c r="J239" s="322"/>
      <c r="K239" s="322"/>
      <c r="L239" s="322"/>
      <c r="M239" s="322"/>
    </row>
    <row r="240" spans="1:13" ht="104.25" hidden="1" customHeight="1" x14ac:dyDescent="0.2">
      <c r="A240" s="5" t="s">
        <v>784</v>
      </c>
      <c r="B240" s="8" t="s">
        <v>190</v>
      </c>
      <c r="C240" s="96" t="s">
        <v>16</v>
      </c>
      <c r="D240" s="16">
        <v>350</v>
      </c>
      <c r="E240" s="51"/>
      <c r="F240" s="104"/>
      <c r="G240" s="207"/>
      <c r="H240" s="207"/>
      <c r="I240" s="207">
        <f>H240*0.1</f>
        <v>0</v>
      </c>
      <c r="J240" s="207">
        <f>H240+I240</f>
        <v>0</v>
      </c>
      <c r="K240" s="46" t="s">
        <v>191</v>
      </c>
      <c r="L240" s="96"/>
      <c r="M240" s="96"/>
    </row>
    <row r="241" spans="1:13" ht="104.25" hidden="1" customHeight="1" x14ac:dyDescent="0.2">
      <c r="A241" s="5" t="s">
        <v>785</v>
      </c>
      <c r="B241" s="8" t="s">
        <v>190</v>
      </c>
      <c r="C241" s="96" t="s">
        <v>16</v>
      </c>
      <c r="D241" s="16">
        <v>50</v>
      </c>
      <c r="E241" s="51"/>
      <c r="F241" s="104"/>
      <c r="G241" s="207"/>
      <c r="H241" s="207"/>
      <c r="I241" s="207">
        <f t="shared" ref="I241:I245" si="77">H241*0.1</f>
        <v>0</v>
      </c>
      <c r="J241" s="207">
        <f t="shared" ref="J241:J245" si="78">H241+I241</f>
        <v>0</v>
      </c>
      <c r="K241" s="46" t="s">
        <v>192</v>
      </c>
      <c r="L241" s="96"/>
      <c r="M241" s="96"/>
    </row>
    <row r="242" spans="1:13" ht="104.25" hidden="1" customHeight="1" x14ac:dyDescent="0.2">
      <c r="A242" s="5" t="s">
        <v>1314</v>
      </c>
      <c r="B242" s="8" t="s">
        <v>190</v>
      </c>
      <c r="C242" s="96" t="s">
        <v>16</v>
      </c>
      <c r="D242" s="16">
        <v>50</v>
      </c>
      <c r="E242" s="51"/>
      <c r="F242" s="104"/>
      <c r="G242" s="207"/>
      <c r="H242" s="207"/>
      <c r="I242" s="207">
        <f t="shared" si="77"/>
        <v>0</v>
      </c>
      <c r="J242" s="207">
        <f t="shared" si="78"/>
        <v>0</v>
      </c>
      <c r="K242" s="46" t="s">
        <v>1142</v>
      </c>
      <c r="L242" s="96"/>
      <c r="M242" s="96"/>
    </row>
    <row r="243" spans="1:13" ht="104.25" hidden="1" customHeight="1" x14ac:dyDescent="0.2">
      <c r="A243" s="5" t="s">
        <v>1315</v>
      </c>
      <c r="B243" s="8" t="s">
        <v>190</v>
      </c>
      <c r="C243" s="96" t="s">
        <v>16</v>
      </c>
      <c r="D243" s="16">
        <v>160</v>
      </c>
      <c r="E243" s="51"/>
      <c r="F243" s="104"/>
      <c r="G243" s="207"/>
      <c r="H243" s="207"/>
      <c r="I243" s="207">
        <f t="shared" si="77"/>
        <v>0</v>
      </c>
      <c r="J243" s="207">
        <f t="shared" si="78"/>
        <v>0</v>
      </c>
      <c r="K243" s="46" t="s">
        <v>193</v>
      </c>
      <c r="L243" s="104"/>
      <c r="M243" s="104"/>
    </row>
    <row r="244" spans="1:13" ht="104.25" hidden="1" customHeight="1" x14ac:dyDescent="0.2">
      <c r="A244" s="5" t="s">
        <v>1316</v>
      </c>
      <c r="B244" s="20" t="s">
        <v>194</v>
      </c>
      <c r="C244" s="95" t="s">
        <v>106</v>
      </c>
      <c r="D244" s="16">
        <v>160</v>
      </c>
      <c r="E244" s="51"/>
      <c r="F244" s="90"/>
      <c r="G244" s="229"/>
      <c r="H244" s="207"/>
      <c r="I244" s="207">
        <f t="shared" si="77"/>
        <v>0</v>
      </c>
      <c r="J244" s="207">
        <f t="shared" si="78"/>
        <v>0</v>
      </c>
      <c r="K244" s="46" t="s">
        <v>195</v>
      </c>
      <c r="L244" s="104"/>
      <c r="M244" s="104"/>
    </row>
    <row r="245" spans="1:13" ht="102.75" hidden="1" customHeight="1" x14ac:dyDescent="0.2">
      <c r="A245" s="5" t="s">
        <v>1317</v>
      </c>
      <c r="B245" s="20" t="s">
        <v>194</v>
      </c>
      <c r="C245" s="95" t="s">
        <v>106</v>
      </c>
      <c r="D245" s="16">
        <v>80</v>
      </c>
      <c r="E245" s="51"/>
      <c r="F245" s="90"/>
      <c r="G245" s="229"/>
      <c r="H245" s="207"/>
      <c r="I245" s="207">
        <f t="shared" si="77"/>
        <v>0</v>
      </c>
      <c r="J245" s="207">
        <f t="shared" si="78"/>
        <v>0</v>
      </c>
      <c r="K245" s="46" t="s">
        <v>196</v>
      </c>
      <c r="L245" s="104"/>
      <c r="M245" s="104"/>
    </row>
    <row r="246" spans="1:13" hidden="1" x14ac:dyDescent="0.2">
      <c r="A246" s="323" t="s">
        <v>808</v>
      </c>
      <c r="B246" s="323"/>
      <c r="C246" s="323"/>
      <c r="D246" s="323"/>
      <c r="E246" s="323"/>
      <c r="F246" s="323"/>
      <c r="G246" s="229">
        <f t="shared" ref="G246:I246" si="79">SUM(G240:G245)</f>
        <v>0</v>
      </c>
      <c r="H246" s="229">
        <f t="shared" si="79"/>
        <v>0</v>
      </c>
      <c r="I246" s="229">
        <f t="shared" si="79"/>
        <v>0</v>
      </c>
      <c r="J246" s="229">
        <f>SUM(J240:J245)</f>
        <v>0</v>
      </c>
      <c r="K246" s="92"/>
      <c r="L246" s="104"/>
      <c r="M246" s="104"/>
    </row>
    <row r="247" spans="1:13" ht="25.5" hidden="1" customHeight="1" x14ac:dyDescent="0.2">
      <c r="A247" s="89" t="s">
        <v>586</v>
      </c>
      <c r="B247" s="101" t="s">
        <v>197</v>
      </c>
      <c r="C247" s="328"/>
      <c r="D247" s="328"/>
      <c r="E247" s="328"/>
      <c r="F247" s="328"/>
      <c r="G247" s="328"/>
      <c r="H247" s="328"/>
      <c r="I247" s="328"/>
      <c r="J247" s="328"/>
      <c r="K247" s="328"/>
      <c r="L247" s="328"/>
      <c r="M247" s="328"/>
    </row>
    <row r="248" spans="1:13" ht="76.5" hidden="1" customHeight="1" x14ac:dyDescent="0.2">
      <c r="A248" s="5" t="s">
        <v>1318</v>
      </c>
      <c r="B248" s="46" t="s">
        <v>198</v>
      </c>
      <c r="C248" s="95" t="s">
        <v>16</v>
      </c>
      <c r="D248" s="3">
        <v>8000</v>
      </c>
      <c r="E248" s="104"/>
      <c r="F248" s="104"/>
      <c r="G248" s="207"/>
      <c r="H248" s="207"/>
      <c r="I248" s="207">
        <f>H248*0.1</f>
        <v>0</v>
      </c>
      <c r="J248" s="207">
        <f>H248+I248</f>
        <v>0</v>
      </c>
      <c r="K248" s="46" t="s">
        <v>985</v>
      </c>
      <c r="L248" s="104"/>
      <c r="M248" s="104"/>
    </row>
    <row r="249" spans="1:13" ht="76.5" hidden="1" customHeight="1" x14ac:dyDescent="0.2">
      <c r="A249" s="5" t="s">
        <v>1319</v>
      </c>
      <c r="B249" s="46" t="s">
        <v>199</v>
      </c>
      <c r="C249" s="95" t="s">
        <v>16</v>
      </c>
      <c r="D249" s="3">
        <v>1700</v>
      </c>
      <c r="E249" s="104"/>
      <c r="F249" s="104"/>
      <c r="G249" s="207"/>
      <c r="H249" s="207"/>
      <c r="I249" s="207">
        <f>H249*0.1</f>
        <v>0</v>
      </c>
      <c r="J249" s="207">
        <f>H249+I249</f>
        <v>0</v>
      </c>
      <c r="K249" s="46" t="s">
        <v>985</v>
      </c>
      <c r="L249" s="104"/>
      <c r="M249" s="104"/>
    </row>
    <row r="250" spans="1:13" hidden="1" x14ac:dyDescent="0.2">
      <c r="A250" s="291" t="s">
        <v>1320</v>
      </c>
      <c r="B250" s="291"/>
      <c r="C250" s="291"/>
      <c r="D250" s="291"/>
      <c r="E250" s="291"/>
      <c r="F250" s="291"/>
      <c r="G250" s="212">
        <f t="shared" ref="G250:I250" si="80">SUM(G248:G249)</f>
        <v>0</v>
      </c>
      <c r="H250" s="212">
        <f t="shared" si="80"/>
        <v>0</v>
      </c>
      <c r="I250" s="212">
        <f t="shared" si="80"/>
        <v>0</v>
      </c>
      <c r="J250" s="212">
        <f>SUM(J248:J249)</f>
        <v>0</v>
      </c>
      <c r="K250" s="314"/>
      <c r="L250" s="315"/>
      <c r="M250" s="316"/>
    </row>
    <row r="251" spans="1:13" ht="102.75" hidden="1" customHeight="1" x14ac:dyDescent="0.2">
      <c r="A251" s="89" t="s">
        <v>587</v>
      </c>
      <c r="B251" s="101" t="s">
        <v>200</v>
      </c>
      <c r="C251" s="95" t="s">
        <v>16</v>
      </c>
      <c r="D251" s="3">
        <v>10</v>
      </c>
      <c r="E251" s="95"/>
      <c r="F251" s="104"/>
      <c r="G251" s="207"/>
      <c r="H251" s="207"/>
      <c r="I251" s="212">
        <f>H251*0.1</f>
        <v>0</v>
      </c>
      <c r="J251" s="212">
        <f>H251+I251</f>
        <v>0</v>
      </c>
      <c r="K251" s="46" t="s">
        <v>201</v>
      </c>
      <c r="L251" s="104"/>
      <c r="M251" s="104"/>
    </row>
    <row r="252" spans="1:13" ht="102.75" hidden="1" customHeight="1" x14ac:dyDescent="0.2">
      <c r="A252" s="89" t="s">
        <v>588</v>
      </c>
      <c r="B252" s="101" t="s">
        <v>202</v>
      </c>
      <c r="C252" s="95" t="s">
        <v>16</v>
      </c>
      <c r="D252" s="3">
        <v>600</v>
      </c>
      <c r="E252" s="95"/>
      <c r="F252" s="104"/>
      <c r="G252" s="207"/>
      <c r="H252" s="207"/>
      <c r="I252" s="212">
        <f>H252*0.1</f>
        <v>0</v>
      </c>
      <c r="J252" s="212">
        <f>H252+I252</f>
        <v>0</v>
      </c>
      <c r="K252" s="46" t="s">
        <v>1143</v>
      </c>
      <c r="L252" s="104"/>
      <c r="M252" s="104"/>
    </row>
    <row r="253" spans="1:13" ht="30" hidden="1" customHeight="1" x14ac:dyDescent="0.2">
      <c r="A253" s="89" t="s">
        <v>589</v>
      </c>
      <c r="B253" s="101" t="s">
        <v>203</v>
      </c>
      <c r="C253" s="328"/>
      <c r="D253" s="328"/>
      <c r="E253" s="328"/>
      <c r="F253" s="328"/>
      <c r="G253" s="328"/>
      <c r="H253" s="328"/>
      <c r="I253" s="328"/>
      <c r="J253" s="328"/>
      <c r="K253" s="328"/>
      <c r="L253" s="328"/>
      <c r="M253" s="328"/>
    </row>
    <row r="254" spans="1:13" ht="178.5" hidden="1" x14ac:dyDescent="0.2">
      <c r="A254" s="5" t="s">
        <v>809</v>
      </c>
      <c r="B254" s="46" t="s">
        <v>204</v>
      </c>
      <c r="C254" s="95" t="s">
        <v>16</v>
      </c>
      <c r="D254" s="3">
        <v>15</v>
      </c>
      <c r="E254" s="104"/>
      <c r="F254" s="104"/>
      <c r="G254" s="207"/>
      <c r="H254" s="207"/>
      <c r="I254" s="207">
        <f>H254*0.1</f>
        <v>0</v>
      </c>
      <c r="J254" s="207">
        <f>H254+I254</f>
        <v>0</v>
      </c>
      <c r="K254" s="46" t="s">
        <v>1144</v>
      </c>
      <c r="L254" s="95"/>
      <c r="M254" s="104"/>
    </row>
    <row r="255" spans="1:13" ht="178.5" hidden="1" x14ac:dyDescent="0.2">
      <c r="A255" s="5" t="s">
        <v>810</v>
      </c>
      <c r="B255" s="46" t="s">
        <v>204</v>
      </c>
      <c r="C255" s="95" t="s">
        <v>16</v>
      </c>
      <c r="D255" s="3">
        <v>15</v>
      </c>
      <c r="E255" s="104"/>
      <c r="F255" s="104"/>
      <c r="G255" s="207"/>
      <c r="H255" s="207"/>
      <c r="I255" s="207">
        <f t="shared" ref="I255:I256" si="81">H255*0.1</f>
        <v>0</v>
      </c>
      <c r="J255" s="207">
        <f t="shared" ref="J255:J256" si="82">H255+I255</f>
        <v>0</v>
      </c>
      <c r="K255" s="46" t="s">
        <v>1145</v>
      </c>
      <c r="L255" s="95"/>
      <c r="M255" s="104"/>
    </row>
    <row r="256" spans="1:13" ht="178.5" hidden="1" x14ac:dyDescent="0.2">
      <c r="A256" s="5" t="s">
        <v>811</v>
      </c>
      <c r="B256" s="46" t="s">
        <v>204</v>
      </c>
      <c r="C256" s="95" t="s">
        <v>16</v>
      </c>
      <c r="D256" s="3">
        <v>15</v>
      </c>
      <c r="E256" s="104"/>
      <c r="F256" s="104"/>
      <c r="G256" s="207"/>
      <c r="H256" s="207"/>
      <c r="I256" s="207">
        <f t="shared" si="81"/>
        <v>0</v>
      </c>
      <c r="J256" s="207">
        <f t="shared" si="82"/>
        <v>0</v>
      </c>
      <c r="K256" s="46" t="s">
        <v>1146</v>
      </c>
      <c r="L256" s="95"/>
      <c r="M256" s="104"/>
    </row>
    <row r="257" spans="1:13" hidden="1" x14ac:dyDescent="0.2">
      <c r="A257" s="317" t="s">
        <v>1466</v>
      </c>
      <c r="B257" s="317"/>
      <c r="C257" s="317"/>
      <c r="D257" s="317"/>
      <c r="E257" s="317"/>
      <c r="F257" s="317"/>
      <c r="G257" s="212">
        <f t="shared" ref="G257:I257" si="83">SUM(G254:G256)</f>
        <v>0</v>
      </c>
      <c r="H257" s="212">
        <f t="shared" si="83"/>
        <v>0</v>
      </c>
      <c r="I257" s="212">
        <f t="shared" si="83"/>
        <v>0</v>
      </c>
      <c r="J257" s="212">
        <f>SUM(J254:J256)</f>
        <v>0</v>
      </c>
      <c r="K257" s="314"/>
      <c r="L257" s="315"/>
      <c r="M257" s="316"/>
    </row>
    <row r="258" spans="1:13" ht="27" hidden="1" customHeight="1" x14ac:dyDescent="0.2">
      <c r="A258" s="89" t="s">
        <v>488</v>
      </c>
      <c r="B258" s="290" t="s">
        <v>1173</v>
      </c>
      <c r="C258" s="290"/>
      <c r="D258" s="290"/>
      <c r="E258" s="290"/>
      <c r="F258" s="290"/>
      <c r="G258" s="290"/>
      <c r="H258" s="290"/>
      <c r="I258" s="290"/>
      <c r="J258" s="290"/>
      <c r="K258" s="290"/>
      <c r="L258" s="290"/>
      <c r="M258" s="290"/>
    </row>
    <row r="259" spans="1:13" ht="90" hidden="1" customHeight="1" x14ac:dyDescent="0.2">
      <c r="A259" s="51" t="s">
        <v>812</v>
      </c>
      <c r="B259" s="46" t="s">
        <v>205</v>
      </c>
      <c r="C259" s="96" t="s">
        <v>16</v>
      </c>
      <c r="D259" s="16">
        <v>50</v>
      </c>
      <c r="E259" s="48"/>
      <c r="F259" s="48"/>
      <c r="G259" s="216"/>
      <c r="H259" s="216"/>
      <c r="I259" s="216">
        <f>H259*0.1</f>
        <v>0</v>
      </c>
      <c r="J259" s="216">
        <f>H259+I259</f>
        <v>0</v>
      </c>
      <c r="K259" s="46" t="s">
        <v>1148</v>
      </c>
      <c r="L259" s="95"/>
      <c r="M259" s="104"/>
    </row>
    <row r="260" spans="1:13" ht="90" hidden="1" customHeight="1" x14ac:dyDescent="0.2">
      <c r="A260" s="51" t="s">
        <v>813</v>
      </c>
      <c r="B260" s="46" t="s">
        <v>205</v>
      </c>
      <c r="C260" s="96" t="s">
        <v>16</v>
      </c>
      <c r="D260" s="16">
        <v>120</v>
      </c>
      <c r="E260" s="48"/>
      <c r="F260" s="48"/>
      <c r="G260" s="216"/>
      <c r="H260" s="216"/>
      <c r="I260" s="216">
        <f t="shared" ref="I260:I261" si="84">H260*0.1</f>
        <v>0</v>
      </c>
      <c r="J260" s="216">
        <f t="shared" ref="J260:J261" si="85">H260+I260</f>
        <v>0</v>
      </c>
      <c r="K260" s="46" t="s">
        <v>1147</v>
      </c>
      <c r="L260" s="95"/>
      <c r="M260" s="104"/>
    </row>
    <row r="261" spans="1:13" ht="90" hidden="1" customHeight="1" x14ac:dyDescent="0.2">
      <c r="A261" s="51" t="s">
        <v>814</v>
      </c>
      <c r="B261" s="46" t="s">
        <v>205</v>
      </c>
      <c r="C261" s="96" t="s">
        <v>16</v>
      </c>
      <c r="D261" s="16">
        <v>30</v>
      </c>
      <c r="E261" s="48"/>
      <c r="F261" s="48"/>
      <c r="G261" s="216"/>
      <c r="H261" s="216"/>
      <c r="I261" s="216">
        <f t="shared" si="84"/>
        <v>0</v>
      </c>
      <c r="J261" s="216">
        <f t="shared" si="85"/>
        <v>0</v>
      </c>
      <c r="K261" s="46" t="s">
        <v>986</v>
      </c>
      <c r="L261" s="95"/>
      <c r="M261" s="104"/>
    </row>
    <row r="262" spans="1:13" hidden="1" x14ac:dyDescent="0.2">
      <c r="A262" s="317" t="s">
        <v>1467</v>
      </c>
      <c r="B262" s="317"/>
      <c r="C262" s="317"/>
      <c r="D262" s="317"/>
      <c r="E262" s="317"/>
      <c r="F262" s="317"/>
      <c r="G262" s="229">
        <f t="shared" ref="G262:I262" si="86">SUM(G259:G261)</f>
        <v>0</v>
      </c>
      <c r="H262" s="229">
        <f t="shared" si="86"/>
        <v>0</v>
      </c>
      <c r="I262" s="229">
        <f t="shared" si="86"/>
        <v>0</v>
      </c>
      <c r="J262" s="229">
        <f>SUM(J259:J261)</f>
        <v>0</v>
      </c>
      <c r="K262" s="314"/>
      <c r="L262" s="315"/>
      <c r="M262" s="316"/>
    </row>
    <row r="263" spans="1:13" ht="27.75" hidden="1" customHeight="1" x14ac:dyDescent="0.2">
      <c r="A263" s="90" t="s">
        <v>590</v>
      </c>
      <c r="B263" s="290" t="s">
        <v>1174</v>
      </c>
      <c r="C263" s="290"/>
      <c r="D263" s="290"/>
      <c r="E263" s="290"/>
      <c r="F263" s="290"/>
      <c r="G263" s="290"/>
      <c r="H263" s="290"/>
      <c r="I263" s="290"/>
      <c r="J263" s="290"/>
      <c r="K263" s="290"/>
      <c r="L263" s="290"/>
      <c r="M263" s="290"/>
    </row>
    <row r="264" spans="1:13" ht="92.25" hidden="1" customHeight="1" x14ac:dyDescent="0.2">
      <c r="A264" s="51" t="s">
        <v>815</v>
      </c>
      <c r="B264" s="46" t="s">
        <v>205</v>
      </c>
      <c r="C264" s="96" t="s">
        <v>16</v>
      </c>
      <c r="D264" s="16">
        <v>20</v>
      </c>
      <c r="E264" s="48"/>
      <c r="F264" s="48"/>
      <c r="G264" s="216"/>
      <c r="H264" s="216"/>
      <c r="I264" s="216">
        <f>H264*0.1</f>
        <v>0</v>
      </c>
      <c r="J264" s="216">
        <f>H264+I264</f>
        <v>0</v>
      </c>
      <c r="K264" s="46" t="s">
        <v>987</v>
      </c>
      <c r="L264" s="95"/>
      <c r="M264" s="104"/>
    </row>
    <row r="265" spans="1:13" ht="92.25" hidden="1" customHeight="1" x14ac:dyDescent="0.2">
      <c r="A265" s="51" t="s">
        <v>816</v>
      </c>
      <c r="B265" s="46" t="s">
        <v>205</v>
      </c>
      <c r="C265" s="96" t="s">
        <v>16</v>
      </c>
      <c r="D265" s="16">
        <v>30</v>
      </c>
      <c r="E265" s="48"/>
      <c r="F265" s="48"/>
      <c r="G265" s="216"/>
      <c r="H265" s="216"/>
      <c r="I265" s="216">
        <f t="shared" ref="I265:I270" si="87">H265*0.1</f>
        <v>0</v>
      </c>
      <c r="J265" s="216">
        <f t="shared" ref="J265:J270" si="88">H265+I265</f>
        <v>0</v>
      </c>
      <c r="K265" s="46" t="s">
        <v>1151</v>
      </c>
      <c r="L265" s="95"/>
      <c r="M265" s="104"/>
    </row>
    <row r="266" spans="1:13" ht="92.25" hidden="1" customHeight="1" x14ac:dyDescent="0.2">
      <c r="A266" s="51" t="s">
        <v>1321</v>
      </c>
      <c r="B266" s="46" t="s">
        <v>205</v>
      </c>
      <c r="C266" s="96" t="s">
        <v>16</v>
      </c>
      <c r="D266" s="16">
        <v>10</v>
      </c>
      <c r="E266" s="48"/>
      <c r="F266" s="48"/>
      <c r="G266" s="216"/>
      <c r="H266" s="216"/>
      <c r="I266" s="216">
        <f t="shared" si="87"/>
        <v>0</v>
      </c>
      <c r="J266" s="216">
        <f t="shared" si="88"/>
        <v>0</v>
      </c>
      <c r="K266" s="46" t="s">
        <v>1150</v>
      </c>
      <c r="L266" s="95"/>
      <c r="M266" s="104"/>
    </row>
    <row r="267" spans="1:13" ht="92.25" hidden="1" customHeight="1" x14ac:dyDescent="0.2">
      <c r="A267" s="51" t="s">
        <v>1322</v>
      </c>
      <c r="B267" s="46" t="s">
        <v>208</v>
      </c>
      <c r="C267" s="96" t="s">
        <v>16</v>
      </c>
      <c r="D267" s="16">
        <v>10</v>
      </c>
      <c r="E267" s="48"/>
      <c r="F267" s="48"/>
      <c r="G267" s="216"/>
      <c r="H267" s="216"/>
      <c r="I267" s="216">
        <f t="shared" si="87"/>
        <v>0</v>
      </c>
      <c r="J267" s="216">
        <f t="shared" si="88"/>
        <v>0</v>
      </c>
      <c r="K267" s="46" t="s">
        <v>988</v>
      </c>
      <c r="L267" s="95"/>
      <c r="M267" s="104"/>
    </row>
    <row r="268" spans="1:13" ht="92.25" hidden="1" customHeight="1" x14ac:dyDescent="0.2">
      <c r="A268" s="51" t="s">
        <v>1323</v>
      </c>
      <c r="B268" s="46" t="s">
        <v>208</v>
      </c>
      <c r="C268" s="96" t="s">
        <v>16</v>
      </c>
      <c r="D268" s="16">
        <v>20</v>
      </c>
      <c r="E268" s="48"/>
      <c r="F268" s="48"/>
      <c r="G268" s="216"/>
      <c r="H268" s="216"/>
      <c r="I268" s="216">
        <f t="shared" si="87"/>
        <v>0</v>
      </c>
      <c r="J268" s="216">
        <f t="shared" si="88"/>
        <v>0</v>
      </c>
      <c r="K268" s="46" t="s">
        <v>1149</v>
      </c>
      <c r="L268" s="104"/>
      <c r="M268" s="104"/>
    </row>
    <row r="269" spans="1:13" ht="92.25" hidden="1" customHeight="1" x14ac:dyDescent="0.2">
      <c r="A269" s="51" t="s">
        <v>1324</v>
      </c>
      <c r="B269" s="46" t="s">
        <v>208</v>
      </c>
      <c r="C269" s="96" t="s">
        <v>16</v>
      </c>
      <c r="D269" s="16">
        <v>10</v>
      </c>
      <c r="E269" s="48"/>
      <c r="F269" s="48"/>
      <c r="G269" s="216"/>
      <c r="H269" s="216"/>
      <c r="I269" s="216">
        <f t="shared" si="87"/>
        <v>0</v>
      </c>
      <c r="J269" s="216">
        <f t="shared" si="88"/>
        <v>0</v>
      </c>
      <c r="K269" s="46" t="s">
        <v>989</v>
      </c>
      <c r="L269" s="104"/>
      <c r="M269" s="104"/>
    </row>
    <row r="270" spans="1:13" ht="89.25" hidden="1" customHeight="1" x14ac:dyDescent="0.2">
      <c r="A270" s="51" t="s">
        <v>1325</v>
      </c>
      <c r="B270" s="46" t="s">
        <v>209</v>
      </c>
      <c r="C270" s="95" t="s">
        <v>12</v>
      </c>
      <c r="D270" s="16">
        <v>10</v>
      </c>
      <c r="E270" s="48"/>
      <c r="F270" s="48"/>
      <c r="G270" s="216"/>
      <c r="H270" s="216"/>
      <c r="I270" s="216">
        <f t="shared" si="87"/>
        <v>0</v>
      </c>
      <c r="J270" s="216">
        <f t="shared" si="88"/>
        <v>0</v>
      </c>
      <c r="K270" s="46" t="s">
        <v>1152</v>
      </c>
      <c r="L270" s="104"/>
      <c r="M270" s="104"/>
    </row>
    <row r="271" spans="1:13" hidden="1" x14ac:dyDescent="0.2">
      <c r="A271" s="291" t="s">
        <v>817</v>
      </c>
      <c r="B271" s="291"/>
      <c r="C271" s="291"/>
      <c r="D271" s="291"/>
      <c r="E271" s="291"/>
      <c r="F271" s="291"/>
      <c r="G271" s="212">
        <f t="shared" ref="G271:I271" si="89">SUM(G264:G270)</f>
        <v>0</v>
      </c>
      <c r="H271" s="212">
        <f t="shared" si="89"/>
        <v>0</v>
      </c>
      <c r="I271" s="212">
        <f t="shared" si="89"/>
        <v>0</v>
      </c>
      <c r="J271" s="212">
        <f>SUM(J264:J270)</f>
        <v>0</v>
      </c>
      <c r="K271" s="314"/>
      <c r="L271" s="315"/>
      <c r="M271" s="316"/>
    </row>
    <row r="272" spans="1:13" ht="31.5" hidden="1" customHeight="1" x14ac:dyDescent="0.2">
      <c r="A272" s="89" t="s">
        <v>591</v>
      </c>
      <c r="B272" s="302" t="s">
        <v>1175</v>
      </c>
      <c r="C272" s="303"/>
      <c r="D272" s="303"/>
      <c r="E272" s="303"/>
      <c r="F272" s="303"/>
      <c r="G272" s="303"/>
      <c r="H272" s="303"/>
      <c r="I272" s="303"/>
      <c r="J272" s="303"/>
      <c r="K272" s="303"/>
      <c r="L272" s="303"/>
      <c r="M272" s="304"/>
    </row>
    <row r="273" spans="1:13" ht="106.5" hidden="1" customHeight="1" x14ac:dyDescent="0.2">
      <c r="A273" s="5" t="s">
        <v>1326</v>
      </c>
      <c r="B273" s="8" t="s">
        <v>211</v>
      </c>
      <c r="C273" s="89" t="s">
        <v>16</v>
      </c>
      <c r="D273" s="3">
        <v>500</v>
      </c>
      <c r="E273" s="5"/>
      <c r="F273" s="89"/>
      <c r="G273" s="212"/>
      <c r="H273" s="207"/>
      <c r="I273" s="207">
        <f>H273*0.1</f>
        <v>0</v>
      </c>
      <c r="J273" s="207">
        <f>H273+I273</f>
        <v>0</v>
      </c>
      <c r="K273" s="46" t="s">
        <v>212</v>
      </c>
      <c r="L273" s="104"/>
      <c r="M273" s="104"/>
    </row>
    <row r="274" spans="1:13" ht="106.5" hidden="1" customHeight="1" x14ac:dyDescent="0.2">
      <c r="A274" s="5" t="s">
        <v>1327</v>
      </c>
      <c r="B274" s="46" t="s">
        <v>213</v>
      </c>
      <c r="C274" s="95" t="s">
        <v>16</v>
      </c>
      <c r="D274" s="3">
        <v>19000</v>
      </c>
      <c r="E274" s="104"/>
      <c r="F274" s="104"/>
      <c r="G274" s="207"/>
      <c r="H274" s="207"/>
      <c r="I274" s="207">
        <f>H274*0.1</f>
        <v>0</v>
      </c>
      <c r="J274" s="207">
        <f>H274+I274</f>
        <v>0</v>
      </c>
      <c r="K274" s="46" t="s">
        <v>214</v>
      </c>
      <c r="L274" s="104"/>
      <c r="M274" s="104"/>
    </row>
    <row r="275" spans="1:13" hidden="1" x14ac:dyDescent="0.2">
      <c r="A275" s="291" t="s">
        <v>1328</v>
      </c>
      <c r="B275" s="291"/>
      <c r="C275" s="291"/>
      <c r="D275" s="291"/>
      <c r="E275" s="291"/>
      <c r="F275" s="291"/>
      <c r="G275" s="212">
        <f t="shared" ref="G275:I275" si="90">SUM(G273:G274)</f>
        <v>0</v>
      </c>
      <c r="H275" s="212">
        <f t="shared" si="90"/>
        <v>0</v>
      </c>
      <c r="I275" s="212">
        <f t="shared" si="90"/>
        <v>0</v>
      </c>
      <c r="J275" s="212">
        <f>SUM(J273:J274)</f>
        <v>0</v>
      </c>
      <c r="K275" s="333"/>
      <c r="L275" s="334"/>
      <c r="M275" s="335"/>
    </row>
    <row r="276" spans="1:13" ht="65.25" hidden="1" customHeight="1" x14ac:dyDescent="0.2">
      <c r="A276" s="89" t="s">
        <v>592</v>
      </c>
      <c r="B276" s="101" t="s">
        <v>215</v>
      </c>
      <c r="C276" s="95" t="s">
        <v>16</v>
      </c>
      <c r="D276" s="3">
        <v>80</v>
      </c>
      <c r="E276" s="95"/>
      <c r="F276" s="104"/>
      <c r="G276" s="207"/>
      <c r="H276" s="207"/>
      <c r="I276" s="212">
        <f>H276*0.1</f>
        <v>0</v>
      </c>
      <c r="J276" s="212">
        <f>H276+I276</f>
        <v>0</v>
      </c>
      <c r="K276" s="46" t="s">
        <v>216</v>
      </c>
      <c r="L276" s="104"/>
      <c r="M276" s="104"/>
    </row>
    <row r="277" spans="1:13" ht="173.25" hidden="1" customHeight="1" x14ac:dyDescent="0.2">
      <c r="A277" s="89" t="s">
        <v>593</v>
      </c>
      <c r="B277" s="101" t="s">
        <v>217</v>
      </c>
      <c r="C277" s="95" t="s">
        <v>16</v>
      </c>
      <c r="D277" s="74">
        <v>300</v>
      </c>
      <c r="E277" s="95"/>
      <c r="F277" s="104"/>
      <c r="G277" s="207"/>
      <c r="H277" s="207"/>
      <c r="I277" s="212">
        <f t="shared" ref="I277:I283" si="91">H277*0.1</f>
        <v>0</v>
      </c>
      <c r="J277" s="212">
        <f t="shared" ref="J277:J283" si="92">H277+I277</f>
        <v>0</v>
      </c>
      <c r="K277" s="46" t="s">
        <v>1483</v>
      </c>
      <c r="L277" s="104"/>
      <c r="M277" s="104"/>
    </row>
    <row r="278" spans="1:13" ht="190.5" hidden="1" customHeight="1" x14ac:dyDescent="0.2">
      <c r="A278" s="168" t="s">
        <v>594</v>
      </c>
      <c r="B278" s="101" t="s">
        <v>218</v>
      </c>
      <c r="C278" s="95" t="s">
        <v>16</v>
      </c>
      <c r="D278" s="3">
        <v>2000</v>
      </c>
      <c r="E278" s="95"/>
      <c r="F278" s="104"/>
      <c r="G278" s="207"/>
      <c r="H278" s="207"/>
      <c r="I278" s="212">
        <f t="shared" si="91"/>
        <v>0</v>
      </c>
      <c r="J278" s="212">
        <f t="shared" si="92"/>
        <v>0</v>
      </c>
      <c r="K278" s="46" t="s">
        <v>1480</v>
      </c>
      <c r="L278" s="104"/>
      <c r="M278" s="104"/>
    </row>
    <row r="279" spans="1:13" ht="178.5" hidden="1" x14ac:dyDescent="0.2">
      <c r="A279" s="168" t="s">
        <v>595</v>
      </c>
      <c r="B279" s="101" t="s">
        <v>218</v>
      </c>
      <c r="C279" s="95" t="s">
        <v>16</v>
      </c>
      <c r="D279" s="3">
        <v>200</v>
      </c>
      <c r="E279" s="95"/>
      <c r="F279" s="104"/>
      <c r="G279" s="207"/>
      <c r="H279" s="207"/>
      <c r="I279" s="212">
        <f t="shared" si="91"/>
        <v>0</v>
      </c>
      <c r="J279" s="212">
        <f t="shared" si="92"/>
        <v>0</v>
      </c>
      <c r="K279" s="46" t="s">
        <v>219</v>
      </c>
      <c r="L279" s="104"/>
      <c r="M279" s="104"/>
    </row>
    <row r="280" spans="1:13" ht="92.25" hidden="1" customHeight="1" x14ac:dyDescent="0.2">
      <c r="A280" s="168" t="s">
        <v>596</v>
      </c>
      <c r="B280" s="101" t="s">
        <v>220</v>
      </c>
      <c r="C280" s="95" t="s">
        <v>16</v>
      </c>
      <c r="D280" s="3">
        <v>20</v>
      </c>
      <c r="E280" s="95"/>
      <c r="F280" s="104"/>
      <c r="G280" s="207"/>
      <c r="H280" s="207"/>
      <c r="I280" s="212">
        <f t="shared" si="91"/>
        <v>0</v>
      </c>
      <c r="J280" s="212">
        <f t="shared" si="92"/>
        <v>0</v>
      </c>
      <c r="K280" s="46" t="s">
        <v>221</v>
      </c>
      <c r="L280" s="104"/>
      <c r="M280" s="104"/>
    </row>
    <row r="281" spans="1:13" ht="258.75" hidden="1" customHeight="1" x14ac:dyDescent="0.2">
      <c r="A281" s="73" t="s">
        <v>597</v>
      </c>
      <c r="B281" s="99" t="s">
        <v>492</v>
      </c>
      <c r="C281" s="97" t="s">
        <v>16</v>
      </c>
      <c r="D281" s="74">
        <v>20</v>
      </c>
      <c r="E281" s="97"/>
      <c r="F281" s="76"/>
      <c r="G281" s="219"/>
      <c r="H281" s="219"/>
      <c r="I281" s="212">
        <f t="shared" si="91"/>
        <v>0</v>
      </c>
      <c r="J281" s="212">
        <f t="shared" si="92"/>
        <v>0</v>
      </c>
      <c r="K281" s="67" t="s">
        <v>498</v>
      </c>
      <c r="L281" s="104"/>
      <c r="M281" s="104"/>
    </row>
    <row r="282" spans="1:13" ht="179.25" hidden="1" customHeight="1" x14ac:dyDescent="0.2">
      <c r="A282" s="89" t="s">
        <v>598</v>
      </c>
      <c r="B282" s="101" t="s">
        <v>222</v>
      </c>
      <c r="C282" s="95" t="s">
        <v>16</v>
      </c>
      <c r="D282" s="3">
        <v>5000</v>
      </c>
      <c r="E282" s="95"/>
      <c r="F282" s="104"/>
      <c r="G282" s="207"/>
      <c r="H282" s="207"/>
      <c r="I282" s="212">
        <f t="shared" si="91"/>
        <v>0</v>
      </c>
      <c r="J282" s="212">
        <f t="shared" si="92"/>
        <v>0</v>
      </c>
      <c r="K282" s="46" t="s">
        <v>739</v>
      </c>
      <c r="L282" s="104"/>
      <c r="M282" s="104"/>
    </row>
    <row r="283" spans="1:13" ht="140.25" hidden="1" customHeight="1" x14ac:dyDescent="0.2">
      <c r="A283" s="89" t="s">
        <v>599</v>
      </c>
      <c r="B283" s="101" t="s">
        <v>223</v>
      </c>
      <c r="C283" s="95" t="s">
        <v>16</v>
      </c>
      <c r="D283" s="3">
        <v>80</v>
      </c>
      <c r="E283" s="95"/>
      <c r="F283" s="48"/>
      <c r="G283" s="207"/>
      <c r="H283" s="207"/>
      <c r="I283" s="212">
        <f t="shared" si="91"/>
        <v>0</v>
      </c>
      <c r="J283" s="212">
        <f t="shared" si="92"/>
        <v>0</v>
      </c>
      <c r="K283" s="46" t="s">
        <v>224</v>
      </c>
      <c r="L283" s="104"/>
      <c r="M283" s="104"/>
    </row>
    <row r="284" spans="1:13" ht="25.5" hidden="1" customHeight="1" x14ac:dyDescent="0.2">
      <c r="A284" s="89" t="s">
        <v>600</v>
      </c>
      <c r="B284" s="287" t="s">
        <v>1176</v>
      </c>
      <c r="C284" s="288"/>
      <c r="D284" s="288"/>
      <c r="E284" s="288"/>
      <c r="F284" s="288"/>
      <c r="G284" s="288"/>
      <c r="H284" s="288"/>
      <c r="I284" s="288"/>
      <c r="J284" s="288"/>
      <c r="K284" s="288"/>
      <c r="L284" s="288"/>
      <c r="M284" s="289"/>
    </row>
    <row r="285" spans="1:13" ht="115.5" hidden="1" customHeight="1" x14ac:dyDescent="0.2">
      <c r="A285" s="5" t="s">
        <v>1329</v>
      </c>
      <c r="B285" s="46" t="s">
        <v>225</v>
      </c>
      <c r="C285" s="95" t="s">
        <v>16</v>
      </c>
      <c r="D285" s="3">
        <v>1300</v>
      </c>
      <c r="E285" s="104"/>
      <c r="F285" s="104"/>
      <c r="G285" s="207"/>
      <c r="H285" s="207"/>
      <c r="I285" s="207">
        <f>H285*0.1</f>
        <v>0</v>
      </c>
      <c r="J285" s="207">
        <f>H285+I285</f>
        <v>0</v>
      </c>
      <c r="K285" s="46" t="s">
        <v>226</v>
      </c>
      <c r="L285" s="104"/>
      <c r="M285" s="104"/>
    </row>
    <row r="286" spans="1:13" ht="115.5" hidden="1" customHeight="1" x14ac:dyDescent="0.2">
      <c r="A286" s="5" t="s">
        <v>1330</v>
      </c>
      <c r="B286" s="46" t="s">
        <v>225</v>
      </c>
      <c r="C286" s="95" t="s">
        <v>16</v>
      </c>
      <c r="D286" s="3">
        <v>700</v>
      </c>
      <c r="E286" s="104"/>
      <c r="F286" s="104"/>
      <c r="G286" s="207"/>
      <c r="H286" s="207"/>
      <c r="I286" s="207">
        <f t="shared" ref="I286:I290" si="93">H286*0.1</f>
        <v>0</v>
      </c>
      <c r="J286" s="207">
        <f t="shared" ref="J286:J290" si="94">H286+I286</f>
        <v>0</v>
      </c>
      <c r="K286" s="46" t="s">
        <v>227</v>
      </c>
      <c r="L286" s="104"/>
      <c r="M286" s="104"/>
    </row>
    <row r="287" spans="1:13" ht="111.75" hidden="1" customHeight="1" x14ac:dyDescent="0.2">
      <c r="A287" s="5" t="s">
        <v>1331</v>
      </c>
      <c r="B287" s="46" t="s">
        <v>225</v>
      </c>
      <c r="C287" s="95" t="s">
        <v>16</v>
      </c>
      <c r="D287" s="3">
        <v>600</v>
      </c>
      <c r="E287" s="104"/>
      <c r="F287" s="104"/>
      <c r="G287" s="207"/>
      <c r="H287" s="207"/>
      <c r="I287" s="207">
        <f t="shared" si="93"/>
        <v>0</v>
      </c>
      <c r="J287" s="207">
        <f t="shared" si="94"/>
        <v>0</v>
      </c>
      <c r="K287" s="46" t="s">
        <v>228</v>
      </c>
      <c r="L287" s="104"/>
      <c r="M287" s="104"/>
    </row>
    <row r="288" spans="1:13" ht="108" hidden="1" customHeight="1" x14ac:dyDescent="0.2">
      <c r="A288" s="5" t="s">
        <v>1332</v>
      </c>
      <c r="B288" s="46" t="s">
        <v>225</v>
      </c>
      <c r="C288" s="95" t="s">
        <v>16</v>
      </c>
      <c r="D288" s="3">
        <v>20</v>
      </c>
      <c r="E288" s="104"/>
      <c r="F288" s="104"/>
      <c r="G288" s="207"/>
      <c r="H288" s="207"/>
      <c r="I288" s="207">
        <f t="shared" si="93"/>
        <v>0</v>
      </c>
      <c r="J288" s="207">
        <f t="shared" si="94"/>
        <v>0</v>
      </c>
      <c r="K288" s="46" t="s">
        <v>990</v>
      </c>
      <c r="L288" s="104"/>
      <c r="M288" s="104"/>
    </row>
    <row r="289" spans="1:13" ht="110.25" hidden="1" customHeight="1" x14ac:dyDescent="0.2">
      <c r="A289" s="5" t="s">
        <v>1333</v>
      </c>
      <c r="B289" s="46" t="s">
        <v>225</v>
      </c>
      <c r="C289" s="160" t="s">
        <v>16</v>
      </c>
      <c r="D289" s="3">
        <v>20</v>
      </c>
      <c r="E289" s="159"/>
      <c r="F289" s="159"/>
      <c r="G289" s="207"/>
      <c r="H289" s="207"/>
      <c r="I289" s="207">
        <f t="shared" si="93"/>
        <v>0</v>
      </c>
      <c r="J289" s="207">
        <f t="shared" si="94"/>
        <v>0</v>
      </c>
      <c r="K289" s="46" t="s">
        <v>991</v>
      </c>
      <c r="L289" s="159"/>
      <c r="M289" s="159"/>
    </row>
    <row r="290" spans="1:13" ht="108.75" hidden="1" customHeight="1" x14ac:dyDescent="0.2">
      <c r="A290" s="5" t="s">
        <v>1334</v>
      </c>
      <c r="B290" s="46" t="s">
        <v>225</v>
      </c>
      <c r="C290" s="95" t="s">
        <v>16</v>
      </c>
      <c r="D290" s="3">
        <v>20</v>
      </c>
      <c r="E290" s="104"/>
      <c r="F290" s="104"/>
      <c r="G290" s="207"/>
      <c r="H290" s="207"/>
      <c r="I290" s="207">
        <f t="shared" si="93"/>
        <v>0</v>
      </c>
      <c r="J290" s="207">
        <f t="shared" si="94"/>
        <v>0</v>
      </c>
      <c r="K290" s="46" t="s">
        <v>229</v>
      </c>
      <c r="L290" s="104"/>
      <c r="M290" s="104"/>
    </row>
    <row r="291" spans="1:13" hidden="1" x14ac:dyDescent="0.2">
      <c r="A291" s="291" t="s">
        <v>1335</v>
      </c>
      <c r="B291" s="291"/>
      <c r="C291" s="291"/>
      <c r="D291" s="291"/>
      <c r="E291" s="291"/>
      <c r="F291" s="291"/>
      <c r="G291" s="212">
        <f t="shared" ref="G291:I291" si="95">SUM(G285:G290)</f>
        <v>0</v>
      </c>
      <c r="H291" s="212">
        <f t="shared" si="95"/>
        <v>0</v>
      </c>
      <c r="I291" s="212">
        <f t="shared" si="95"/>
        <v>0</v>
      </c>
      <c r="J291" s="212">
        <f>SUM(J285:J290)</f>
        <v>0</v>
      </c>
      <c r="K291" s="314"/>
      <c r="L291" s="315"/>
      <c r="M291" s="316"/>
    </row>
    <row r="292" spans="1:13" ht="287.25" hidden="1" customHeight="1" x14ac:dyDescent="0.2">
      <c r="A292" s="90" t="s">
        <v>601</v>
      </c>
      <c r="B292" s="101" t="s">
        <v>230</v>
      </c>
      <c r="C292" s="95" t="s">
        <v>16</v>
      </c>
      <c r="D292" s="3">
        <v>1900</v>
      </c>
      <c r="E292" s="95"/>
      <c r="F292" s="104"/>
      <c r="G292" s="207"/>
      <c r="H292" s="207"/>
      <c r="I292" s="212">
        <f>H292*0.1</f>
        <v>0</v>
      </c>
      <c r="J292" s="212">
        <f>H292+I292</f>
        <v>0</v>
      </c>
      <c r="K292" s="46" t="s">
        <v>1224</v>
      </c>
      <c r="L292" s="104"/>
      <c r="M292" s="104"/>
    </row>
    <row r="293" spans="1:13" ht="153" hidden="1" x14ac:dyDescent="0.2">
      <c r="A293" s="90" t="s">
        <v>602</v>
      </c>
      <c r="B293" s="101" t="s">
        <v>231</v>
      </c>
      <c r="C293" s="95" t="s">
        <v>12</v>
      </c>
      <c r="D293" s="16">
        <v>80</v>
      </c>
      <c r="E293" s="96"/>
      <c r="F293" s="48"/>
      <c r="G293" s="216"/>
      <c r="H293" s="216"/>
      <c r="I293" s="212">
        <f>H293*0.1</f>
        <v>0</v>
      </c>
      <c r="J293" s="212">
        <f>H293+I293</f>
        <v>0</v>
      </c>
      <c r="K293" s="46" t="s">
        <v>992</v>
      </c>
      <c r="L293" s="104"/>
      <c r="M293" s="104"/>
    </row>
    <row r="294" spans="1:13" ht="26.25" hidden="1" customHeight="1" x14ac:dyDescent="0.2">
      <c r="A294" s="90" t="s">
        <v>603</v>
      </c>
      <c r="B294" s="330" t="s">
        <v>1177</v>
      </c>
      <c r="C294" s="331"/>
      <c r="D294" s="331"/>
      <c r="E294" s="331"/>
      <c r="F294" s="331"/>
      <c r="G294" s="331"/>
      <c r="H294" s="331"/>
      <c r="I294" s="331"/>
      <c r="J294" s="331"/>
      <c r="K294" s="331"/>
      <c r="L294" s="331"/>
      <c r="M294" s="332"/>
    </row>
    <row r="295" spans="1:13" ht="126.75" hidden="1" customHeight="1" x14ac:dyDescent="0.2">
      <c r="A295" s="51" t="s">
        <v>1336</v>
      </c>
      <c r="B295" s="46" t="s">
        <v>233</v>
      </c>
      <c r="C295" s="96" t="s">
        <v>16</v>
      </c>
      <c r="D295" s="16">
        <v>1500</v>
      </c>
      <c r="E295" s="48"/>
      <c r="F295" s="48"/>
      <c r="G295" s="216"/>
      <c r="H295" s="216"/>
      <c r="I295" s="216">
        <f>H295*0.1</f>
        <v>0</v>
      </c>
      <c r="J295" s="216">
        <f>H295+I295</f>
        <v>0</v>
      </c>
      <c r="K295" s="46" t="s">
        <v>993</v>
      </c>
      <c r="L295" s="48"/>
      <c r="M295" s="104"/>
    </row>
    <row r="296" spans="1:13" ht="126.75" hidden="1" customHeight="1" x14ac:dyDescent="0.2">
      <c r="A296" s="51" t="s">
        <v>1337</v>
      </c>
      <c r="B296" s="46" t="s">
        <v>235</v>
      </c>
      <c r="C296" s="96" t="s">
        <v>16</v>
      </c>
      <c r="D296" s="16">
        <v>100</v>
      </c>
      <c r="E296" s="48"/>
      <c r="F296" s="48"/>
      <c r="G296" s="216"/>
      <c r="H296" s="216"/>
      <c r="I296" s="216">
        <f>H296*0.1</f>
        <v>0</v>
      </c>
      <c r="J296" s="216">
        <f>H296+I296</f>
        <v>0</v>
      </c>
      <c r="K296" s="46" t="s">
        <v>993</v>
      </c>
      <c r="L296" s="48"/>
      <c r="M296" s="104"/>
    </row>
    <row r="297" spans="1:13" hidden="1" x14ac:dyDescent="0.2">
      <c r="A297" s="323" t="s">
        <v>1338</v>
      </c>
      <c r="B297" s="323"/>
      <c r="C297" s="323"/>
      <c r="D297" s="323"/>
      <c r="E297" s="323"/>
      <c r="F297" s="323"/>
      <c r="G297" s="229">
        <f t="shared" ref="G297:I297" si="96">SUM(G295:G296)</f>
        <v>0</v>
      </c>
      <c r="H297" s="229">
        <f t="shared" si="96"/>
        <v>0</v>
      </c>
      <c r="I297" s="229">
        <f t="shared" si="96"/>
        <v>0</v>
      </c>
      <c r="J297" s="229">
        <f>SUM(J295:J296)</f>
        <v>0</v>
      </c>
      <c r="K297" s="314"/>
      <c r="L297" s="315"/>
      <c r="M297" s="316"/>
    </row>
    <row r="298" spans="1:13" ht="68.25" hidden="1" customHeight="1" x14ac:dyDescent="0.2">
      <c r="A298" s="146" t="s">
        <v>604</v>
      </c>
      <c r="B298" s="149" t="s">
        <v>236</v>
      </c>
      <c r="C298" s="96" t="s">
        <v>16</v>
      </c>
      <c r="D298" s="16">
        <v>10</v>
      </c>
      <c r="E298" s="96"/>
      <c r="F298" s="48"/>
      <c r="G298" s="216"/>
      <c r="H298" s="216"/>
      <c r="I298" s="229">
        <f>H298*0.1</f>
        <v>0</v>
      </c>
      <c r="J298" s="229">
        <f>H298+I298</f>
        <v>0</v>
      </c>
      <c r="K298" s="46" t="s">
        <v>994</v>
      </c>
      <c r="L298" s="48"/>
      <c r="M298" s="48"/>
    </row>
    <row r="299" spans="1:13" ht="25.5" hidden="1" customHeight="1" x14ac:dyDescent="0.2">
      <c r="A299" s="90" t="s">
        <v>605</v>
      </c>
      <c r="B299" s="287" t="s">
        <v>237</v>
      </c>
      <c r="C299" s="288"/>
      <c r="D299" s="288"/>
      <c r="E299" s="288"/>
      <c r="F299" s="288"/>
      <c r="G299" s="288"/>
      <c r="H299" s="288"/>
      <c r="I299" s="288"/>
      <c r="J299" s="288"/>
      <c r="K299" s="288"/>
      <c r="L299" s="288"/>
      <c r="M299" s="289"/>
    </row>
    <row r="300" spans="1:13" ht="89.25" hidden="1" customHeight="1" x14ac:dyDescent="0.2">
      <c r="A300" s="51" t="s">
        <v>818</v>
      </c>
      <c r="B300" s="46" t="s">
        <v>239</v>
      </c>
      <c r="C300" s="96" t="s">
        <v>16</v>
      </c>
      <c r="D300" s="16">
        <v>30</v>
      </c>
      <c r="E300" s="48"/>
      <c r="F300" s="48"/>
      <c r="G300" s="207"/>
      <c r="H300" s="216"/>
      <c r="I300" s="216">
        <f>H300*0.1</f>
        <v>0</v>
      </c>
      <c r="J300" s="216">
        <f>H300+I300</f>
        <v>0</v>
      </c>
      <c r="K300" s="46" t="s">
        <v>995</v>
      </c>
      <c r="L300" s="48"/>
      <c r="M300" s="48"/>
    </row>
    <row r="301" spans="1:13" ht="89.25" hidden="1" customHeight="1" x14ac:dyDescent="0.2">
      <c r="A301" s="51" t="s">
        <v>819</v>
      </c>
      <c r="B301" s="46" t="s">
        <v>239</v>
      </c>
      <c r="C301" s="96" t="s">
        <v>16</v>
      </c>
      <c r="D301" s="16">
        <v>30</v>
      </c>
      <c r="E301" s="48"/>
      <c r="F301" s="48"/>
      <c r="G301" s="207"/>
      <c r="H301" s="216"/>
      <c r="I301" s="216">
        <f>H301*0.1</f>
        <v>0</v>
      </c>
      <c r="J301" s="216">
        <f>H301+I301</f>
        <v>0</v>
      </c>
      <c r="K301" s="46" t="s">
        <v>996</v>
      </c>
      <c r="L301" s="48"/>
      <c r="M301" s="48"/>
    </row>
    <row r="302" spans="1:13" hidden="1" x14ac:dyDescent="0.2">
      <c r="A302" s="323" t="s">
        <v>934</v>
      </c>
      <c r="B302" s="323"/>
      <c r="C302" s="323"/>
      <c r="D302" s="323"/>
      <c r="E302" s="323"/>
      <c r="F302" s="323"/>
      <c r="G302" s="229">
        <f t="shared" ref="G302:I302" si="97">SUM(G300:G301)</f>
        <v>0</v>
      </c>
      <c r="H302" s="229">
        <f t="shared" si="97"/>
        <v>0</v>
      </c>
      <c r="I302" s="229">
        <f t="shared" si="97"/>
        <v>0</v>
      </c>
      <c r="J302" s="229">
        <f>SUM(J300:J301)</f>
        <v>0</v>
      </c>
      <c r="K302" s="314"/>
      <c r="L302" s="315"/>
      <c r="M302" s="316"/>
    </row>
    <row r="303" spans="1:13" ht="27.75" hidden="1" customHeight="1" x14ac:dyDescent="0.2">
      <c r="A303" s="90" t="s">
        <v>606</v>
      </c>
      <c r="B303" s="329" t="s">
        <v>1178</v>
      </c>
      <c r="C303" s="329"/>
      <c r="D303" s="329"/>
      <c r="E303" s="329"/>
      <c r="F303" s="329"/>
      <c r="G303" s="329"/>
      <c r="H303" s="329"/>
      <c r="I303" s="329"/>
      <c r="J303" s="329"/>
      <c r="K303" s="329"/>
      <c r="L303" s="329"/>
      <c r="M303" s="329"/>
    </row>
    <row r="304" spans="1:13" ht="89.25" hidden="1" x14ac:dyDescent="0.2">
      <c r="A304" s="51" t="s">
        <v>786</v>
      </c>
      <c r="B304" s="8" t="s">
        <v>241</v>
      </c>
      <c r="C304" s="90" t="s">
        <v>16</v>
      </c>
      <c r="D304" s="53">
        <v>10</v>
      </c>
      <c r="E304" s="90"/>
      <c r="F304" s="90"/>
      <c r="G304" s="228"/>
      <c r="H304" s="228"/>
      <c r="I304" s="216">
        <f>H304*0.1</f>
        <v>0</v>
      </c>
      <c r="J304" s="216">
        <f>H304+I304</f>
        <v>0</v>
      </c>
      <c r="K304" s="46" t="s">
        <v>997</v>
      </c>
      <c r="L304" s="48"/>
      <c r="M304" s="48"/>
    </row>
    <row r="305" spans="1:13" ht="102" hidden="1" customHeight="1" x14ac:dyDescent="0.2">
      <c r="A305" s="51" t="s">
        <v>787</v>
      </c>
      <c r="B305" s="8" t="s">
        <v>241</v>
      </c>
      <c r="C305" s="90" t="s">
        <v>16</v>
      </c>
      <c r="D305" s="53">
        <v>10</v>
      </c>
      <c r="E305" s="90"/>
      <c r="F305" s="90"/>
      <c r="G305" s="228"/>
      <c r="H305" s="228"/>
      <c r="I305" s="216">
        <f>H305*0.1</f>
        <v>0</v>
      </c>
      <c r="J305" s="216">
        <f>H305+I305</f>
        <v>0</v>
      </c>
      <c r="K305" s="46" t="s">
        <v>998</v>
      </c>
      <c r="L305" s="48"/>
      <c r="M305" s="48"/>
    </row>
    <row r="306" spans="1:13" hidden="1" x14ac:dyDescent="0.2">
      <c r="A306" s="323" t="s">
        <v>820</v>
      </c>
      <c r="B306" s="323"/>
      <c r="C306" s="323"/>
      <c r="D306" s="323"/>
      <c r="E306" s="323"/>
      <c r="F306" s="323"/>
      <c r="G306" s="229">
        <f t="shared" ref="G306:I306" si="98">SUM(G304:G305)</f>
        <v>0</v>
      </c>
      <c r="H306" s="229">
        <f t="shared" si="98"/>
        <v>0</v>
      </c>
      <c r="I306" s="229">
        <f t="shared" si="98"/>
        <v>0</v>
      </c>
      <c r="J306" s="229">
        <f>SUM(J304:J305)</f>
        <v>0</v>
      </c>
      <c r="K306" s="314"/>
      <c r="L306" s="315"/>
      <c r="M306" s="316"/>
    </row>
    <row r="307" spans="1:13" ht="28.5" hidden="1" customHeight="1" x14ac:dyDescent="0.2">
      <c r="A307" s="90" t="s">
        <v>607</v>
      </c>
      <c r="B307" s="287" t="s">
        <v>242</v>
      </c>
      <c r="C307" s="288"/>
      <c r="D307" s="288"/>
      <c r="E307" s="288"/>
      <c r="F307" s="288"/>
      <c r="G307" s="288"/>
      <c r="H307" s="288"/>
      <c r="I307" s="288"/>
      <c r="J307" s="288"/>
      <c r="K307" s="288"/>
      <c r="L307" s="288"/>
      <c r="M307" s="289"/>
    </row>
    <row r="308" spans="1:13" ht="92.25" hidden="1" customHeight="1" x14ac:dyDescent="0.2">
      <c r="A308" s="119" t="s">
        <v>821</v>
      </c>
      <c r="B308" s="49" t="s">
        <v>243</v>
      </c>
      <c r="C308" s="59" t="s">
        <v>16</v>
      </c>
      <c r="D308" s="12">
        <v>700</v>
      </c>
      <c r="E308" s="58"/>
      <c r="F308" s="58"/>
      <c r="G308" s="231"/>
      <c r="H308" s="231"/>
      <c r="I308" s="231">
        <f>H308*0.1</f>
        <v>0</v>
      </c>
      <c r="J308" s="231">
        <f>H308+I308</f>
        <v>0</v>
      </c>
      <c r="K308" s="49" t="s">
        <v>903</v>
      </c>
      <c r="L308" s="90"/>
      <c r="M308" s="90"/>
    </row>
    <row r="309" spans="1:13" ht="92.25" hidden="1" customHeight="1" x14ac:dyDescent="0.2">
      <c r="A309" s="119" t="s">
        <v>822</v>
      </c>
      <c r="B309" s="49" t="s">
        <v>243</v>
      </c>
      <c r="C309" s="59" t="s">
        <v>16</v>
      </c>
      <c r="D309" s="12">
        <v>2000</v>
      </c>
      <c r="E309" s="58"/>
      <c r="F309" s="58"/>
      <c r="G309" s="231"/>
      <c r="H309" s="231"/>
      <c r="I309" s="231">
        <f t="shared" ref="I309:I312" si="99">H309*0.1</f>
        <v>0</v>
      </c>
      <c r="J309" s="231">
        <f t="shared" ref="J309:J312" si="100">H309+I309</f>
        <v>0</v>
      </c>
      <c r="K309" s="49" t="s">
        <v>904</v>
      </c>
      <c r="L309" s="90"/>
      <c r="M309" s="90"/>
    </row>
    <row r="310" spans="1:13" ht="92.25" hidden="1" customHeight="1" x14ac:dyDescent="0.2">
      <c r="A310" s="119" t="s">
        <v>1339</v>
      </c>
      <c r="B310" s="49" t="s">
        <v>243</v>
      </c>
      <c r="C310" s="59" t="s">
        <v>16</v>
      </c>
      <c r="D310" s="12">
        <v>1000</v>
      </c>
      <c r="E310" s="58"/>
      <c r="F310" s="58"/>
      <c r="G310" s="231"/>
      <c r="H310" s="231"/>
      <c r="I310" s="231">
        <f t="shared" si="99"/>
        <v>0</v>
      </c>
      <c r="J310" s="231">
        <f t="shared" si="100"/>
        <v>0</v>
      </c>
      <c r="K310" s="49" t="s">
        <v>999</v>
      </c>
      <c r="L310" s="48"/>
      <c r="M310" s="48"/>
    </row>
    <row r="311" spans="1:13" ht="63.75" hidden="1" customHeight="1" x14ac:dyDescent="0.2">
      <c r="A311" s="119" t="s">
        <v>1340</v>
      </c>
      <c r="B311" s="46" t="s">
        <v>244</v>
      </c>
      <c r="C311" s="161" t="s">
        <v>16</v>
      </c>
      <c r="D311" s="16">
        <v>60</v>
      </c>
      <c r="E311" s="162"/>
      <c r="F311" s="162"/>
      <c r="G311" s="216"/>
      <c r="H311" s="216"/>
      <c r="I311" s="231">
        <f t="shared" si="99"/>
        <v>0</v>
      </c>
      <c r="J311" s="231">
        <f t="shared" si="100"/>
        <v>0</v>
      </c>
      <c r="K311" s="46" t="s">
        <v>245</v>
      </c>
      <c r="L311" s="162"/>
      <c r="M311" s="162"/>
    </row>
    <row r="312" spans="1:13" ht="63.75" hidden="1" customHeight="1" x14ac:dyDescent="0.2">
      <c r="A312" s="119" t="s">
        <v>1341</v>
      </c>
      <c r="B312" s="46" t="s">
        <v>246</v>
      </c>
      <c r="C312" s="171" t="s">
        <v>16</v>
      </c>
      <c r="D312" s="16">
        <v>60</v>
      </c>
      <c r="E312" s="173"/>
      <c r="F312" s="173"/>
      <c r="G312" s="216"/>
      <c r="H312" s="216"/>
      <c r="I312" s="231">
        <f t="shared" si="99"/>
        <v>0</v>
      </c>
      <c r="J312" s="231">
        <f t="shared" si="100"/>
        <v>0</v>
      </c>
      <c r="K312" s="46" t="s">
        <v>245</v>
      </c>
      <c r="L312" s="173"/>
      <c r="M312" s="173"/>
    </row>
    <row r="313" spans="1:13" hidden="1" x14ac:dyDescent="0.2">
      <c r="A313" s="119"/>
      <c r="B313" s="299" t="s">
        <v>823</v>
      </c>
      <c r="C313" s="300"/>
      <c r="D313" s="300"/>
      <c r="E313" s="300"/>
      <c r="F313" s="301"/>
      <c r="G313" s="229">
        <f t="shared" ref="G313:I313" si="101">SUM(G308:G312)</f>
        <v>0</v>
      </c>
      <c r="H313" s="229">
        <f t="shared" si="101"/>
        <v>0</v>
      </c>
      <c r="I313" s="229">
        <f t="shared" si="101"/>
        <v>0</v>
      </c>
      <c r="J313" s="229">
        <f>SUM(J308:J312)</f>
        <v>0</v>
      </c>
      <c r="K313" s="314"/>
      <c r="L313" s="315"/>
      <c r="M313" s="316"/>
    </row>
    <row r="314" spans="1:13" ht="25.5" hidden="1" customHeight="1" x14ac:dyDescent="0.2">
      <c r="A314" s="193" t="s">
        <v>608</v>
      </c>
      <c r="B314" s="287" t="s">
        <v>905</v>
      </c>
      <c r="C314" s="288"/>
      <c r="D314" s="288"/>
      <c r="E314" s="288"/>
      <c r="F314" s="288"/>
      <c r="G314" s="288"/>
      <c r="H314" s="288"/>
      <c r="I314" s="288"/>
      <c r="J314" s="288"/>
      <c r="K314" s="288"/>
      <c r="L314" s="288"/>
      <c r="M314" s="289"/>
    </row>
    <row r="315" spans="1:13" ht="129.75" hidden="1" customHeight="1" x14ac:dyDescent="0.2">
      <c r="A315" s="119" t="s">
        <v>1342</v>
      </c>
      <c r="B315" s="46" t="s">
        <v>772</v>
      </c>
      <c r="C315" s="96" t="s">
        <v>16</v>
      </c>
      <c r="D315" s="16">
        <v>40</v>
      </c>
      <c r="E315" s="48"/>
      <c r="F315" s="48"/>
      <c r="G315" s="216"/>
      <c r="H315" s="216"/>
      <c r="I315" s="216">
        <f>H315*0.1</f>
        <v>0</v>
      </c>
      <c r="J315" s="216">
        <f>H315+I315</f>
        <v>0</v>
      </c>
      <c r="K315" s="165" t="s">
        <v>906</v>
      </c>
      <c r="L315" s="48"/>
      <c r="M315" s="48"/>
    </row>
    <row r="316" spans="1:13" ht="115.5" hidden="1" customHeight="1" x14ac:dyDescent="0.2">
      <c r="A316" s="119" t="s">
        <v>1343</v>
      </c>
      <c r="B316" s="46" t="s">
        <v>771</v>
      </c>
      <c r="C316" s="96" t="s">
        <v>16</v>
      </c>
      <c r="D316" s="16">
        <v>40</v>
      </c>
      <c r="E316" s="48"/>
      <c r="F316" s="48"/>
      <c r="G316" s="216"/>
      <c r="H316" s="216"/>
      <c r="I316" s="216">
        <f>H316*0.1</f>
        <v>0</v>
      </c>
      <c r="J316" s="216">
        <f>H316+I316</f>
        <v>0</v>
      </c>
      <c r="K316" s="165" t="s">
        <v>907</v>
      </c>
      <c r="L316" s="48"/>
      <c r="M316" s="48"/>
    </row>
    <row r="317" spans="1:13" hidden="1" x14ac:dyDescent="0.2">
      <c r="A317" s="323" t="s">
        <v>1344</v>
      </c>
      <c r="B317" s="323"/>
      <c r="C317" s="323"/>
      <c r="D317" s="323"/>
      <c r="E317" s="323"/>
      <c r="F317" s="323"/>
      <c r="G317" s="229">
        <f t="shared" ref="G317:I317" si="102">SUM(G315:G316)</f>
        <v>0</v>
      </c>
      <c r="H317" s="229">
        <f t="shared" si="102"/>
        <v>0</v>
      </c>
      <c r="I317" s="229">
        <f t="shared" si="102"/>
        <v>0</v>
      </c>
      <c r="J317" s="229">
        <f>SUM(J315:J316)</f>
        <v>0</v>
      </c>
      <c r="K317" s="336"/>
      <c r="L317" s="337"/>
      <c r="M317" s="338"/>
    </row>
    <row r="318" spans="1:13" ht="153.75" hidden="1" customHeight="1" x14ac:dyDescent="0.2">
      <c r="A318" s="89" t="s">
        <v>609</v>
      </c>
      <c r="B318" s="101" t="s">
        <v>247</v>
      </c>
      <c r="C318" s="95" t="s">
        <v>16</v>
      </c>
      <c r="D318" s="3">
        <v>80</v>
      </c>
      <c r="E318" s="95"/>
      <c r="F318" s="104"/>
      <c r="G318" s="207"/>
      <c r="H318" s="207"/>
      <c r="I318" s="212">
        <f>H318*0.1</f>
        <v>0</v>
      </c>
      <c r="J318" s="212">
        <f>H318+I318</f>
        <v>0</v>
      </c>
      <c r="K318" s="46" t="s">
        <v>248</v>
      </c>
      <c r="L318" s="48"/>
      <c r="M318" s="48"/>
    </row>
    <row r="319" spans="1:13" ht="154.5" hidden="1" customHeight="1" x14ac:dyDescent="0.2">
      <c r="A319" s="71" t="s">
        <v>610</v>
      </c>
      <c r="B319" s="72" t="s">
        <v>496</v>
      </c>
      <c r="C319" s="96" t="s">
        <v>16</v>
      </c>
      <c r="D319" s="53">
        <v>10</v>
      </c>
      <c r="E319" s="51"/>
      <c r="F319" s="90"/>
      <c r="G319" s="229"/>
      <c r="H319" s="216"/>
      <c r="I319" s="212">
        <f>H319*0.1</f>
        <v>0</v>
      </c>
      <c r="J319" s="212">
        <f>H319+I319</f>
        <v>0</v>
      </c>
      <c r="K319" s="46" t="s">
        <v>249</v>
      </c>
      <c r="L319" s="48"/>
      <c r="M319" s="48"/>
    </row>
    <row r="320" spans="1:13" ht="24.75" hidden="1" customHeight="1" x14ac:dyDescent="0.2">
      <c r="A320" s="90" t="s">
        <v>611</v>
      </c>
      <c r="B320" s="302" t="s">
        <v>250</v>
      </c>
      <c r="C320" s="303"/>
      <c r="D320" s="303"/>
      <c r="E320" s="303"/>
      <c r="F320" s="303"/>
      <c r="G320" s="303"/>
      <c r="H320" s="303"/>
      <c r="I320" s="303"/>
      <c r="J320" s="303"/>
      <c r="K320" s="303"/>
      <c r="L320" s="303"/>
      <c r="M320" s="304"/>
    </row>
    <row r="321" spans="1:13" ht="273" hidden="1" customHeight="1" x14ac:dyDescent="0.2">
      <c r="A321" s="51" t="s">
        <v>1345</v>
      </c>
      <c r="B321" s="8" t="s">
        <v>251</v>
      </c>
      <c r="C321" s="96" t="s">
        <v>16</v>
      </c>
      <c r="D321" s="16">
        <v>3</v>
      </c>
      <c r="E321" s="51"/>
      <c r="F321" s="90"/>
      <c r="G321" s="229"/>
      <c r="H321" s="216"/>
      <c r="I321" s="216">
        <f>H321*0.1</f>
        <v>0</v>
      </c>
      <c r="J321" s="216">
        <f>H321+I321</f>
        <v>0</v>
      </c>
      <c r="K321" s="46" t="s">
        <v>1000</v>
      </c>
      <c r="L321" s="48"/>
      <c r="M321" s="48"/>
    </row>
    <row r="322" spans="1:13" ht="231" hidden="1" customHeight="1" x14ac:dyDescent="0.2">
      <c r="A322" s="51" t="s">
        <v>1346</v>
      </c>
      <c r="B322" s="8" t="s">
        <v>252</v>
      </c>
      <c r="C322" s="96" t="s">
        <v>16</v>
      </c>
      <c r="D322" s="16">
        <v>6</v>
      </c>
      <c r="E322" s="51"/>
      <c r="F322" s="90"/>
      <c r="G322" s="229"/>
      <c r="H322" s="216"/>
      <c r="I322" s="216">
        <f t="shared" ref="I322:I324" si="103">H322*0.1</f>
        <v>0</v>
      </c>
      <c r="J322" s="216">
        <f>H322+I322</f>
        <v>0</v>
      </c>
      <c r="K322" s="46" t="s">
        <v>253</v>
      </c>
      <c r="L322" s="48"/>
      <c r="M322" s="48"/>
    </row>
    <row r="323" spans="1:13" ht="273" hidden="1" customHeight="1" x14ac:dyDescent="0.2">
      <c r="A323" s="51" t="s">
        <v>1347</v>
      </c>
      <c r="B323" s="8" t="s">
        <v>254</v>
      </c>
      <c r="C323" s="96" t="s">
        <v>16</v>
      </c>
      <c r="D323" s="16">
        <v>2</v>
      </c>
      <c r="E323" s="51"/>
      <c r="F323" s="90"/>
      <c r="G323" s="229"/>
      <c r="H323" s="216"/>
      <c r="I323" s="216">
        <f t="shared" si="103"/>
        <v>0</v>
      </c>
      <c r="J323" s="216">
        <f t="shared" ref="J323:J324" si="104">H323+I323</f>
        <v>0</v>
      </c>
      <c r="K323" s="46" t="s">
        <v>1001</v>
      </c>
      <c r="L323" s="48"/>
      <c r="M323" s="48"/>
    </row>
    <row r="324" spans="1:13" ht="140.25" hidden="1" customHeight="1" x14ac:dyDescent="0.2">
      <c r="A324" s="51" t="s">
        <v>1348</v>
      </c>
      <c r="B324" s="8" t="s">
        <v>255</v>
      </c>
      <c r="C324" s="96" t="s">
        <v>16</v>
      </c>
      <c r="D324" s="16">
        <v>2</v>
      </c>
      <c r="E324" s="51"/>
      <c r="F324" s="90"/>
      <c r="G324" s="229"/>
      <c r="H324" s="216"/>
      <c r="I324" s="216">
        <f t="shared" si="103"/>
        <v>0</v>
      </c>
      <c r="J324" s="216">
        <f t="shared" si="104"/>
        <v>0</v>
      </c>
      <c r="K324" s="46" t="s">
        <v>256</v>
      </c>
      <c r="L324" s="48"/>
      <c r="M324" s="48"/>
    </row>
    <row r="325" spans="1:13" hidden="1" x14ac:dyDescent="0.2">
      <c r="A325" s="323" t="s">
        <v>1349</v>
      </c>
      <c r="B325" s="323"/>
      <c r="C325" s="323"/>
      <c r="D325" s="323"/>
      <c r="E325" s="323"/>
      <c r="F325" s="323"/>
      <c r="G325" s="229">
        <f t="shared" ref="G325:I325" si="105">SUM(G321:G324)</f>
        <v>0</v>
      </c>
      <c r="H325" s="229">
        <f t="shared" si="105"/>
        <v>0</v>
      </c>
      <c r="I325" s="229">
        <f t="shared" si="105"/>
        <v>0</v>
      </c>
      <c r="J325" s="229">
        <f>SUM(J321:J324)</f>
        <v>0</v>
      </c>
      <c r="K325" s="314"/>
      <c r="L325" s="315"/>
      <c r="M325" s="316"/>
    </row>
    <row r="326" spans="1:13" ht="117.75" hidden="1" customHeight="1" x14ac:dyDescent="0.2">
      <c r="A326" s="90" t="s">
        <v>612</v>
      </c>
      <c r="B326" s="101" t="s">
        <v>257</v>
      </c>
      <c r="C326" s="95" t="s">
        <v>12</v>
      </c>
      <c r="D326" s="16">
        <v>20</v>
      </c>
      <c r="E326" s="96"/>
      <c r="F326" s="48"/>
      <c r="G326" s="216"/>
      <c r="H326" s="216"/>
      <c r="I326" s="229">
        <f>H326*0.1</f>
        <v>0</v>
      </c>
      <c r="J326" s="229">
        <f>H326+I326</f>
        <v>0</v>
      </c>
      <c r="K326" s="46" t="s">
        <v>1002</v>
      </c>
      <c r="L326" s="48"/>
      <c r="M326" s="48"/>
    </row>
    <row r="327" spans="1:13" ht="117.75" hidden="1" customHeight="1" x14ac:dyDescent="0.2">
      <c r="A327" s="90" t="s">
        <v>613</v>
      </c>
      <c r="B327" s="101" t="s">
        <v>257</v>
      </c>
      <c r="C327" s="95" t="s">
        <v>12</v>
      </c>
      <c r="D327" s="90" t="s">
        <v>489</v>
      </c>
      <c r="E327" s="91"/>
      <c r="F327" s="91"/>
      <c r="G327" s="228"/>
      <c r="H327" s="228"/>
      <c r="I327" s="229">
        <f t="shared" ref="I327:I330" si="106">H327*0.1</f>
        <v>0</v>
      </c>
      <c r="J327" s="229">
        <f t="shared" ref="J327:J330" si="107">H327+I327</f>
        <v>0</v>
      </c>
      <c r="K327" s="46" t="s">
        <v>1003</v>
      </c>
      <c r="L327" s="48"/>
      <c r="M327" s="48"/>
    </row>
    <row r="328" spans="1:13" ht="117.75" hidden="1" customHeight="1" x14ac:dyDescent="0.2">
      <c r="A328" s="172" t="s">
        <v>614</v>
      </c>
      <c r="B328" s="101" t="s">
        <v>257</v>
      </c>
      <c r="C328" s="95" t="s">
        <v>12</v>
      </c>
      <c r="D328" s="90" t="s">
        <v>751</v>
      </c>
      <c r="E328" s="91"/>
      <c r="F328" s="91"/>
      <c r="G328" s="228"/>
      <c r="H328" s="228"/>
      <c r="I328" s="229">
        <f t="shared" si="106"/>
        <v>0</v>
      </c>
      <c r="J328" s="229">
        <f t="shared" si="107"/>
        <v>0</v>
      </c>
      <c r="K328" s="46" t="s">
        <v>1004</v>
      </c>
      <c r="L328" s="48"/>
      <c r="M328" s="48"/>
    </row>
    <row r="329" spans="1:13" ht="114.75" hidden="1" customHeight="1" x14ac:dyDescent="0.2">
      <c r="A329" s="172" t="s">
        <v>615</v>
      </c>
      <c r="B329" s="101" t="s">
        <v>257</v>
      </c>
      <c r="C329" s="95" t="s">
        <v>12</v>
      </c>
      <c r="D329" s="16">
        <v>200</v>
      </c>
      <c r="E329" s="96"/>
      <c r="F329" s="48"/>
      <c r="G329" s="216"/>
      <c r="H329" s="216"/>
      <c r="I329" s="229">
        <f t="shared" si="106"/>
        <v>0</v>
      </c>
      <c r="J329" s="229">
        <f t="shared" si="107"/>
        <v>0</v>
      </c>
      <c r="K329" s="46" t="s">
        <v>1005</v>
      </c>
      <c r="L329" s="48"/>
      <c r="M329" s="48"/>
    </row>
    <row r="330" spans="1:13" ht="129" hidden="1" customHeight="1" x14ac:dyDescent="0.2">
      <c r="A330" s="172" t="s">
        <v>616</v>
      </c>
      <c r="B330" s="101" t="s">
        <v>258</v>
      </c>
      <c r="C330" s="96" t="s">
        <v>16</v>
      </c>
      <c r="D330" s="16">
        <v>1000</v>
      </c>
      <c r="E330" s="23"/>
      <c r="F330" s="23"/>
      <c r="G330" s="228"/>
      <c r="H330" s="228"/>
      <c r="I330" s="229">
        <f t="shared" si="106"/>
        <v>0</v>
      </c>
      <c r="J330" s="229">
        <f t="shared" si="107"/>
        <v>0</v>
      </c>
      <c r="K330" s="4" t="s">
        <v>259</v>
      </c>
      <c r="L330" s="48"/>
      <c r="M330" s="48"/>
    </row>
    <row r="331" spans="1:13" ht="25.5" hidden="1" customHeight="1" x14ac:dyDescent="0.2">
      <c r="A331" s="90" t="s">
        <v>617</v>
      </c>
      <c r="B331" s="290" t="s">
        <v>260</v>
      </c>
      <c r="C331" s="290"/>
      <c r="D331" s="290"/>
      <c r="E331" s="290"/>
      <c r="F331" s="290"/>
      <c r="G331" s="290"/>
      <c r="H331" s="290"/>
      <c r="I331" s="290"/>
      <c r="J331" s="290"/>
      <c r="K331" s="290"/>
      <c r="L331" s="290"/>
      <c r="M331" s="290"/>
    </row>
    <row r="332" spans="1:13" ht="141.75" hidden="1" customHeight="1" x14ac:dyDescent="0.2">
      <c r="A332" s="51" t="s">
        <v>1350</v>
      </c>
      <c r="B332" s="46" t="s">
        <v>261</v>
      </c>
      <c r="C332" s="96" t="s">
        <v>16</v>
      </c>
      <c r="D332" s="16">
        <v>20</v>
      </c>
      <c r="E332" s="48"/>
      <c r="F332" s="48"/>
      <c r="G332" s="216"/>
      <c r="H332" s="216"/>
      <c r="I332" s="216">
        <f>H332*0.1</f>
        <v>0</v>
      </c>
      <c r="J332" s="216">
        <f>H332+I332</f>
        <v>0</v>
      </c>
      <c r="K332" s="46" t="s">
        <v>1006</v>
      </c>
      <c r="L332" s="51"/>
      <c r="M332" s="51"/>
    </row>
    <row r="333" spans="1:13" ht="165.75" hidden="1" customHeight="1" x14ac:dyDescent="0.2">
      <c r="A333" s="51" t="s">
        <v>1351</v>
      </c>
      <c r="B333" s="46" t="s">
        <v>262</v>
      </c>
      <c r="C333" s="96" t="s">
        <v>16</v>
      </c>
      <c r="D333" s="16">
        <v>20</v>
      </c>
      <c r="E333" s="48"/>
      <c r="F333" s="48"/>
      <c r="G333" s="216"/>
      <c r="H333" s="216"/>
      <c r="I333" s="216">
        <f>H333*0.1</f>
        <v>0</v>
      </c>
      <c r="J333" s="216">
        <f>H333+I333</f>
        <v>0</v>
      </c>
      <c r="K333" s="46" t="s">
        <v>263</v>
      </c>
      <c r="L333" s="51"/>
      <c r="M333" s="51"/>
    </row>
    <row r="334" spans="1:13" hidden="1" x14ac:dyDescent="0.2">
      <c r="A334" s="323" t="s">
        <v>1352</v>
      </c>
      <c r="B334" s="323"/>
      <c r="C334" s="323"/>
      <c r="D334" s="323"/>
      <c r="E334" s="323"/>
      <c r="F334" s="323"/>
      <c r="G334" s="229">
        <f t="shared" ref="G334:I334" si="108">SUM(G332:G333)</f>
        <v>0</v>
      </c>
      <c r="H334" s="229">
        <f t="shared" si="108"/>
        <v>0</v>
      </c>
      <c r="I334" s="229">
        <f t="shared" si="108"/>
        <v>0</v>
      </c>
      <c r="J334" s="229">
        <f>SUM(J332:J333)</f>
        <v>0</v>
      </c>
      <c r="K334" s="46"/>
      <c r="L334" s="51"/>
      <c r="M334" s="51"/>
    </row>
    <row r="335" spans="1:13" ht="140.25" hidden="1" x14ac:dyDescent="0.2">
      <c r="A335" s="89" t="s">
        <v>618</v>
      </c>
      <c r="B335" s="92" t="s">
        <v>935</v>
      </c>
      <c r="C335" s="89" t="s">
        <v>16</v>
      </c>
      <c r="D335" s="3">
        <v>20</v>
      </c>
      <c r="E335" s="89"/>
      <c r="F335" s="89"/>
      <c r="G335" s="212"/>
      <c r="H335" s="212"/>
      <c r="I335" s="212">
        <f>H335*0.1</f>
        <v>0</v>
      </c>
      <c r="J335" s="212">
        <f>H335+I335</f>
        <v>0</v>
      </c>
      <c r="K335" s="47" t="s">
        <v>1007</v>
      </c>
      <c r="L335" s="15"/>
      <c r="M335" s="15"/>
    </row>
    <row r="336" spans="1:13" ht="256.5" hidden="1" customHeight="1" x14ac:dyDescent="0.2">
      <c r="A336" s="89" t="s">
        <v>619</v>
      </c>
      <c r="B336" s="101" t="s">
        <v>264</v>
      </c>
      <c r="C336" s="95" t="s">
        <v>16</v>
      </c>
      <c r="D336" s="3">
        <v>14500</v>
      </c>
      <c r="E336" s="95"/>
      <c r="F336" s="104"/>
      <c r="G336" s="207"/>
      <c r="H336" s="207"/>
      <c r="I336" s="212">
        <f t="shared" ref="I336:I340" si="109">H336*0.1</f>
        <v>0</v>
      </c>
      <c r="J336" s="212">
        <f t="shared" ref="J336:J340" si="110">H336+I336</f>
        <v>0</v>
      </c>
      <c r="K336" s="46" t="s">
        <v>1122</v>
      </c>
      <c r="L336" s="104"/>
      <c r="M336" s="104"/>
    </row>
    <row r="337" spans="1:13" ht="140.25" hidden="1" x14ac:dyDescent="0.2">
      <c r="A337" s="89" t="s">
        <v>620</v>
      </c>
      <c r="B337" s="101" t="s">
        <v>265</v>
      </c>
      <c r="C337" s="95" t="s">
        <v>16</v>
      </c>
      <c r="D337" s="3">
        <v>15</v>
      </c>
      <c r="E337" s="95"/>
      <c r="F337" s="104"/>
      <c r="G337" s="207"/>
      <c r="H337" s="207"/>
      <c r="I337" s="212">
        <f t="shared" si="109"/>
        <v>0</v>
      </c>
      <c r="J337" s="212">
        <f t="shared" si="110"/>
        <v>0</v>
      </c>
      <c r="K337" s="46" t="s">
        <v>1008</v>
      </c>
      <c r="L337" s="104"/>
      <c r="M337" s="104"/>
    </row>
    <row r="338" spans="1:13" ht="129.75" hidden="1" customHeight="1" x14ac:dyDescent="0.2">
      <c r="A338" s="89" t="s">
        <v>621</v>
      </c>
      <c r="B338" s="101" t="s">
        <v>266</v>
      </c>
      <c r="C338" s="96" t="s">
        <v>16</v>
      </c>
      <c r="D338" s="16">
        <v>20</v>
      </c>
      <c r="E338" s="15"/>
      <c r="F338" s="15"/>
      <c r="G338" s="218"/>
      <c r="H338" s="218"/>
      <c r="I338" s="212">
        <f t="shared" si="109"/>
        <v>0</v>
      </c>
      <c r="J338" s="212">
        <f t="shared" si="110"/>
        <v>0</v>
      </c>
      <c r="K338" s="4" t="s">
        <v>908</v>
      </c>
      <c r="L338" s="104"/>
      <c r="M338" s="104"/>
    </row>
    <row r="339" spans="1:13" ht="103.5" hidden="1" customHeight="1" x14ac:dyDescent="0.2">
      <c r="A339" s="89" t="s">
        <v>824</v>
      </c>
      <c r="B339" s="101" t="s">
        <v>267</v>
      </c>
      <c r="C339" s="95" t="s">
        <v>16</v>
      </c>
      <c r="D339" s="3">
        <v>600</v>
      </c>
      <c r="E339" s="95"/>
      <c r="F339" s="4"/>
      <c r="G339" s="205"/>
      <c r="H339" s="205"/>
      <c r="I339" s="212">
        <f t="shared" si="109"/>
        <v>0</v>
      </c>
      <c r="J339" s="212">
        <f t="shared" si="110"/>
        <v>0</v>
      </c>
      <c r="K339" s="47" t="s">
        <v>1163</v>
      </c>
      <c r="L339" s="4"/>
      <c r="M339" s="4"/>
    </row>
    <row r="340" spans="1:13" ht="78" hidden="1" customHeight="1" x14ac:dyDescent="0.2">
      <c r="A340" s="168" t="s">
        <v>622</v>
      </c>
      <c r="B340" s="101" t="s">
        <v>268</v>
      </c>
      <c r="C340" s="95" t="s">
        <v>16</v>
      </c>
      <c r="D340" s="3">
        <v>800</v>
      </c>
      <c r="E340" s="95"/>
      <c r="F340" s="4"/>
      <c r="G340" s="205"/>
      <c r="H340" s="205"/>
      <c r="I340" s="212">
        <f t="shared" si="109"/>
        <v>0</v>
      </c>
      <c r="J340" s="212">
        <f t="shared" si="110"/>
        <v>0</v>
      </c>
      <c r="K340" s="4" t="s">
        <v>269</v>
      </c>
      <c r="L340" s="4"/>
      <c r="M340" s="4"/>
    </row>
    <row r="341" spans="1:13" hidden="1" x14ac:dyDescent="0.2">
      <c r="A341" s="294" t="s">
        <v>270</v>
      </c>
      <c r="B341" s="294"/>
      <c r="C341" s="294"/>
      <c r="D341" s="294"/>
      <c r="E341" s="294"/>
      <c r="F341" s="294"/>
      <c r="G341" s="294"/>
      <c r="H341" s="294"/>
      <c r="I341" s="294"/>
      <c r="J341" s="294"/>
      <c r="K341" s="294"/>
      <c r="L341" s="294"/>
      <c r="M341" s="294"/>
    </row>
    <row r="342" spans="1:13" ht="27" hidden="1" customHeight="1" x14ac:dyDescent="0.2">
      <c r="A342" s="89" t="s">
        <v>623</v>
      </c>
      <c r="B342" s="322" t="s">
        <v>1179</v>
      </c>
      <c r="C342" s="322"/>
      <c r="D342" s="322"/>
      <c r="E342" s="322"/>
      <c r="F342" s="322"/>
      <c r="G342" s="322"/>
      <c r="H342" s="322"/>
      <c r="I342" s="322"/>
      <c r="J342" s="322"/>
      <c r="K342" s="322"/>
      <c r="L342" s="322"/>
      <c r="M342" s="322"/>
    </row>
    <row r="343" spans="1:13" ht="79.5" hidden="1" customHeight="1" x14ac:dyDescent="0.2">
      <c r="A343" s="5" t="s">
        <v>1353</v>
      </c>
      <c r="B343" s="8" t="s">
        <v>271</v>
      </c>
      <c r="C343" s="89" t="s">
        <v>16</v>
      </c>
      <c r="D343" s="3">
        <v>60</v>
      </c>
      <c r="E343" s="5"/>
      <c r="F343" s="89"/>
      <c r="G343" s="212"/>
      <c r="H343" s="212"/>
      <c r="I343" s="207">
        <f>H343*0.1</f>
        <v>0</v>
      </c>
      <c r="J343" s="207">
        <f>H343+I343</f>
        <v>0</v>
      </c>
      <c r="K343" s="46" t="s">
        <v>272</v>
      </c>
      <c r="L343" s="95"/>
      <c r="M343" s="95"/>
    </row>
    <row r="344" spans="1:13" ht="102.75" hidden="1" customHeight="1" x14ac:dyDescent="0.2">
      <c r="A344" s="5" t="s">
        <v>1354</v>
      </c>
      <c r="B344" s="46" t="s">
        <v>273</v>
      </c>
      <c r="C344" s="95" t="s">
        <v>12</v>
      </c>
      <c r="D344" s="3">
        <v>9500</v>
      </c>
      <c r="E344" s="104"/>
      <c r="F344" s="95"/>
      <c r="G344" s="212"/>
      <c r="H344" s="212"/>
      <c r="I344" s="207">
        <f t="shared" ref="I344:I345" si="111">H344*0.1</f>
        <v>0</v>
      </c>
      <c r="J344" s="207">
        <f t="shared" ref="J344:J345" si="112">H344+I344</f>
        <v>0</v>
      </c>
      <c r="K344" s="46" t="s">
        <v>274</v>
      </c>
      <c r="L344" s="95"/>
      <c r="M344" s="95"/>
    </row>
    <row r="345" spans="1:13" ht="88.5" hidden="1" customHeight="1" x14ac:dyDescent="0.2">
      <c r="A345" s="5" t="s">
        <v>1355</v>
      </c>
      <c r="B345" s="46" t="s">
        <v>275</v>
      </c>
      <c r="C345" s="95" t="s">
        <v>16</v>
      </c>
      <c r="D345" s="3">
        <v>400</v>
      </c>
      <c r="E345" s="104"/>
      <c r="F345" s="95"/>
      <c r="G345" s="212"/>
      <c r="H345" s="212"/>
      <c r="I345" s="207">
        <f t="shared" si="111"/>
        <v>0</v>
      </c>
      <c r="J345" s="207">
        <f t="shared" si="112"/>
        <v>0</v>
      </c>
      <c r="K345" s="46" t="s">
        <v>1009</v>
      </c>
      <c r="L345" s="95"/>
      <c r="M345" s="95"/>
    </row>
    <row r="346" spans="1:13" hidden="1" x14ac:dyDescent="0.2">
      <c r="A346" s="317" t="s">
        <v>1356</v>
      </c>
      <c r="B346" s="317"/>
      <c r="C346" s="317"/>
      <c r="D346" s="317"/>
      <c r="E346" s="317"/>
      <c r="F346" s="317"/>
      <c r="G346" s="212">
        <f t="shared" ref="G346:I346" si="113">SUM(G343:G345)</f>
        <v>0</v>
      </c>
      <c r="H346" s="212">
        <f t="shared" si="113"/>
        <v>0</v>
      </c>
      <c r="I346" s="212">
        <f t="shared" si="113"/>
        <v>0</v>
      </c>
      <c r="J346" s="212">
        <f>SUM(J343:J345)</f>
        <v>0</v>
      </c>
      <c r="K346" s="314"/>
      <c r="L346" s="315"/>
      <c r="M346" s="316"/>
    </row>
    <row r="347" spans="1:13" ht="63.75" hidden="1" customHeight="1" x14ac:dyDescent="0.2">
      <c r="A347" s="89" t="s">
        <v>624</v>
      </c>
      <c r="B347" s="101" t="s">
        <v>276</v>
      </c>
      <c r="C347" s="95" t="s">
        <v>16</v>
      </c>
      <c r="D347" s="3">
        <v>2000</v>
      </c>
      <c r="E347" s="95"/>
      <c r="F347" s="95"/>
      <c r="G347" s="212"/>
      <c r="H347" s="212"/>
      <c r="I347" s="212">
        <f>H347*0.1</f>
        <v>0</v>
      </c>
      <c r="J347" s="212">
        <f>H347+I347</f>
        <v>0</v>
      </c>
      <c r="K347" s="46" t="s">
        <v>277</v>
      </c>
      <c r="L347" s="95"/>
      <c r="M347" s="95"/>
    </row>
    <row r="348" spans="1:13" ht="25.5" hidden="1" x14ac:dyDescent="0.2">
      <c r="A348" s="89" t="s">
        <v>625</v>
      </c>
      <c r="B348" s="101" t="s">
        <v>278</v>
      </c>
      <c r="C348" s="95" t="s">
        <v>16</v>
      </c>
      <c r="D348" s="3">
        <v>58000</v>
      </c>
      <c r="E348" s="95"/>
      <c r="F348" s="95"/>
      <c r="G348" s="212"/>
      <c r="H348" s="212"/>
      <c r="I348" s="212">
        <f t="shared" ref="I348:I349" si="114">H348*0.1</f>
        <v>0</v>
      </c>
      <c r="J348" s="212">
        <f t="shared" ref="J348:J349" si="115">H348+I348</f>
        <v>0</v>
      </c>
      <c r="K348" s="46" t="s">
        <v>279</v>
      </c>
      <c r="L348" s="95"/>
      <c r="M348" s="95"/>
    </row>
    <row r="349" spans="1:13" ht="38.25" hidden="1" customHeight="1" x14ac:dyDescent="0.2">
      <c r="A349" s="168" t="s">
        <v>626</v>
      </c>
      <c r="B349" s="101" t="s">
        <v>280</v>
      </c>
      <c r="C349" s="2" t="s">
        <v>16</v>
      </c>
      <c r="D349" s="52">
        <v>2800</v>
      </c>
      <c r="E349" s="2"/>
      <c r="F349" s="2"/>
      <c r="G349" s="213"/>
      <c r="H349" s="213"/>
      <c r="I349" s="212">
        <f t="shared" si="114"/>
        <v>0</v>
      </c>
      <c r="J349" s="212">
        <f t="shared" si="115"/>
        <v>0</v>
      </c>
      <c r="K349" s="47" t="s">
        <v>281</v>
      </c>
      <c r="L349" s="2"/>
      <c r="M349" s="2"/>
    </row>
    <row r="350" spans="1:13" ht="27" hidden="1" customHeight="1" x14ac:dyDescent="0.2">
      <c r="A350" s="168" t="s">
        <v>627</v>
      </c>
      <c r="B350" s="302" t="s">
        <v>282</v>
      </c>
      <c r="C350" s="303"/>
      <c r="D350" s="303"/>
      <c r="E350" s="303"/>
      <c r="F350" s="303"/>
      <c r="G350" s="303"/>
      <c r="H350" s="303"/>
      <c r="I350" s="303"/>
      <c r="J350" s="303"/>
      <c r="K350" s="303"/>
      <c r="L350" s="303"/>
      <c r="M350" s="304"/>
    </row>
    <row r="351" spans="1:13" ht="63.75" hidden="1" customHeight="1" x14ac:dyDescent="0.2">
      <c r="A351" s="51" t="s">
        <v>825</v>
      </c>
      <c r="B351" s="8" t="s">
        <v>283</v>
      </c>
      <c r="C351" s="2" t="s">
        <v>12</v>
      </c>
      <c r="D351" s="12">
        <v>2300</v>
      </c>
      <c r="E351" s="50"/>
      <c r="F351" s="102"/>
      <c r="G351" s="232"/>
      <c r="H351" s="232"/>
      <c r="I351" s="247">
        <f>H351*0.1</f>
        <v>0</v>
      </c>
      <c r="J351" s="247">
        <f>H351+I351</f>
        <v>0</v>
      </c>
      <c r="K351" s="47" t="s">
        <v>1010</v>
      </c>
      <c r="L351" s="100"/>
      <c r="M351" s="100"/>
    </row>
    <row r="352" spans="1:13" ht="63.75" hidden="1" customHeight="1" x14ac:dyDescent="0.2">
      <c r="A352" s="60" t="s">
        <v>826</v>
      </c>
      <c r="B352" s="61" t="s">
        <v>284</v>
      </c>
      <c r="C352" s="116" t="s">
        <v>12</v>
      </c>
      <c r="D352" s="42">
        <v>80</v>
      </c>
      <c r="E352" s="62"/>
      <c r="F352" s="45"/>
      <c r="G352" s="232"/>
      <c r="H352" s="232"/>
      <c r="I352" s="247">
        <f t="shared" ref="I352:I353" si="116">H352*0.1</f>
        <v>0</v>
      </c>
      <c r="J352" s="247">
        <f t="shared" ref="J352:J353" si="117">H352+I352</f>
        <v>0</v>
      </c>
      <c r="K352" s="47" t="s">
        <v>1011</v>
      </c>
      <c r="L352" s="100"/>
      <c r="M352" s="100"/>
    </row>
    <row r="353" spans="1:13" ht="51" hidden="1" customHeight="1" x14ac:dyDescent="0.2">
      <c r="A353" s="51" t="s">
        <v>1357</v>
      </c>
      <c r="B353" s="8" t="s">
        <v>285</v>
      </c>
      <c r="C353" s="95" t="s">
        <v>12</v>
      </c>
      <c r="D353" s="16">
        <v>2600</v>
      </c>
      <c r="E353" s="51"/>
      <c r="F353" s="90"/>
      <c r="G353" s="229"/>
      <c r="H353" s="229"/>
      <c r="I353" s="247">
        <f t="shared" si="116"/>
        <v>0</v>
      </c>
      <c r="J353" s="247">
        <f t="shared" si="117"/>
        <v>0</v>
      </c>
      <c r="K353" s="46" t="s">
        <v>286</v>
      </c>
      <c r="L353" s="96"/>
      <c r="M353" s="96"/>
    </row>
    <row r="354" spans="1:13" hidden="1" x14ac:dyDescent="0.2">
      <c r="A354" s="323" t="s">
        <v>827</v>
      </c>
      <c r="B354" s="323"/>
      <c r="C354" s="323"/>
      <c r="D354" s="323"/>
      <c r="E354" s="323"/>
      <c r="F354" s="323"/>
      <c r="G354" s="229">
        <f t="shared" ref="G354:I354" si="118">SUM(G351:G353)</f>
        <v>0</v>
      </c>
      <c r="H354" s="229">
        <f t="shared" si="118"/>
        <v>0</v>
      </c>
      <c r="I354" s="229">
        <f t="shared" si="118"/>
        <v>0</v>
      </c>
      <c r="J354" s="229">
        <f>SUM(J351:J353)</f>
        <v>0</v>
      </c>
      <c r="K354" s="314"/>
      <c r="L354" s="315"/>
      <c r="M354" s="316"/>
    </row>
    <row r="355" spans="1:13" ht="27" hidden="1" customHeight="1" x14ac:dyDescent="0.2">
      <c r="A355" s="89" t="s">
        <v>628</v>
      </c>
      <c r="B355" s="322" t="s">
        <v>1180</v>
      </c>
      <c r="C355" s="322"/>
      <c r="D355" s="322"/>
      <c r="E355" s="322"/>
      <c r="F355" s="322"/>
      <c r="G355" s="322"/>
      <c r="H355" s="322"/>
      <c r="I355" s="322"/>
      <c r="J355" s="322"/>
      <c r="K355" s="322"/>
      <c r="L355" s="322"/>
      <c r="M355" s="322"/>
    </row>
    <row r="356" spans="1:13" ht="115.5" hidden="1" customHeight="1" x14ac:dyDescent="0.2">
      <c r="A356" s="5" t="s">
        <v>1358</v>
      </c>
      <c r="B356" s="46" t="s">
        <v>97</v>
      </c>
      <c r="C356" s="95" t="s">
        <v>12</v>
      </c>
      <c r="D356" s="3">
        <v>9600</v>
      </c>
      <c r="E356" s="104"/>
      <c r="F356" s="4"/>
      <c r="G356" s="205"/>
      <c r="H356" s="205"/>
      <c r="I356" s="207">
        <f>H356*0.1</f>
        <v>0</v>
      </c>
      <c r="J356" s="207">
        <f>H356+I356</f>
        <v>0</v>
      </c>
      <c r="K356" s="46" t="s">
        <v>1153</v>
      </c>
      <c r="L356" s="4"/>
      <c r="M356" s="4"/>
    </row>
    <row r="357" spans="1:13" ht="115.5" hidden="1" customHeight="1" x14ac:dyDescent="0.2">
      <c r="A357" s="5" t="s">
        <v>1359</v>
      </c>
      <c r="B357" s="8" t="s">
        <v>98</v>
      </c>
      <c r="C357" s="95" t="s">
        <v>16</v>
      </c>
      <c r="D357" s="3">
        <v>300</v>
      </c>
      <c r="E357" s="5"/>
      <c r="F357" s="88"/>
      <c r="G357" s="215"/>
      <c r="H357" s="205"/>
      <c r="I357" s="207">
        <f>H357*0.1</f>
        <v>0</v>
      </c>
      <c r="J357" s="207">
        <f>H357+I357</f>
        <v>0</v>
      </c>
      <c r="K357" s="46" t="s">
        <v>1012</v>
      </c>
      <c r="L357" s="4"/>
      <c r="M357" s="4"/>
    </row>
    <row r="358" spans="1:13" hidden="1" x14ac:dyDescent="0.2">
      <c r="A358" s="317" t="s">
        <v>1360</v>
      </c>
      <c r="B358" s="317"/>
      <c r="C358" s="317"/>
      <c r="D358" s="317"/>
      <c r="E358" s="317"/>
      <c r="F358" s="317"/>
      <c r="G358" s="212">
        <f t="shared" ref="G358:I358" si="119">SUM(G356:G357)</f>
        <v>0</v>
      </c>
      <c r="H358" s="212">
        <f t="shared" si="119"/>
        <v>0</v>
      </c>
      <c r="I358" s="212">
        <f t="shared" si="119"/>
        <v>0</v>
      </c>
      <c r="J358" s="212">
        <f>SUM(J356:J357)</f>
        <v>0</v>
      </c>
      <c r="K358" s="314"/>
      <c r="L358" s="315"/>
      <c r="M358" s="316"/>
    </row>
    <row r="359" spans="1:13" ht="165.75" hidden="1" customHeight="1" x14ac:dyDescent="0.2">
      <c r="A359" s="90" t="s">
        <v>629</v>
      </c>
      <c r="B359" s="101" t="s">
        <v>287</v>
      </c>
      <c r="C359" s="96" t="s">
        <v>16</v>
      </c>
      <c r="D359" s="16">
        <v>800</v>
      </c>
      <c r="E359" s="96"/>
      <c r="F359" s="96"/>
      <c r="G359" s="229"/>
      <c r="H359" s="229"/>
      <c r="I359" s="229">
        <f>H359*0.1</f>
        <v>0</v>
      </c>
      <c r="J359" s="229">
        <f>H359+I359</f>
        <v>0</v>
      </c>
      <c r="K359" s="46" t="s">
        <v>1013</v>
      </c>
      <c r="L359" s="96"/>
      <c r="M359" s="96"/>
    </row>
    <row r="360" spans="1:13" ht="161.25" hidden="1" customHeight="1" x14ac:dyDescent="0.2">
      <c r="A360" s="90" t="s">
        <v>630</v>
      </c>
      <c r="B360" s="101" t="s">
        <v>288</v>
      </c>
      <c r="C360" s="96" t="s">
        <v>16</v>
      </c>
      <c r="D360" s="16">
        <v>30</v>
      </c>
      <c r="E360" s="96"/>
      <c r="F360" s="96"/>
      <c r="G360" s="229"/>
      <c r="H360" s="229"/>
      <c r="I360" s="229">
        <f t="shared" ref="I360:I365" si="120">H360*0.1</f>
        <v>0</v>
      </c>
      <c r="J360" s="229">
        <f t="shared" ref="J360:J365" si="121">H360+I360</f>
        <v>0</v>
      </c>
      <c r="K360" s="46" t="s">
        <v>1014</v>
      </c>
      <c r="L360" s="96"/>
      <c r="M360" s="96"/>
    </row>
    <row r="361" spans="1:13" ht="181.5" hidden="1" customHeight="1" x14ac:dyDescent="0.2">
      <c r="A361" s="172" t="s">
        <v>631</v>
      </c>
      <c r="B361" s="101" t="s">
        <v>289</v>
      </c>
      <c r="C361" s="96" t="s">
        <v>16</v>
      </c>
      <c r="D361" s="16">
        <v>780</v>
      </c>
      <c r="E361" s="96"/>
      <c r="F361" s="96"/>
      <c r="G361" s="229"/>
      <c r="H361" s="229"/>
      <c r="I361" s="229">
        <f t="shared" si="120"/>
        <v>0</v>
      </c>
      <c r="J361" s="229">
        <f t="shared" si="121"/>
        <v>0</v>
      </c>
      <c r="K361" s="46" t="s">
        <v>1015</v>
      </c>
      <c r="L361" s="96"/>
      <c r="M361" s="96"/>
    </row>
    <row r="362" spans="1:13" ht="93" hidden="1" customHeight="1" x14ac:dyDescent="0.2">
      <c r="A362" s="172" t="s">
        <v>788</v>
      </c>
      <c r="B362" s="101" t="s">
        <v>290</v>
      </c>
      <c r="C362" s="96" t="s">
        <v>16</v>
      </c>
      <c r="D362" s="16">
        <v>5</v>
      </c>
      <c r="E362" s="96"/>
      <c r="F362" s="15"/>
      <c r="G362" s="229"/>
      <c r="H362" s="229"/>
      <c r="I362" s="229">
        <f t="shared" si="120"/>
        <v>0</v>
      </c>
      <c r="J362" s="229">
        <f t="shared" si="121"/>
        <v>0</v>
      </c>
      <c r="K362" s="46" t="s">
        <v>1016</v>
      </c>
      <c r="L362" s="95"/>
      <c r="M362" s="96"/>
    </row>
    <row r="363" spans="1:13" ht="89.25" hidden="1" customHeight="1" x14ac:dyDescent="0.2">
      <c r="A363" s="172" t="s">
        <v>632</v>
      </c>
      <c r="B363" s="101" t="s">
        <v>290</v>
      </c>
      <c r="C363" s="96" t="s">
        <v>16</v>
      </c>
      <c r="D363" s="16">
        <v>5</v>
      </c>
      <c r="E363" s="96"/>
      <c r="F363" s="96"/>
      <c r="G363" s="229"/>
      <c r="H363" s="229"/>
      <c r="I363" s="229">
        <f t="shared" si="120"/>
        <v>0</v>
      </c>
      <c r="J363" s="229">
        <f t="shared" si="121"/>
        <v>0</v>
      </c>
      <c r="K363" s="46" t="s">
        <v>1017</v>
      </c>
      <c r="L363" s="95"/>
      <c r="M363" s="96"/>
    </row>
    <row r="364" spans="1:13" ht="93" hidden="1" customHeight="1" x14ac:dyDescent="0.2">
      <c r="A364" s="172" t="s">
        <v>789</v>
      </c>
      <c r="B364" s="101" t="s">
        <v>290</v>
      </c>
      <c r="C364" s="96" t="s">
        <v>16</v>
      </c>
      <c r="D364" s="16">
        <v>5</v>
      </c>
      <c r="E364" s="96"/>
      <c r="F364" s="96"/>
      <c r="G364" s="229"/>
      <c r="H364" s="229"/>
      <c r="I364" s="229">
        <f t="shared" si="120"/>
        <v>0</v>
      </c>
      <c r="J364" s="229">
        <f t="shared" si="121"/>
        <v>0</v>
      </c>
      <c r="K364" s="46" t="s">
        <v>1154</v>
      </c>
      <c r="L364" s="96"/>
      <c r="M364" s="96"/>
    </row>
    <row r="365" spans="1:13" ht="165.75" hidden="1" customHeight="1" x14ac:dyDescent="0.2">
      <c r="A365" s="172" t="s">
        <v>633</v>
      </c>
      <c r="B365" s="101" t="s">
        <v>291</v>
      </c>
      <c r="C365" s="96" t="s">
        <v>16</v>
      </c>
      <c r="D365" s="16">
        <v>50</v>
      </c>
      <c r="E365" s="96"/>
      <c r="F365" s="96"/>
      <c r="G365" s="229"/>
      <c r="H365" s="229"/>
      <c r="I365" s="229">
        <f t="shared" si="120"/>
        <v>0</v>
      </c>
      <c r="J365" s="229">
        <f t="shared" si="121"/>
        <v>0</v>
      </c>
      <c r="K365" s="46" t="s">
        <v>909</v>
      </c>
      <c r="L365" s="96"/>
      <c r="M365" s="96"/>
    </row>
    <row r="366" spans="1:13" ht="26.25" hidden="1" customHeight="1" x14ac:dyDescent="0.2">
      <c r="A366" s="90" t="s">
        <v>634</v>
      </c>
      <c r="B366" s="362" t="s">
        <v>292</v>
      </c>
      <c r="C366" s="363"/>
      <c r="D366" s="363"/>
      <c r="E366" s="363"/>
      <c r="F366" s="363"/>
      <c r="G366" s="363"/>
      <c r="H366" s="363"/>
      <c r="I366" s="363"/>
      <c r="J366" s="363"/>
      <c r="K366" s="363"/>
      <c r="L366" s="363"/>
      <c r="M366" s="364"/>
    </row>
    <row r="367" spans="1:13" ht="200.25" hidden="1" customHeight="1" x14ac:dyDescent="0.2">
      <c r="A367" s="51" t="s">
        <v>828</v>
      </c>
      <c r="B367" s="46" t="s">
        <v>293</v>
      </c>
      <c r="C367" s="96" t="s">
        <v>16</v>
      </c>
      <c r="D367" s="16">
        <v>200</v>
      </c>
      <c r="E367" s="48"/>
      <c r="F367" s="96"/>
      <c r="G367" s="229"/>
      <c r="H367" s="229"/>
      <c r="I367" s="216">
        <f>H367*0.1</f>
        <v>0</v>
      </c>
      <c r="J367" s="216">
        <f>H367+I367</f>
        <v>0</v>
      </c>
      <c r="K367" s="46" t="s">
        <v>294</v>
      </c>
      <c r="L367" s="96"/>
      <c r="M367" s="96"/>
    </row>
    <row r="368" spans="1:13" ht="206.25" hidden="1" customHeight="1" x14ac:dyDescent="0.2">
      <c r="A368" s="51" t="s">
        <v>829</v>
      </c>
      <c r="B368" s="46" t="s">
        <v>295</v>
      </c>
      <c r="C368" s="96" t="s">
        <v>16</v>
      </c>
      <c r="D368" s="16">
        <v>550</v>
      </c>
      <c r="E368" s="48"/>
      <c r="F368" s="96"/>
      <c r="G368" s="229"/>
      <c r="H368" s="229"/>
      <c r="I368" s="216">
        <f t="shared" ref="I368:I372" si="122">H368*0.1</f>
        <v>0</v>
      </c>
      <c r="J368" s="216">
        <f t="shared" ref="J368:J372" si="123">H368+I368</f>
        <v>0</v>
      </c>
      <c r="K368" s="46" t="s">
        <v>296</v>
      </c>
      <c r="L368" s="96"/>
      <c r="M368" s="96"/>
    </row>
    <row r="369" spans="1:13" ht="191.25" hidden="1" x14ac:dyDescent="0.2">
      <c r="A369" s="51" t="s">
        <v>830</v>
      </c>
      <c r="B369" s="46" t="s">
        <v>297</v>
      </c>
      <c r="C369" s="96" t="s">
        <v>16</v>
      </c>
      <c r="D369" s="16">
        <v>24000</v>
      </c>
      <c r="E369" s="48"/>
      <c r="F369" s="96"/>
      <c r="G369" s="229"/>
      <c r="H369" s="229"/>
      <c r="I369" s="216">
        <f t="shared" si="122"/>
        <v>0</v>
      </c>
      <c r="J369" s="216">
        <f t="shared" si="123"/>
        <v>0</v>
      </c>
      <c r="K369" s="46" t="s">
        <v>298</v>
      </c>
      <c r="L369" s="96"/>
      <c r="M369" s="96"/>
    </row>
    <row r="370" spans="1:13" ht="191.25" hidden="1" x14ac:dyDescent="0.2">
      <c r="A370" s="51" t="s">
        <v>831</v>
      </c>
      <c r="B370" s="46" t="s">
        <v>299</v>
      </c>
      <c r="C370" s="96" t="s">
        <v>16</v>
      </c>
      <c r="D370" s="16">
        <v>30000</v>
      </c>
      <c r="E370" s="48"/>
      <c r="F370" s="96"/>
      <c r="G370" s="229"/>
      <c r="H370" s="229"/>
      <c r="I370" s="216">
        <f t="shared" si="122"/>
        <v>0</v>
      </c>
      <c r="J370" s="216">
        <f t="shared" si="123"/>
        <v>0</v>
      </c>
      <c r="K370" s="46" t="s">
        <v>300</v>
      </c>
      <c r="L370" s="96"/>
      <c r="M370" s="96"/>
    </row>
    <row r="371" spans="1:13" ht="206.25" hidden="1" customHeight="1" x14ac:dyDescent="0.2">
      <c r="A371" s="51" t="s">
        <v>1361</v>
      </c>
      <c r="B371" s="67" t="s">
        <v>503</v>
      </c>
      <c r="C371" s="96" t="s">
        <v>16</v>
      </c>
      <c r="D371" s="16">
        <v>10000</v>
      </c>
      <c r="E371" s="48"/>
      <c r="F371" s="96"/>
      <c r="G371" s="229"/>
      <c r="H371" s="229"/>
      <c r="I371" s="216">
        <f t="shared" si="122"/>
        <v>0</v>
      </c>
      <c r="J371" s="216">
        <f t="shared" si="123"/>
        <v>0</v>
      </c>
      <c r="K371" s="46" t="s">
        <v>504</v>
      </c>
      <c r="L371" s="96"/>
      <c r="M371" s="96"/>
    </row>
    <row r="372" spans="1:13" ht="198" hidden="1" customHeight="1" x14ac:dyDescent="0.2">
      <c r="A372" s="51" t="s">
        <v>1362</v>
      </c>
      <c r="B372" s="46" t="s">
        <v>301</v>
      </c>
      <c r="C372" s="96" t="s">
        <v>16</v>
      </c>
      <c r="D372" s="16">
        <v>40000</v>
      </c>
      <c r="E372" s="48"/>
      <c r="F372" s="96"/>
      <c r="G372" s="229"/>
      <c r="H372" s="229"/>
      <c r="I372" s="216">
        <f t="shared" si="122"/>
        <v>0</v>
      </c>
      <c r="J372" s="216">
        <f t="shared" si="123"/>
        <v>0</v>
      </c>
      <c r="K372" s="46" t="s">
        <v>302</v>
      </c>
      <c r="L372" s="96"/>
      <c r="M372" s="96"/>
    </row>
    <row r="373" spans="1:13" hidden="1" x14ac:dyDescent="0.2">
      <c r="A373" s="323" t="s">
        <v>1363</v>
      </c>
      <c r="B373" s="323"/>
      <c r="C373" s="323"/>
      <c r="D373" s="323"/>
      <c r="E373" s="323"/>
      <c r="F373" s="323"/>
      <c r="G373" s="229">
        <f t="shared" ref="G373:I373" si="124">SUM(G367:G372)</f>
        <v>0</v>
      </c>
      <c r="H373" s="229">
        <f t="shared" si="124"/>
        <v>0</v>
      </c>
      <c r="I373" s="229">
        <f t="shared" si="124"/>
        <v>0</v>
      </c>
      <c r="J373" s="229">
        <f>SUM(J367:J372)</f>
        <v>0</v>
      </c>
      <c r="K373" s="314"/>
      <c r="L373" s="315"/>
      <c r="M373" s="316"/>
    </row>
    <row r="374" spans="1:13" ht="26.25" hidden="1" customHeight="1" x14ac:dyDescent="0.2">
      <c r="A374" s="90" t="s">
        <v>635</v>
      </c>
      <c r="B374" s="362" t="s">
        <v>303</v>
      </c>
      <c r="C374" s="363"/>
      <c r="D374" s="363"/>
      <c r="E374" s="363"/>
      <c r="F374" s="363"/>
      <c r="G374" s="363"/>
      <c r="H374" s="363"/>
      <c r="I374" s="363"/>
      <c r="J374" s="363"/>
      <c r="K374" s="363"/>
      <c r="L374" s="363"/>
      <c r="M374" s="364"/>
    </row>
    <row r="375" spans="1:13" ht="221.25" hidden="1" customHeight="1" x14ac:dyDescent="0.2">
      <c r="A375" s="51" t="s">
        <v>1364</v>
      </c>
      <c r="B375" s="46" t="s">
        <v>304</v>
      </c>
      <c r="C375" s="96" t="s">
        <v>16</v>
      </c>
      <c r="D375" s="16">
        <v>8000</v>
      </c>
      <c r="E375" s="48"/>
      <c r="F375" s="96"/>
      <c r="G375" s="229"/>
      <c r="H375" s="229"/>
      <c r="I375" s="216">
        <f>H375*0.1</f>
        <v>0</v>
      </c>
      <c r="J375" s="216">
        <f>H375+I375</f>
        <v>0</v>
      </c>
      <c r="K375" s="47" t="s">
        <v>1018</v>
      </c>
      <c r="L375" s="96"/>
      <c r="M375" s="96"/>
    </row>
    <row r="376" spans="1:13" ht="204" hidden="1" x14ac:dyDescent="0.2">
      <c r="A376" s="51" t="s">
        <v>1365</v>
      </c>
      <c r="B376" s="46" t="s">
        <v>305</v>
      </c>
      <c r="C376" s="96" t="s">
        <v>16</v>
      </c>
      <c r="D376" s="16">
        <v>16000</v>
      </c>
      <c r="E376" s="48"/>
      <c r="F376" s="96"/>
      <c r="G376" s="229"/>
      <c r="H376" s="229"/>
      <c r="I376" s="216">
        <f t="shared" ref="I376:I378" si="125">H376*0.1</f>
        <v>0</v>
      </c>
      <c r="J376" s="216">
        <f t="shared" ref="J376:J378" si="126">H376+I376</f>
        <v>0</v>
      </c>
      <c r="K376" s="47" t="s">
        <v>306</v>
      </c>
      <c r="L376" s="96"/>
      <c r="M376" s="96"/>
    </row>
    <row r="377" spans="1:13" ht="219.75" hidden="1" customHeight="1" x14ac:dyDescent="0.2">
      <c r="A377" s="51" t="s">
        <v>1366</v>
      </c>
      <c r="B377" s="46" t="s">
        <v>307</v>
      </c>
      <c r="C377" s="96" t="s">
        <v>16</v>
      </c>
      <c r="D377" s="16">
        <v>8000</v>
      </c>
      <c r="E377" s="48"/>
      <c r="F377" s="96"/>
      <c r="G377" s="229"/>
      <c r="H377" s="229"/>
      <c r="I377" s="229">
        <f t="shared" si="125"/>
        <v>0</v>
      </c>
      <c r="J377" s="229">
        <f t="shared" si="126"/>
        <v>0</v>
      </c>
      <c r="K377" s="47" t="s">
        <v>1019</v>
      </c>
      <c r="L377" s="96"/>
      <c r="M377" s="96"/>
    </row>
    <row r="378" spans="1:13" ht="204" hidden="1" x14ac:dyDescent="0.2">
      <c r="A378" s="51" t="s">
        <v>1367</v>
      </c>
      <c r="B378" s="67" t="s">
        <v>505</v>
      </c>
      <c r="C378" s="94" t="s">
        <v>16</v>
      </c>
      <c r="D378" s="77">
        <v>15000</v>
      </c>
      <c r="E378" s="68"/>
      <c r="F378" s="94"/>
      <c r="G378" s="233"/>
      <c r="H378" s="233"/>
      <c r="I378" s="216">
        <f t="shared" si="125"/>
        <v>0</v>
      </c>
      <c r="J378" s="216">
        <f t="shared" si="126"/>
        <v>0</v>
      </c>
      <c r="K378" s="44" t="s">
        <v>506</v>
      </c>
      <c r="L378" s="96"/>
      <c r="M378" s="96"/>
    </row>
    <row r="379" spans="1:13" hidden="1" x14ac:dyDescent="0.2">
      <c r="A379" s="323" t="s">
        <v>1368</v>
      </c>
      <c r="B379" s="323"/>
      <c r="C379" s="323"/>
      <c r="D379" s="323"/>
      <c r="E379" s="323"/>
      <c r="F379" s="323"/>
      <c r="G379" s="229">
        <f t="shared" ref="G379:I379" si="127">SUM(G375:G378)</f>
        <v>0</v>
      </c>
      <c r="H379" s="229">
        <f t="shared" si="127"/>
        <v>0</v>
      </c>
      <c r="I379" s="229">
        <f t="shared" si="127"/>
        <v>0</v>
      </c>
      <c r="J379" s="229">
        <f>SUM(J375:J378)</f>
        <v>0</v>
      </c>
      <c r="K379" s="314"/>
      <c r="L379" s="315"/>
      <c r="M379" s="316"/>
    </row>
    <row r="380" spans="1:13" ht="115.5" hidden="1" customHeight="1" x14ac:dyDescent="0.2">
      <c r="A380" s="71" t="s">
        <v>636</v>
      </c>
      <c r="B380" s="99" t="s">
        <v>308</v>
      </c>
      <c r="C380" s="94" t="s">
        <v>16</v>
      </c>
      <c r="D380" s="77">
        <v>218000</v>
      </c>
      <c r="E380" s="94"/>
      <c r="F380" s="94"/>
      <c r="G380" s="233"/>
      <c r="H380" s="233"/>
      <c r="I380" s="233">
        <f>H380*0.1</f>
        <v>0</v>
      </c>
      <c r="J380" s="233">
        <f>H380+I380</f>
        <v>0</v>
      </c>
      <c r="K380" s="67" t="s">
        <v>309</v>
      </c>
      <c r="L380" s="94"/>
      <c r="M380" s="94"/>
    </row>
    <row r="381" spans="1:13" ht="182.25" hidden="1" customHeight="1" x14ac:dyDescent="0.2">
      <c r="A381" s="78" t="s">
        <v>637</v>
      </c>
      <c r="B381" s="79" t="s">
        <v>495</v>
      </c>
      <c r="C381" s="80" t="s">
        <v>16</v>
      </c>
      <c r="D381" s="81">
        <v>7000</v>
      </c>
      <c r="E381" s="80"/>
      <c r="F381" s="80"/>
      <c r="G381" s="234"/>
      <c r="H381" s="234"/>
      <c r="I381" s="233">
        <f t="shared" ref="I381:I383" si="128">H381*0.1</f>
        <v>0</v>
      </c>
      <c r="J381" s="233">
        <f t="shared" ref="J381:J383" si="129">H381+I381</f>
        <v>0</v>
      </c>
      <c r="K381" s="194" t="s">
        <v>1155</v>
      </c>
      <c r="L381" s="80"/>
      <c r="M381" s="80"/>
    </row>
    <row r="382" spans="1:13" ht="116.25" hidden="1" customHeight="1" x14ac:dyDescent="0.2">
      <c r="A382" s="71" t="s">
        <v>638</v>
      </c>
      <c r="B382" s="101" t="s">
        <v>310</v>
      </c>
      <c r="C382" s="96" t="s">
        <v>16</v>
      </c>
      <c r="D382" s="16">
        <v>13000</v>
      </c>
      <c r="E382" s="96"/>
      <c r="F382" s="96"/>
      <c r="G382" s="229"/>
      <c r="H382" s="229"/>
      <c r="I382" s="233">
        <f t="shared" si="128"/>
        <v>0</v>
      </c>
      <c r="J382" s="233">
        <f t="shared" si="129"/>
        <v>0</v>
      </c>
      <c r="K382" s="46" t="s">
        <v>1020</v>
      </c>
      <c r="L382" s="95" t="s">
        <v>311</v>
      </c>
      <c r="M382" s="95"/>
    </row>
    <row r="383" spans="1:13" ht="38.25" hidden="1" customHeight="1" x14ac:dyDescent="0.2">
      <c r="A383" s="78" t="s">
        <v>639</v>
      </c>
      <c r="B383" s="39" t="s">
        <v>1181</v>
      </c>
      <c r="C383" s="55" t="s">
        <v>16</v>
      </c>
      <c r="D383" s="53">
        <v>800</v>
      </c>
      <c r="E383" s="130"/>
      <c r="F383" s="130"/>
      <c r="G383" s="235"/>
      <c r="H383" s="236"/>
      <c r="I383" s="233">
        <f t="shared" si="128"/>
        <v>0</v>
      </c>
      <c r="J383" s="233">
        <f t="shared" si="129"/>
        <v>0</v>
      </c>
      <c r="K383" s="46" t="s">
        <v>1021</v>
      </c>
      <c r="L383" s="95"/>
      <c r="M383" s="95"/>
    </row>
    <row r="384" spans="1:13" ht="25.5" hidden="1" customHeight="1" x14ac:dyDescent="0.2">
      <c r="A384" s="71" t="s">
        <v>790</v>
      </c>
      <c r="B384" s="287" t="s">
        <v>910</v>
      </c>
      <c r="C384" s="288"/>
      <c r="D384" s="288"/>
      <c r="E384" s="288"/>
      <c r="F384" s="288"/>
      <c r="G384" s="288"/>
      <c r="H384" s="288"/>
      <c r="I384" s="288"/>
      <c r="J384" s="288"/>
      <c r="K384" s="288"/>
      <c r="L384" s="288"/>
      <c r="M384" s="289"/>
    </row>
    <row r="385" spans="1:13" ht="39.75" hidden="1" customHeight="1" x14ac:dyDescent="0.2">
      <c r="A385" s="50" t="s">
        <v>832</v>
      </c>
      <c r="B385" s="47" t="s">
        <v>1220</v>
      </c>
      <c r="C385" s="100" t="s">
        <v>16</v>
      </c>
      <c r="D385" s="12">
        <v>14000</v>
      </c>
      <c r="E385" s="13"/>
      <c r="F385" s="100"/>
      <c r="G385" s="232"/>
      <c r="H385" s="213"/>
      <c r="I385" s="214">
        <f>H385*0.1</f>
        <v>0</v>
      </c>
      <c r="J385" s="214">
        <f>H385+I385</f>
        <v>0</v>
      </c>
      <c r="K385" s="47" t="s">
        <v>1021</v>
      </c>
      <c r="L385" s="96"/>
      <c r="M385" s="96"/>
    </row>
    <row r="386" spans="1:13" ht="39.75" hidden="1" customHeight="1" x14ac:dyDescent="0.2">
      <c r="A386" s="50" t="s">
        <v>833</v>
      </c>
      <c r="B386" s="47" t="s">
        <v>1222</v>
      </c>
      <c r="C386" s="100" t="s">
        <v>16</v>
      </c>
      <c r="D386" s="12">
        <v>200</v>
      </c>
      <c r="E386" s="13"/>
      <c r="F386" s="100"/>
      <c r="G386" s="232"/>
      <c r="H386" s="213"/>
      <c r="I386" s="214">
        <f t="shared" ref="I386:I389" si="130">H386*0.1</f>
        <v>0</v>
      </c>
      <c r="J386" s="214">
        <f t="shared" ref="J386:J389" si="131">H386+I386</f>
        <v>0</v>
      </c>
      <c r="K386" s="47" t="s">
        <v>1021</v>
      </c>
      <c r="L386" s="96"/>
      <c r="M386" s="96"/>
    </row>
    <row r="387" spans="1:13" ht="39.75" hidden="1" customHeight="1" x14ac:dyDescent="0.2">
      <c r="A387" s="50" t="s">
        <v>834</v>
      </c>
      <c r="B387" s="47" t="s">
        <v>312</v>
      </c>
      <c r="C387" s="100" t="s">
        <v>16</v>
      </c>
      <c r="D387" s="12">
        <v>7000</v>
      </c>
      <c r="E387" s="13"/>
      <c r="F387" s="100"/>
      <c r="G387" s="232"/>
      <c r="H387" s="213"/>
      <c r="I387" s="214">
        <f t="shared" si="130"/>
        <v>0</v>
      </c>
      <c r="J387" s="214">
        <f t="shared" si="131"/>
        <v>0</v>
      </c>
      <c r="K387" s="47" t="s">
        <v>1021</v>
      </c>
      <c r="L387" s="96"/>
      <c r="M387" s="96"/>
    </row>
    <row r="388" spans="1:13" ht="50.25" hidden="1" customHeight="1" x14ac:dyDescent="0.2">
      <c r="A388" s="50" t="s">
        <v>835</v>
      </c>
      <c r="B388" s="47" t="s">
        <v>1221</v>
      </c>
      <c r="C388" s="100" t="s">
        <v>16</v>
      </c>
      <c r="D388" s="12">
        <v>200</v>
      </c>
      <c r="E388" s="13"/>
      <c r="F388" s="100"/>
      <c r="G388" s="232"/>
      <c r="H388" s="213"/>
      <c r="I388" s="214">
        <f t="shared" si="130"/>
        <v>0</v>
      </c>
      <c r="J388" s="214">
        <f t="shared" si="131"/>
        <v>0</v>
      </c>
      <c r="K388" s="47" t="s">
        <v>1022</v>
      </c>
      <c r="L388" s="96"/>
      <c r="M388" s="96"/>
    </row>
    <row r="389" spans="1:13" ht="50.25" hidden="1" customHeight="1" x14ac:dyDescent="0.2">
      <c r="A389" s="50" t="s">
        <v>1369</v>
      </c>
      <c r="B389" s="47" t="s">
        <v>1223</v>
      </c>
      <c r="C389" s="100" t="s">
        <v>16</v>
      </c>
      <c r="D389" s="12">
        <v>200</v>
      </c>
      <c r="E389" s="13"/>
      <c r="F389" s="100"/>
      <c r="G389" s="232"/>
      <c r="H389" s="213"/>
      <c r="I389" s="214">
        <f t="shared" si="130"/>
        <v>0</v>
      </c>
      <c r="J389" s="214">
        <f t="shared" si="131"/>
        <v>0</v>
      </c>
      <c r="K389" s="47" t="s">
        <v>1023</v>
      </c>
      <c r="L389" s="96"/>
      <c r="M389" s="96"/>
    </row>
    <row r="390" spans="1:13" hidden="1" x14ac:dyDescent="0.2">
      <c r="A390" s="375" t="s">
        <v>1370</v>
      </c>
      <c r="B390" s="375"/>
      <c r="C390" s="375"/>
      <c r="D390" s="375"/>
      <c r="E390" s="375"/>
      <c r="F390" s="375"/>
      <c r="G390" s="232">
        <f t="shared" ref="G390:I390" si="132">SUM(G385:G389)</f>
        <v>0</v>
      </c>
      <c r="H390" s="232">
        <f t="shared" si="132"/>
        <v>0</v>
      </c>
      <c r="I390" s="232">
        <f t="shared" si="132"/>
        <v>0</v>
      </c>
      <c r="J390" s="232">
        <f>SUM(J385:J389)</f>
        <v>0</v>
      </c>
      <c r="K390" s="345"/>
      <c r="L390" s="346"/>
      <c r="M390" s="347"/>
    </row>
    <row r="391" spans="1:13" ht="28.5" hidden="1" customHeight="1" x14ac:dyDescent="0.2">
      <c r="A391" s="71" t="s">
        <v>640</v>
      </c>
      <c r="B391" s="342" t="s">
        <v>313</v>
      </c>
      <c r="C391" s="343"/>
      <c r="D391" s="343"/>
      <c r="E391" s="343"/>
      <c r="F391" s="343"/>
      <c r="G391" s="343"/>
      <c r="H391" s="343"/>
      <c r="I391" s="343"/>
      <c r="J391" s="343"/>
      <c r="K391" s="343"/>
      <c r="L391" s="343"/>
      <c r="M391" s="344"/>
    </row>
    <row r="392" spans="1:13" ht="92.25" hidden="1" customHeight="1" x14ac:dyDescent="0.2">
      <c r="A392" s="62" t="s">
        <v>836</v>
      </c>
      <c r="B392" s="44" t="s">
        <v>314</v>
      </c>
      <c r="C392" s="41" t="s">
        <v>16</v>
      </c>
      <c r="D392" s="42">
        <v>250000</v>
      </c>
      <c r="E392" s="43"/>
      <c r="F392" s="41"/>
      <c r="G392" s="237"/>
      <c r="H392" s="237"/>
      <c r="I392" s="265">
        <f>H392*0.1</f>
        <v>0</v>
      </c>
      <c r="J392" s="265">
        <f>H392+I392</f>
        <v>0</v>
      </c>
      <c r="K392" s="44" t="s">
        <v>315</v>
      </c>
      <c r="L392" s="94"/>
      <c r="M392" s="94"/>
    </row>
    <row r="393" spans="1:13" ht="92.25" hidden="1" customHeight="1" x14ac:dyDescent="0.2">
      <c r="A393" s="62" t="s">
        <v>837</v>
      </c>
      <c r="B393" s="44" t="s">
        <v>316</v>
      </c>
      <c r="C393" s="41" t="s">
        <v>16</v>
      </c>
      <c r="D393" s="42">
        <v>270000</v>
      </c>
      <c r="E393" s="43"/>
      <c r="F393" s="41"/>
      <c r="G393" s="237"/>
      <c r="H393" s="237"/>
      <c r="I393" s="265">
        <f t="shared" ref="I393:I395" si="133">H393*0.1</f>
        <v>0</v>
      </c>
      <c r="J393" s="265">
        <f t="shared" ref="J393:J395" si="134">H393+I393</f>
        <v>0</v>
      </c>
      <c r="K393" s="44" t="s">
        <v>315</v>
      </c>
      <c r="L393" s="94"/>
      <c r="M393" s="94"/>
    </row>
    <row r="394" spans="1:13" ht="92.25" hidden="1" customHeight="1" x14ac:dyDescent="0.2">
      <c r="A394" s="62" t="s">
        <v>1371</v>
      </c>
      <c r="B394" s="44" t="s">
        <v>317</v>
      </c>
      <c r="C394" s="41" t="s">
        <v>16</v>
      </c>
      <c r="D394" s="42">
        <v>350000</v>
      </c>
      <c r="E394" s="43"/>
      <c r="F394" s="41"/>
      <c r="G394" s="237"/>
      <c r="H394" s="237"/>
      <c r="I394" s="265">
        <f t="shared" si="133"/>
        <v>0</v>
      </c>
      <c r="J394" s="265">
        <f t="shared" si="134"/>
        <v>0</v>
      </c>
      <c r="K394" s="44" t="s">
        <v>315</v>
      </c>
      <c r="L394" s="94"/>
      <c r="M394" s="94"/>
    </row>
    <row r="395" spans="1:13" ht="92.25" hidden="1" customHeight="1" x14ac:dyDescent="0.2">
      <c r="A395" s="62" t="s">
        <v>1372</v>
      </c>
      <c r="B395" s="44" t="s">
        <v>318</v>
      </c>
      <c r="C395" s="41" t="s">
        <v>16</v>
      </c>
      <c r="D395" s="42">
        <v>210000</v>
      </c>
      <c r="E395" s="43"/>
      <c r="F395" s="41"/>
      <c r="G395" s="237"/>
      <c r="H395" s="237"/>
      <c r="I395" s="265">
        <f t="shared" si="133"/>
        <v>0</v>
      </c>
      <c r="J395" s="265">
        <f t="shared" si="134"/>
        <v>0</v>
      </c>
      <c r="K395" s="44" t="s">
        <v>315</v>
      </c>
      <c r="L395" s="94"/>
      <c r="M395" s="94"/>
    </row>
    <row r="396" spans="1:13" hidden="1" x14ac:dyDescent="0.2">
      <c r="A396" s="379" t="s">
        <v>1373</v>
      </c>
      <c r="B396" s="379"/>
      <c r="C396" s="379"/>
      <c r="D396" s="379"/>
      <c r="E396" s="379"/>
      <c r="F396" s="379"/>
      <c r="G396" s="233">
        <f t="shared" ref="G396:I396" si="135">SUM(G392:G395)</f>
        <v>0</v>
      </c>
      <c r="H396" s="233">
        <f t="shared" si="135"/>
        <v>0</v>
      </c>
      <c r="I396" s="233">
        <f t="shared" si="135"/>
        <v>0</v>
      </c>
      <c r="J396" s="233">
        <f>SUM(J392:J395)</f>
        <v>0</v>
      </c>
      <c r="K396" s="382"/>
      <c r="L396" s="383"/>
      <c r="M396" s="384"/>
    </row>
    <row r="397" spans="1:13" ht="23.25" hidden="1" customHeight="1" x14ac:dyDescent="0.2">
      <c r="A397" s="71" t="s">
        <v>641</v>
      </c>
      <c r="B397" s="369" t="s">
        <v>319</v>
      </c>
      <c r="C397" s="370"/>
      <c r="D397" s="370"/>
      <c r="E397" s="370"/>
      <c r="F397" s="370"/>
      <c r="G397" s="370"/>
      <c r="H397" s="370"/>
      <c r="I397" s="370"/>
      <c r="J397" s="370"/>
      <c r="K397" s="370"/>
      <c r="L397" s="370"/>
      <c r="M397" s="371"/>
    </row>
    <row r="398" spans="1:13" ht="92.25" hidden="1" customHeight="1" x14ac:dyDescent="0.2">
      <c r="A398" s="60" t="s">
        <v>838</v>
      </c>
      <c r="B398" s="67" t="s">
        <v>320</v>
      </c>
      <c r="C398" s="94" t="s">
        <v>16</v>
      </c>
      <c r="D398" s="77">
        <v>15000</v>
      </c>
      <c r="E398" s="68"/>
      <c r="F398" s="94"/>
      <c r="G398" s="233"/>
      <c r="H398" s="233"/>
      <c r="I398" s="240">
        <f>H398*0.1</f>
        <v>0</v>
      </c>
      <c r="J398" s="240">
        <f>H398+I398</f>
        <v>0</v>
      </c>
      <c r="K398" s="67" t="s">
        <v>321</v>
      </c>
      <c r="L398" s="94"/>
      <c r="M398" s="94"/>
    </row>
    <row r="399" spans="1:13" ht="92.25" hidden="1" customHeight="1" x14ac:dyDescent="0.2">
      <c r="A399" s="60" t="s">
        <v>839</v>
      </c>
      <c r="B399" s="67" t="s">
        <v>1219</v>
      </c>
      <c r="C399" s="94" t="s">
        <v>16</v>
      </c>
      <c r="D399" s="77">
        <v>70000</v>
      </c>
      <c r="E399" s="68"/>
      <c r="F399" s="94"/>
      <c r="G399" s="233"/>
      <c r="H399" s="233"/>
      <c r="I399" s="240">
        <f>H399*0.1</f>
        <v>0</v>
      </c>
      <c r="J399" s="240">
        <f>H399+I399</f>
        <v>0</v>
      </c>
      <c r="K399" s="67" t="s">
        <v>321</v>
      </c>
      <c r="L399" s="94"/>
      <c r="M399" s="94"/>
    </row>
    <row r="400" spans="1:13" hidden="1" x14ac:dyDescent="0.2">
      <c r="A400" s="323" t="s">
        <v>1374</v>
      </c>
      <c r="B400" s="323"/>
      <c r="C400" s="323"/>
      <c r="D400" s="323"/>
      <c r="E400" s="323"/>
      <c r="F400" s="323"/>
      <c r="G400" s="229">
        <f t="shared" ref="G400:I400" si="136">SUM(G398:G399)</f>
        <v>0</v>
      </c>
      <c r="H400" s="229">
        <f t="shared" si="136"/>
        <v>0</v>
      </c>
      <c r="I400" s="229">
        <f t="shared" si="136"/>
        <v>0</v>
      </c>
      <c r="J400" s="229">
        <f>SUM(J398:J399)</f>
        <v>0</v>
      </c>
      <c r="K400" s="314"/>
      <c r="L400" s="315"/>
      <c r="M400" s="316"/>
    </row>
    <row r="401" spans="1:13" ht="21.75" hidden="1" customHeight="1" x14ac:dyDescent="0.2">
      <c r="A401" s="90" t="s">
        <v>642</v>
      </c>
      <c r="B401" s="329" t="s">
        <v>1182</v>
      </c>
      <c r="C401" s="329"/>
      <c r="D401" s="329"/>
      <c r="E401" s="329"/>
      <c r="F401" s="329"/>
      <c r="G401" s="329"/>
      <c r="H401" s="329"/>
      <c r="I401" s="329"/>
      <c r="J401" s="329"/>
      <c r="K401" s="329"/>
      <c r="L401" s="96"/>
      <c r="M401" s="96"/>
    </row>
    <row r="402" spans="1:13" ht="200.25" hidden="1" customHeight="1" x14ac:dyDescent="0.2">
      <c r="A402" s="84" t="s">
        <v>1375</v>
      </c>
      <c r="B402" s="85" t="s">
        <v>1218</v>
      </c>
      <c r="C402" s="120" t="s">
        <v>16</v>
      </c>
      <c r="D402" s="121">
        <v>20000</v>
      </c>
      <c r="E402" s="68"/>
      <c r="F402" s="121"/>
      <c r="G402" s="239"/>
      <c r="H402" s="240"/>
      <c r="I402" s="240">
        <f>H402*0.1</f>
        <v>0</v>
      </c>
      <c r="J402" s="240">
        <f>H402+I402</f>
        <v>0</v>
      </c>
      <c r="K402" s="195" t="s">
        <v>1024</v>
      </c>
      <c r="L402" s="68"/>
      <c r="M402" s="94"/>
    </row>
    <row r="403" spans="1:13" ht="200.25" hidden="1" customHeight="1" x14ac:dyDescent="0.2">
      <c r="A403" s="84" t="s">
        <v>1376</v>
      </c>
      <c r="B403" s="85" t="s">
        <v>1216</v>
      </c>
      <c r="C403" s="120" t="s">
        <v>16</v>
      </c>
      <c r="D403" s="121">
        <v>15000</v>
      </c>
      <c r="E403" s="68"/>
      <c r="F403" s="121"/>
      <c r="G403" s="239"/>
      <c r="H403" s="240"/>
      <c r="I403" s="240">
        <f t="shared" ref="I403:I405" si="137">H403*0.1</f>
        <v>0</v>
      </c>
      <c r="J403" s="240">
        <f t="shared" ref="J403:J405" si="138">H403+I403</f>
        <v>0</v>
      </c>
      <c r="K403" s="195" t="s">
        <v>1025</v>
      </c>
      <c r="L403" s="68"/>
      <c r="M403" s="94"/>
    </row>
    <row r="404" spans="1:13" ht="195.75" hidden="1" customHeight="1" x14ac:dyDescent="0.2">
      <c r="A404" s="84" t="s">
        <v>1377</v>
      </c>
      <c r="B404" s="85" t="s">
        <v>1217</v>
      </c>
      <c r="C404" s="120" t="s">
        <v>16</v>
      </c>
      <c r="D404" s="121">
        <v>15000</v>
      </c>
      <c r="E404" s="68"/>
      <c r="F404" s="121"/>
      <c r="G404" s="239"/>
      <c r="H404" s="240"/>
      <c r="I404" s="240">
        <f t="shared" si="137"/>
        <v>0</v>
      </c>
      <c r="J404" s="240">
        <f t="shared" si="138"/>
        <v>0</v>
      </c>
      <c r="K404" s="195" t="s">
        <v>1026</v>
      </c>
      <c r="L404" s="68"/>
      <c r="M404" s="94"/>
    </row>
    <row r="405" spans="1:13" ht="204" hidden="1" x14ac:dyDescent="0.2">
      <c r="A405" s="84" t="s">
        <v>1378</v>
      </c>
      <c r="B405" s="85" t="s">
        <v>494</v>
      </c>
      <c r="C405" s="120" t="s">
        <v>16</v>
      </c>
      <c r="D405" s="121">
        <v>20000</v>
      </c>
      <c r="E405" s="68"/>
      <c r="F405" s="121"/>
      <c r="G405" s="239"/>
      <c r="H405" s="240"/>
      <c r="I405" s="240">
        <f t="shared" si="137"/>
        <v>0</v>
      </c>
      <c r="J405" s="240">
        <f t="shared" si="138"/>
        <v>0</v>
      </c>
      <c r="K405" s="195" t="s">
        <v>1027</v>
      </c>
      <c r="L405" s="68"/>
      <c r="M405" s="94"/>
    </row>
    <row r="406" spans="1:13" hidden="1" x14ac:dyDescent="0.2">
      <c r="A406" s="405" t="s">
        <v>1379</v>
      </c>
      <c r="B406" s="406"/>
      <c r="C406" s="406"/>
      <c r="D406" s="406"/>
      <c r="E406" s="406"/>
      <c r="F406" s="407"/>
      <c r="G406" s="272">
        <f t="shared" ref="G406:I406" si="139">SUM(G402:G405)</f>
        <v>0</v>
      </c>
      <c r="H406" s="272">
        <f t="shared" si="139"/>
        <v>0</v>
      </c>
      <c r="I406" s="272">
        <f t="shared" si="139"/>
        <v>0</v>
      </c>
      <c r="J406" s="272">
        <f>SUM(J402:J405)</f>
        <v>0</v>
      </c>
      <c r="K406" s="348"/>
      <c r="L406" s="349"/>
      <c r="M406" s="350"/>
    </row>
    <row r="407" spans="1:13" ht="51" hidden="1" customHeight="1" x14ac:dyDescent="0.2">
      <c r="A407" s="146" t="s">
        <v>643</v>
      </c>
      <c r="B407" s="70" t="s">
        <v>1183</v>
      </c>
      <c r="C407" s="146" t="s">
        <v>16</v>
      </c>
      <c r="D407" s="147">
        <v>500</v>
      </c>
      <c r="E407" s="98"/>
      <c r="F407" s="98"/>
      <c r="G407" s="241"/>
      <c r="H407" s="238"/>
      <c r="I407" s="233">
        <f>H407*0.1</f>
        <v>0</v>
      </c>
      <c r="J407" s="233">
        <f>H407+I407</f>
        <v>0</v>
      </c>
      <c r="K407" s="67" t="s">
        <v>1028</v>
      </c>
      <c r="L407" s="94"/>
      <c r="M407" s="94"/>
    </row>
    <row r="408" spans="1:13" ht="51" hidden="1" customHeight="1" x14ac:dyDescent="0.2">
      <c r="A408" s="146" t="s">
        <v>644</v>
      </c>
      <c r="B408" s="70" t="s">
        <v>1184</v>
      </c>
      <c r="C408" s="146" t="s">
        <v>16</v>
      </c>
      <c r="D408" s="147">
        <v>800</v>
      </c>
      <c r="E408" s="98"/>
      <c r="F408" s="98"/>
      <c r="G408" s="241"/>
      <c r="H408" s="241"/>
      <c r="I408" s="233">
        <f t="shared" ref="I408:I414" si="140">H408*0.1</f>
        <v>0</v>
      </c>
      <c r="J408" s="233">
        <f t="shared" ref="J408:J414" si="141">H408+I408</f>
        <v>0</v>
      </c>
      <c r="K408" s="44" t="s">
        <v>1029</v>
      </c>
      <c r="L408" s="94"/>
      <c r="M408" s="94"/>
    </row>
    <row r="409" spans="1:13" ht="51" hidden="1" customHeight="1" x14ac:dyDescent="0.2">
      <c r="A409" s="146" t="s">
        <v>646</v>
      </c>
      <c r="B409" s="70" t="s">
        <v>1185</v>
      </c>
      <c r="C409" s="146" t="s">
        <v>16</v>
      </c>
      <c r="D409" s="147">
        <v>500</v>
      </c>
      <c r="E409" s="98"/>
      <c r="F409" s="98"/>
      <c r="G409" s="241"/>
      <c r="H409" s="241"/>
      <c r="I409" s="233">
        <f t="shared" si="140"/>
        <v>0</v>
      </c>
      <c r="J409" s="233">
        <f t="shared" si="141"/>
        <v>0</v>
      </c>
      <c r="K409" s="44" t="s">
        <v>1030</v>
      </c>
      <c r="L409" s="94"/>
      <c r="M409" s="94"/>
    </row>
    <row r="410" spans="1:13" ht="38.25" hidden="1" customHeight="1" x14ac:dyDescent="0.2">
      <c r="A410" s="146" t="s">
        <v>647</v>
      </c>
      <c r="B410" s="70" t="s">
        <v>1186</v>
      </c>
      <c r="C410" s="146" t="s">
        <v>16</v>
      </c>
      <c r="D410" s="147">
        <v>250</v>
      </c>
      <c r="E410" s="98"/>
      <c r="F410" s="98"/>
      <c r="G410" s="241"/>
      <c r="H410" s="241"/>
      <c r="I410" s="233">
        <f t="shared" si="140"/>
        <v>0</v>
      </c>
      <c r="J410" s="233">
        <f t="shared" si="141"/>
        <v>0</v>
      </c>
      <c r="K410" s="44" t="s">
        <v>1031</v>
      </c>
      <c r="L410" s="94"/>
      <c r="M410" s="94"/>
    </row>
    <row r="411" spans="1:13" ht="52.5" hidden="1" customHeight="1" x14ac:dyDescent="0.2">
      <c r="A411" s="146" t="s">
        <v>648</v>
      </c>
      <c r="B411" s="101" t="s">
        <v>322</v>
      </c>
      <c r="C411" s="96" t="s">
        <v>16</v>
      </c>
      <c r="D411" s="16">
        <v>900</v>
      </c>
      <c r="E411" s="96"/>
      <c r="F411" s="96"/>
      <c r="G411" s="229"/>
      <c r="H411" s="229"/>
      <c r="I411" s="233">
        <f t="shared" si="140"/>
        <v>0</v>
      </c>
      <c r="J411" s="233">
        <f t="shared" si="141"/>
        <v>0</v>
      </c>
      <c r="K411" s="47" t="s">
        <v>1032</v>
      </c>
      <c r="L411" s="95"/>
      <c r="M411" s="95"/>
    </row>
    <row r="412" spans="1:13" ht="38.25" hidden="1" x14ac:dyDescent="0.2">
      <c r="A412" s="146" t="s">
        <v>649</v>
      </c>
      <c r="B412" s="101" t="s">
        <v>323</v>
      </c>
      <c r="C412" s="95" t="s">
        <v>16</v>
      </c>
      <c r="D412" s="3">
        <v>4000</v>
      </c>
      <c r="E412" s="95"/>
      <c r="F412" s="95"/>
      <c r="G412" s="212"/>
      <c r="H412" s="212"/>
      <c r="I412" s="233">
        <f t="shared" si="140"/>
        <v>0</v>
      </c>
      <c r="J412" s="233">
        <f t="shared" si="141"/>
        <v>0</v>
      </c>
      <c r="K412" s="47" t="s">
        <v>324</v>
      </c>
      <c r="L412" s="95"/>
      <c r="M412" s="95"/>
    </row>
    <row r="413" spans="1:13" ht="51.75" hidden="1" customHeight="1" x14ac:dyDescent="0.2">
      <c r="A413" s="146" t="s">
        <v>650</v>
      </c>
      <c r="B413" s="101" t="s">
        <v>325</v>
      </c>
      <c r="C413" s="96" t="s">
        <v>16</v>
      </c>
      <c r="D413" s="16">
        <v>2500</v>
      </c>
      <c r="E413" s="96"/>
      <c r="F413" s="96"/>
      <c r="G413" s="216"/>
      <c r="H413" s="216"/>
      <c r="I413" s="233">
        <f t="shared" si="140"/>
        <v>0</v>
      </c>
      <c r="J413" s="233">
        <f t="shared" si="141"/>
        <v>0</v>
      </c>
      <c r="K413" s="47" t="s">
        <v>1033</v>
      </c>
      <c r="L413" s="46"/>
      <c r="M413" s="15"/>
    </row>
    <row r="414" spans="1:13" ht="63.75" hidden="1" customHeight="1" x14ac:dyDescent="0.2">
      <c r="A414" s="146" t="s">
        <v>651</v>
      </c>
      <c r="B414" s="260" t="s">
        <v>326</v>
      </c>
      <c r="C414" s="96" t="s">
        <v>16</v>
      </c>
      <c r="D414" s="16">
        <v>60</v>
      </c>
      <c r="E414" s="23"/>
      <c r="F414" s="15"/>
      <c r="G414" s="218"/>
      <c r="H414" s="218"/>
      <c r="I414" s="233">
        <f t="shared" si="140"/>
        <v>0</v>
      </c>
      <c r="J414" s="233">
        <f t="shared" si="141"/>
        <v>0</v>
      </c>
      <c r="K414" s="46" t="s">
        <v>1034</v>
      </c>
      <c r="L414" s="104"/>
      <c r="M414" s="104"/>
    </row>
    <row r="415" spans="1:13" hidden="1" x14ac:dyDescent="0.2">
      <c r="A415" s="294" t="s">
        <v>327</v>
      </c>
      <c r="B415" s="294"/>
      <c r="C415" s="294"/>
      <c r="D415" s="294"/>
      <c r="E415" s="294"/>
      <c r="F415" s="294"/>
      <c r="G415" s="294"/>
      <c r="H415" s="294"/>
      <c r="I415" s="294"/>
      <c r="J415" s="294"/>
      <c r="K415" s="294"/>
      <c r="L415" s="294"/>
      <c r="M415" s="294"/>
    </row>
    <row r="416" spans="1:13" ht="33" hidden="1" customHeight="1" x14ac:dyDescent="0.2">
      <c r="A416" s="145" t="s">
        <v>652</v>
      </c>
      <c r="B416" s="380" t="s">
        <v>840</v>
      </c>
      <c r="C416" s="380"/>
      <c r="D416" s="380"/>
      <c r="E416" s="380"/>
      <c r="F416" s="380"/>
      <c r="G416" s="380"/>
      <c r="H416" s="380"/>
      <c r="I416" s="380"/>
      <c r="J416" s="380"/>
      <c r="K416" s="380"/>
      <c r="L416" s="380"/>
      <c r="M416" s="380"/>
    </row>
    <row r="417" spans="1:13" ht="143.25" hidden="1" customHeight="1" x14ac:dyDescent="0.2">
      <c r="A417" s="51" t="s">
        <v>841</v>
      </c>
      <c r="B417" s="46" t="s">
        <v>1214</v>
      </c>
      <c r="C417" s="142" t="s">
        <v>16</v>
      </c>
      <c r="D417" s="16">
        <v>80000</v>
      </c>
      <c r="E417" s="55"/>
      <c r="F417" s="53"/>
      <c r="G417" s="242"/>
      <c r="H417" s="242"/>
      <c r="I417" s="267">
        <f>H417*0.1</f>
        <v>0</v>
      </c>
      <c r="J417" s="267">
        <f>H417+I417</f>
        <v>0</v>
      </c>
      <c r="K417" s="47" t="s">
        <v>1035</v>
      </c>
      <c r="L417" s="122"/>
      <c r="M417" s="142"/>
    </row>
    <row r="418" spans="1:13" ht="175.5" hidden="1" customHeight="1" x14ac:dyDescent="0.2">
      <c r="A418" s="51" t="s">
        <v>843</v>
      </c>
      <c r="B418" s="47" t="s">
        <v>1215</v>
      </c>
      <c r="C418" s="142" t="s">
        <v>16</v>
      </c>
      <c r="D418" s="16">
        <v>800</v>
      </c>
      <c r="E418" s="144"/>
      <c r="F418" s="142"/>
      <c r="G418" s="229"/>
      <c r="H418" s="229"/>
      <c r="I418" s="267">
        <f t="shared" ref="I418:I432" si="142">H418*0.1</f>
        <v>0</v>
      </c>
      <c r="J418" s="267">
        <f t="shared" ref="J418:J432" si="143">H418+I418</f>
        <v>0</v>
      </c>
      <c r="K418" s="47" t="s">
        <v>1036</v>
      </c>
      <c r="L418" s="142"/>
      <c r="M418" s="142"/>
    </row>
    <row r="419" spans="1:13" ht="155.25" hidden="1" customHeight="1" x14ac:dyDescent="0.2">
      <c r="A419" s="51" t="s">
        <v>844</v>
      </c>
      <c r="B419" s="47" t="s">
        <v>328</v>
      </c>
      <c r="C419" s="142" t="s">
        <v>16</v>
      </c>
      <c r="D419" s="16">
        <v>70000</v>
      </c>
      <c r="E419" s="144"/>
      <c r="F419" s="142"/>
      <c r="G419" s="229"/>
      <c r="H419" s="229"/>
      <c r="I419" s="267">
        <f t="shared" si="142"/>
        <v>0</v>
      </c>
      <c r="J419" s="267">
        <f t="shared" si="143"/>
        <v>0</v>
      </c>
      <c r="K419" s="54" t="s">
        <v>1037</v>
      </c>
      <c r="L419" s="142"/>
      <c r="M419" s="142"/>
    </row>
    <row r="420" spans="1:13" ht="113.25" hidden="1" customHeight="1" x14ac:dyDescent="0.2">
      <c r="A420" s="51" t="s">
        <v>845</v>
      </c>
      <c r="B420" s="46" t="s">
        <v>1213</v>
      </c>
      <c r="C420" s="142" t="s">
        <v>16</v>
      </c>
      <c r="D420" s="16">
        <v>133000</v>
      </c>
      <c r="E420" s="144"/>
      <c r="F420" s="142"/>
      <c r="G420" s="229"/>
      <c r="H420" s="229"/>
      <c r="I420" s="267">
        <f t="shared" si="142"/>
        <v>0</v>
      </c>
      <c r="J420" s="267">
        <f t="shared" si="143"/>
        <v>0</v>
      </c>
      <c r="K420" s="47" t="s">
        <v>1038</v>
      </c>
      <c r="L420" s="142"/>
      <c r="M420" s="142"/>
    </row>
    <row r="421" spans="1:13" ht="127.5" hidden="1" x14ac:dyDescent="0.2">
      <c r="A421" s="51" t="s">
        <v>846</v>
      </c>
      <c r="B421" s="46" t="s">
        <v>1212</v>
      </c>
      <c r="C421" s="142" t="s">
        <v>16</v>
      </c>
      <c r="D421" s="16">
        <v>3000</v>
      </c>
      <c r="E421" s="144"/>
      <c r="F421" s="142"/>
      <c r="G421" s="229"/>
      <c r="H421" s="229"/>
      <c r="I421" s="267">
        <f t="shared" si="142"/>
        <v>0</v>
      </c>
      <c r="J421" s="267">
        <f t="shared" si="143"/>
        <v>0</v>
      </c>
      <c r="K421" s="47" t="s">
        <v>1039</v>
      </c>
      <c r="L421" s="142"/>
      <c r="M421" s="142"/>
    </row>
    <row r="422" spans="1:13" ht="135.75" hidden="1" customHeight="1" x14ac:dyDescent="0.2">
      <c r="A422" s="51" t="s">
        <v>847</v>
      </c>
      <c r="B422" s="46" t="s">
        <v>1211</v>
      </c>
      <c r="C422" s="142" t="s">
        <v>16</v>
      </c>
      <c r="D422" s="16">
        <v>5000</v>
      </c>
      <c r="E422" s="144"/>
      <c r="F422" s="142"/>
      <c r="G422" s="229"/>
      <c r="H422" s="229"/>
      <c r="I422" s="267">
        <f t="shared" si="142"/>
        <v>0</v>
      </c>
      <c r="J422" s="267">
        <f t="shared" si="143"/>
        <v>0</v>
      </c>
      <c r="K422" s="47" t="s">
        <v>1040</v>
      </c>
      <c r="L422" s="142"/>
      <c r="M422" s="142"/>
    </row>
    <row r="423" spans="1:13" ht="109.5" hidden="1" customHeight="1" x14ac:dyDescent="0.2">
      <c r="A423" s="51" t="s">
        <v>1380</v>
      </c>
      <c r="B423" s="46" t="s">
        <v>911</v>
      </c>
      <c r="C423" s="142" t="s">
        <v>16</v>
      </c>
      <c r="D423" s="16">
        <v>800</v>
      </c>
      <c r="E423" s="144"/>
      <c r="F423" s="142"/>
      <c r="G423" s="229"/>
      <c r="H423" s="229"/>
      <c r="I423" s="267">
        <f t="shared" si="142"/>
        <v>0</v>
      </c>
      <c r="J423" s="267">
        <f t="shared" si="143"/>
        <v>0</v>
      </c>
      <c r="K423" s="47" t="s">
        <v>1041</v>
      </c>
      <c r="L423" s="142"/>
      <c r="M423" s="142"/>
    </row>
    <row r="424" spans="1:13" ht="86.25" hidden="1" customHeight="1" x14ac:dyDescent="0.2">
      <c r="A424" s="51" t="s">
        <v>1381</v>
      </c>
      <c r="B424" s="46" t="s">
        <v>744</v>
      </c>
      <c r="C424" s="142" t="s">
        <v>16</v>
      </c>
      <c r="D424" s="16">
        <v>8000</v>
      </c>
      <c r="E424" s="144"/>
      <c r="F424" s="142"/>
      <c r="G424" s="229"/>
      <c r="H424" s="229"/>
      <c r="I424" s="267">
        <f t="shared" si="142"/>
        <v>0</v>
      </c>
      <c r="J424" s="267">
        <f t="shared" si="143"/>
        <v>0</v>
      </c>
      <c r="K424" s="49" t="s">
        <v>1042</v>
      </c>
      <c r="L424" s="142"/>
      <c r="M424" s="142"/>
    </row>
    <row r="425" spans="1:13" ht="78.75" hidden="1" customHeight="1" x14ac:dyDescent="0.2">
      <c r="A425" s="51" t="s">
        <v>1382</v>
      </c>
      <c r="B425" s="46" t="s">
        <v>329</v>
      </c>
      <c r="C425" s="142" t="s">
        <v>16</v>
      </c>
      <c r="D425" s="16">
        <v>60000</v>
      </c>
      <c r="E425" s="144"/>
      <c r="F425" s="142"/>
      <c r="G425" s="229"/>
      <c r="H425" s="229"/>
      <c r="I425" s="267">
        <f t="shared" si="142"/>
        <v>0</v>
      </c>
      <c r="J425" s="267">
        <f t="shared" si="143"/>
        <v>0</v>
      </c>
      <c r="K425" s="54" t="s">
        <v>1043</v>
      </c>
      <c r="L425" s="142"/>
      <c r="M425" s="142"/>
    </row>
    <row r="426" spans="1:13" ht="64.5" hidden="1" customHeight="1" x14ac:dyDescent="0.2">
      <c r="A426" s="51" t="s">
        <v>1383</v>
      </c>
      <c r="B426" s="46" t="s">
        <v>330</v>
      </c>
      <c r="C426" s="142" t="s">
        <v>16</v>
      </c>
      <c r="D426" s="16">
        <v>23000</v>
      </c>
      <c r="E426" s="144"/>
      <c r="F426" s="142"/>
      <c r="G426" s="229"/>
      <c r="H426" s="229"/>
      <c r="I426" s="267">
        <f t="shared" si="142"/>
        <v>0</v>
      </c>
      <c r="J426" s="267">
        <f t="shared" si="143"/>
        <v>0</v>
      </c>
      <c r="K426" s="54" t="s">
        <v>1044</v>
      </c>
      <c r="L426" s="142"/>
      <c r="M426" s="142"/>
    </row>
    <row r="427" spans="1:13" ht="83.25" hidden="1" customHeight="1" x14ac:dyDescent="0.2">
      <c r="A427" s="51" t="s">
        <v>1384</v>
      </c>
      <c r="B427" s="47" t="s">
        <v>331</v>
      </c>
      <c r="C427" s="140" t="s">
        <v>16</v>
      </c>
      <c r="D427" s="12">
        <v>110000</v>
      </c>
      <c r="E427" s="144"/>
      <c r="F427" s="142"/>
      <c r="G427" s="229"/>
      <c r="H427" s="229"/>
      <c r="I427" s="267">
        <f t="shared" si="142"/>
        <v>0</v>
      </c>
      <c r="J427" s="267">
        <f t="shared" si="143"/>
        <v>0</v>
      </c>
      <c r="K427" s="4" t="s">
        <v>1045</v>
      </c>
      <c r="L427" s="142"/>
      <c r="M427" s="142"/>
    </row>
    <row r="428" spans="1:13" ht="81.75" hidden="1" customHeight="1" x14ac:dyDescent="0.2">
      <c r="A428" s="51" t="s">
        <v>1385</v>
      </c>
      <c r="B428" s="47" t="s">
        <v>1210</v>
      </c>
      <c r="C428" s="140" t="s">
        <v>16</v>
      </c>
      <c r="D428" s="12">
        <v>3000</v>
      </c>
      <c r="E428" s="144"/>
      <c r="F428" s="142"/>
      <c r="G428" s="229"/>
      <c r="H428" s="229"/>
      <c r="I428" s="267">
        <f t="shared" si="142"/>
        <v>0</v>
      </c>
      <c r="J428" s="267">
        <f t="shared" si="143"/>
        <v>0</v>
      </c>
      <c r="K428" s="4" t="s">
        <v>1046</v>
      </c>
      <c r="L428" s="142"/>
      <c r="M428" s="142"/>
    </row>
    <row r="429" spans="1:13" ht="62.25" hidden="1" customHeight="1" x14ac:dyDescent="0.2">
      <c r="A429" s="51" t="s">
        <v>1386</v>
      </c>
      <c r="B429" s="46" t="s">
        <v>332</v>
      </c>
      <c r="C429" s="142" t="s">
        <v>16</v>
      </c>
      <c r="D429" s="16">
        <v>60000</v>
      </c>
      <c r="E429" s="144"/>
      <c r="F429" s="142"/>
      <c r="G429" s="229"/>
      <c r="H429" s="229"/>
      <c r="I429" s="267">
        <f t="shared" si="142"/>
        <v>0</v>
      </c>
      <c r="J429" s="267">
        <f t="shared" si="143"/>
        <v>0</v>
      </c>
      <c r="K429" s="46" t="s">
        <v>912</v>
      </c>
      <c r="L429" s="142"/>
      <c r="M429" s="142"/>
    </row>
    <row r="430" spans="1:13" ht="93.75" hidden="1" customHeight="1" x14ac:dyDescent="0.2">
      <c r="A430" s="51" t="s">
        <v>1387</v>
      </c>
      <c r="B430" s="56" t="s">
        <v>490</v>
      </c>
      <c r="C430" s="142" t="s">
        <v>16</v>
      </c>
      <c r="D430" s="16">
        <v>30000</v>
      </c>
      <c r="E430" s="144"/>
      <c r="F430" s="142"/>
      <c r="G430" s="229"/>
      <c r="H430" s="229"/>
      <c r="I430" s="267">
        <f t="shared" si="142"/>
        <v>0</v>
      </c>
      <c r="J430" s="267">
        <f t="shared" si="143"/>
        <v>0</v>
      </c>
      <c r="K430" s="46" t="s">
        <v>1047</v>
      </c>
      <c r="L430" s="142"/>
      <c r="M430" s="142"/>
    </row>
    <row r="431" spans="1:13" ht="114.75" hidden="1" customHeight="1" x14ac:dyDescent="0.2">
      <c r="A431" s="51" t="s">
        <v>1388</v>
      </c>
      <c r="B431" s="107" t="s">
        <v>333</v>
      </c>
      <c r="C431" s="58" t="s">
        <v>16</v>
      </c>
      <c r="D431" s="52">
        <v>500</v>
      </c>
      <c r="E431" s="57"/>
      <c r="F431" s="57"/>
      <c r="G431" s="243"/>
      <c r="H431" s="243"/>
      <c r="I431" s="267">
        <f t="shared" si="142"/>
        <v>0</v>
      </c>
      <c r="J431" s="267">
        <f t="shared" si="143"/>
        <v>0</v>
      </c>
      <c r="K431" s="47" t="s">
        <v>1048</v>
      </c>
      <c r="L431" s="142"/>
      <c r="M431" s="142"/>
    </row>
    <row r="432" spans="1:13" ht="109.5" hidden="1" customHeight="1" x14ac:dyDescent="0.2">
      <c r="A432" s="51" t="s">
        <v>1389</v>
      </c>
      <c r="B432" s="6" t="s">
        <v>753</v>
      </c>
      <c r="C432" s="58" t="s">
        <v>16</v>
      </c>
      <c r="D432" s="108">
        <v>500</v>
      </c>
      <c r="E432" s="57"/>
      <c r="F432" s="57"/>
      <c r="G432" s="243"/>
      <c r="H432" s="243"/>
      <c r="I432" s="267">
        <f t="shared" si="142"/>
        <v>0</v>
      </c>
      <c r="J432" s="267">
        <f t="shared" si="143"/>
        <v>0</v>
      </c>
      <c r="K432" s="196" t="s">
        <v>1049</v>
      </c>
      <c r="L432" s="142"/>
      <c r="M432" s="142"/>
    </row>
    <row r="433" spans="1:13" hidden="1" x14ac:dyDescent="0.2">
      <c r="A433" s="323" t="s">
        <v>1390</v>
      </c>
      <c r="B433" s="323"/>
      <c r="C433" s="323"/>
      <c r="D433" s="323"/>
      <c r="E433" s="323"/>
      <c r="F433" s="323"/>
      <c r="G433" s="229">
        <f t="shared" ref="G433:I433" si="144">SUM(G417:G432)</f>
        <v>0</v>
      </c>
      <c r="H433" s="229">
        <f t="shared" si="144"/>
        <v>0</v>
      </c>
      <c r="I433" s="229">
        <f t="shared" si="144"/>
        <v>0</v>
      </c>
      <c r="J433" s="229">
        <f>SUM(J417:J432)</f>
        <v>0</v>
      </c>
      <c r="K433" s="314"/>
      <c r="L433" s="315"/>
      <c r="M433" s="316"/>
    </row>
    <row r="434" spans="1:13" hidden="1" x14ac:dyDescent="0.2">
      <c r="A434" s="351" t="s">
        <v>645</v>
      </c>
      <c r="B434" s="352"/>
      <c r="C434" s="352"/>
      <c r="D434" s="352"/>
      <c r="E434" s="352"/>
      <c r="F434" s="352"/>
      <c r="G434" s="352"/>
      <c r="H434" s="352"/>
      <c r="I434" s="352"/>
      <c r="J434" s="352"/>
      <c r="K434" s="352"/>
      <c r="L434" s="352"/>
      <c r="M434" s="353"/>
    </row>
    <row r="435" spans="1:13" ht="42" hidden="1" customHeight="1" x14ac:dyDescent="0.2">
      <c r="A435" s="143" t="s">
        <v>1468</v>
      </c>
      <c r="B435" s="290" t="s">
        <v>842</v>
      </c>
      <c r="C435" s="290"/>
      <c r="D435" s="290"/>
      <c r="E435" s="290"/>
      <c r="F435" s="290"/>
      <c r="G435" s="290"/>
      <c r="H435" s="290"/>
      <c r="I435" s="290"/>
      <c r="J435" s="290"/>
      <c r="K435" s="290"/>
      <c r="L435" s="290"/>
      <c r="M435" s="290"/>
    </row>
    <row r="436" spans="1:13" ht="143.25" hidden="1" customHeight="1" x14ac:dyDescent="0.2">
      <c r="A436" s="50" t="s">
        <v>849</v>
      </c>
      <c r="B436" s="49" t="s">
        <v>740</v>
      </c>
      <c r="C436" s="59" t="s">
        <v>16</v>
      </c>
      <c r="D436" s="16">
        <v>18000</v>
      </c>
      <c r="E436" s="58"/>
      <c r="F436" s="59"/>
      <c r="G436" s="244"/>
      <c r="H436" s="244"/>
      <c r="I436" s="231">
        <f>H436*0.1</f>
        <v>0</v>
      </c>
      <c r="J436" s="231">
        <f>H436+I436</f>
        <v>0</v>
      </c>
      <c r="K436" s="47" t="s">
        <v>1050</v>
      </c>
      <c r="L436" s="142"/>
      <c r="M436" s="142"/>
    </row>
    <row r="437" spans="1:13" ht="127.5" hidden="1" customHeight="1" x14ac:dyDescent="0.2">
      <c r="A437" s="50" t="s">
        <v>850</v>
      </c>
      <c r="B437" s="49" t="s">
        <v>741</v>
      </c>
      <c r="C437" s="59" t="s">
        <v>16</v>
      </c>
      <c r="D437" s="12">
        <v>5000</v>
      </c>
      <c r="E437" s="58"/>
      <c r="F437" s="59"/>
      <c r="G437" s="244"/>
      <c r="H437" s="244"/>
      <c r="I437" s="231">
        <f t="shared" ref="I437:I441" si="145">H437*0.1</f>
        <v>0</v>
      </c>
      <c r="J437" s="231">
        <f t="shared" ref="J437:J441" si="146">H437+I437</f>
        <v>0</v>
      </c>
      <c r="K437" s="49" t="s">
        <v>1051</v>
      </c>
      <c r="L437" s="142"/>
      <c r="M437" s="142"/>
    </row>
    <row r="438" spans="1:13" ht="88.5" hidden="1" customHeight="1" x14ac:dyDescent="0.2">
      <c r="A438" s="50" t="s">
        <v>851</v>
      </c>
      <c r="B438" s="46" t="s">
        <v>754</v>
      </c>
      <c r="C438" s="53" t="s">
        <v>16</v>
      </c>
      <c r="D438" s="16">
        <v>4000</v>
      </c>
      <c r="E438" s="55"/>
      <c r="F438" s="53"/>
      <c r="G438" s="242"/>
      <c r="H438" s="242"/>
      <c r="I438" s="231">
        <f t="shared" si="145"/>
        <v>0</v>
      </c>
      <c r="J438" s="231">
        <f t="shared" si="146"/>
        <v>0</v>
      </c>
      <c r="K438" s="46" t="s">
        <v>1052</v>
      </c>
      <c r="L438" s="142"/>
      <c r="M438" s="142"/>
    </row>
    <row r="439" spans="1:13" ht="102" hidden="1" x14ac:dyDescent="0.2">
      <c r="A439" s="50" t="s">
        <v>1391</v>
      </c>
      <c r="B439" s="47" t="s">
        <v>913</v>
      </c>
      <c r="C439" s="59" t="s">
        <v>16</v>
      </c>
      <c r="D439" s="12">
        <v>28000</v>
      </c>
      <c r="E439" s="58"/>
      <c r="F439" s="59"/>
      <c r="G439" s="244"/>
      <c r="H439" s="244"/>
      <c r="I439" s="231">
        <f t="shared" si="145"/>
        <v>0</v>
      </c>
      <c r="J439" s="231">
        <f t="shared" si="146"/>
        <v>0</v>
      </c>
      <c r="K439" s="46" t="s">
        <v>914</v>
      </c>
      <c r="L439" s="142"/>
      <c r="M439" s="142"/>
    </row>
    <row r="440" spans="1:13" ht="72" hidden="1" customHeight="1" x14ac:dyDescent="0.2">
      <c r="A440" s="50" t="s">
        <v>1392</v>
      </c>
      <c r="B440" s="49" t="s">
        <v>332</v>
      </c>
      <c r="C440" s="59" t="s">
        <v>16</v>
      </c>
      <c r="D440" s="12">
        <v>28000</v>
      </c>
      <c r="E440" s="58"/>
      <c r="F440" s="59"/>
      <c r="G440" s="244"/>
      <c r="H440" s="244"/>
      <c r="I440" s="231">
        <f t="shared" si="145"/>
        <v>0</v>
      </c>
      <c r="J440" s="231">
        <f t="shared" si="146"/>
        <v>0</v>
      </c>
      <c r="K440" s="54" t="s">
        <v>742</v>
      </c>
      <c r="L440" s="142"/>
      <c r="M440" s="142"/>
    </row>
    <row r="441" spans="1:13" ht="153" hidden="1" customHeight="1" x14ac:dyDescent="0.2">
      <c r="A441" s="50" t="s">
        <v>1393</v>
      </c>
      <c r="B441" s="49" t="s">
        <v>491</v>
      </c>
      <c r="C441" s="59" t="s">
        <v>16</v>
      </c>
      <c r="D441" s="12">
        <v>53000</v>
      </c>
      <c r="E441" s="58"/>
      <c r="F441" s="59"/>
      <c r="G441" s="244"/>
      <c r="H441" s="244"/>
      <c r="I441" s="231">
        <f t="shared" si="145"/>
        <v>0</v>
      </c>
      <c r="J441" s="231">
        <f t="shared" si="146"/>
        <v>0</v>
      </c>
      <c r="K441" s="46" t="s">
        <v>1053</v>
      </c>
      <c r="L441" s="142"/>
      <c r="M441" s="142"/>
    </row>
    <row r="442" spans="1:13" hidden="1" x14ac:dyDescent="0.2">
      <c r="A442" s="323" t="s">
        <v>915</v>
      </c>
      <c r="B442" s="323"/>
      <c r="C442" s="323"/>
      <c r="D442" s="323"/>
      <c r="E442" s="323"/>
      <c r="F442" s="323"/>
      <c r="G442" s="242">
        <f t="shared" ref="G442:I442" si="147">SUM(G436:G441)</f>
        <v>0</v>
      </c>
      <c r="H442" s="242">
        <f t="shared" si="147"/>
        <v>0</v>
      </c>
      <c r="I442" s="242">
        <f t="shared" si="147"/>
        <v>0</v>
      </c>
      <c r="J442" s="242">
        <f>SUM(J436:J441)</f>
        <v>0</v>
      </c>
      <c r="K442" s="354"/>
      <c r="L442" s="355"/>
      <c r="M442" s="356"/>
    </row>
    <row r="443" spans="1:13" ht="42" hidden="1" customHeight="1" x14ac:dyDescent="0.2">
      <c r="A443" s="143" t="s">
        <v>653</v>
      </c>
      <c r="B443" s="381" t="s">
        <v>848</v>
      </c>
      <c r="C443" s="381"/>
      <c r="D443" s="381"/>
      <c r="E443" s="381"/>
      <c r="F443" s="381"/>
      <c r="G443" s="381"/>
      <c r="H443" s="381"/>
      <c r="I443" s="381"/>
      <c r="J443" s="381"/>
      <c r="K443" s="381"/>
      <c r="L443" s="381"/>
      <c r="M443" s="381"/>
    </row>
    <row r="444" spans="1:13" ht="112.5" hidden="1" customHeight="1" x14ac:dyDescent="0.2">
      <c r="A444" s="51" t="s">
        <v>852</v>
      </c>
      <c r="B444" s="54" t="s">
        <v>1056</v>
      </c>
      <c r="C444" s="53" t="s">
        <v>16</v>
      </c>
      <c r="D444" s="16">
        <v>44000</v>
      </c>
      <c r="E444" s="55"/>
      <c r="F444" s="53"/>
      <c r="G444" s="242"/>
      <c r="H444" s="242"/>
      <c r="I444" s="267">
        <f>H444*0.1</f>
        <v>0</v>
      </c>
      <c r="J444" s="267">
        <f>H444+I444</f>
        <v>0</v>
      </c>
      <c r="K444" s="54" t="s">
        <v>1054</v>
      </c>
      <c r="L444" s="142"/>
      <c r="M444" s="142"/>
    </row>
    <row r="445" spans="1:13" ht="105" hidden="1" customHeight="1" x14ac:dyDescent="0.2">
      <c r="A445" s="51" t="s">
        <v>853</v>
      </c>
      <c r="B445" s="54" t="s">
        <v>334</v>
      </c>
      <c r="C445" s="53" t="s">
        <v>16</v>
      </c>
      <c r="D445" s="16">
        <v>53000</v>
      </c>
      <c r="E445" s="55"/>
      <c r="F445" s="53"/>
      <c r="G445" s="242"/>
      <c r="H445" s="242"/>
      <c r="I445" s="267">
        <f t="shared" ref="I445:I446" si="148">H445*0.1</f>
        <v>0</v>
      </c>
      <c r="J445" s="267">
        <f t="shared" ref="J445:J446" si="149">H445+I445</f>
        <v>0</v>
      </c>
      <c r="K445" s="54" t="s">
        <v>1055</v>
      </c>
      <c r="L445" s="142"/>
      <c r="M445" s="142"/>
    </row>
    <row r="446" spans="1:13" ht="111" hidden="1" customHeight="1" x14ac:dyDescent="0.2">
      <c r="A446" s="51" t="s">
        <v>854</v>
      </c>
      <c r="B446" s="54" t="s">
        <v>1057</v>
      </c>
      <c r="C446" s="53" t="s">
        <v>16</v>
      </c>
      <c r="D446" s="16">
        <v>9000</v>
      </c>
      <c r="E446" s="55"/>
      <c r="F446" s="53"/>
      <c r="G446" s="242"/>
      <c r="H446" s="242"/>
      <c r="I446" s="267">
        <f t="shared" si="148"/>
        <v>0</v>
      </c>
      <c r="J446" s="267">
        <f t="shared" si="149"/>
        <v>0</v>
      </c>
      <c r="K446" s="54" t="s">
        <v>1054</v>
      </c>
      <c r="L446" s="142"/>
      <c r="M446" s="142"/>
    </row>
    <row r="447" spans="1:13" hidden="1" x14ac:dyDescent="0.2">
      <c r="A447" s="357" t="s">
        <v>855</v>
      </c>
      <c r="B447" s="358"/>
      <c r="C447" s="358"/>
      <c r="D447" s="358"/>
      <c r="E447" s="358"/>
      <c r="F447" s="359"/>
      <c r="G447" s="229">
        <f t="shared" ref="G447:I447" si="150">SUM(G444:G446)</f>
        <v>0</v>
      </c>
      <c r="H447" s="229">
        <f t="shared" si="150"/>
        <v>0</v>
      </c>
      <c r="I447" s="229">
        <f t="shared" si="150"/>
        <v>0</v>
      </c>
      <c r="J447" s="229">
        <f>SUM(J444:J446)</f>
        <v>0</v>
      </c>
      <c r="K447" s="339"/>
      <c r="L447" s="340"/>
      <c r="M447" s="341"/>
    </row>
    <row r="448" spans="1:13" hidden="1" x14ac:dyDescent="0.2">
      <c r="A448" s="376" t="s">
        <v>335</v>
      </c>
      <c r="B448" s="377"/>
      <c r="C448" s="377"/>
      <c r="D448" s="377"/>
      <c r="E448" s="377"/>
      <c r="F448" s="377"/>
      <c r="G448" s="377"/>
      <c r="H448" s="377"/>
      <c r="I448" s="377"/>
      <c r="J448" s="377"/>
      <c r="K448" s="377"/>
      <c r="L448" s="377"/>
      <c r="M448" s="378"/>
    </row>
    <row r="449" spans="1:13" ht="25.5" hidden="1" customHeight="1" x14ac:dyDescent="0.2">
      <c r="A449" s="138" t="s">
        <v>654</v>
      </c>
      <c r="B449" s="287" t="s">
        <v>336</v>
      </c>
      <c r="C449" s="288"/>
      <c r="D449" s="288"/>
      <c r="E449" s="288"/>
      <c r="F449" s="288"/>
      <c r="G449" s="288"/>
      <c r="H449" s="288"/>
      <c r="I449" s="288"/>
      <c r="J449" s="288"/>
      <c r="K449" s="288"/>
      <c r="L449" s="288"/>
      <c r="M449" s="289"/>
    </row>
    <row r="450" spans="1:13" ht="106.5" hidden="1" customHeight="1" x14ac:dyDescent="0.2">
      <c r="A450" s="5" t="s">
        <v>1394</v>
      </c>
      <c r="B450" s="47" t="s">
        <v>337</v>
      </c>
      <c r="C450" s="2" t="s">
        <v>22</v>
      </c>
      <c r="D450" s="52">
        <v>30</v>
      </c>
      <c r="E450" s="25"/>
      <c r="F450" s="47"/>
      <c r="G450" s="214"/>
      <c r="H450" s="214"/>
      <c r="I450" s="214">
        <f>H450*0.1</f>
        <v>0</v>
      </c>
      <c r="J450" s="214">
        <f>H450+I450</f>
        <v>0</v>
      </c>
      <c r="K450" s="47" t="s">
        <v>1156</v>
      </c>
      <c r="L450" s="137"/>
      <c r="M450" s="137"/>
    </row>
    <row r="451" spans="1:13" ht="106.5" hidden="1" customHeight="1" x14ac:dyDescent="0.2">
      <c r="A451" s="5" t="s">
        <v>1395</v>
      </c>
      <c r="B451" s="47" t="s">
        <v>338</v>
      </c>
      <c r="C451" s="2" t="s">
        <v>22</v>
      </c>
      <c r="D451" s="52">
        <v>100</v>
      </c>
      <c r="E451" s="25"/>
      <c r="F451" s="47"/>
      <c r="G451" s="214"/>
      <c r="H451" s="214"/>
      <c r="I451" s="214">
        <f t="shared" ref="I451:I454" si="151">H451*0.1</f>
        <v>0</v>
      </c>
      <c r="J451" s="214">
        <f t="shared" ref="J451:J454" si="152">H451+I451</f>
        <v>0</v>
      </c>
      <c r="K451" s="47" t="s">
        <v>1058</v>
      </c>
      <c r="L451" s="137"/>
      <c r="M451" s="137"/>
    </row>
    <row r="452" spans="1:13" ht="102" hidden="1" customHeight="1" x14ac:dyDescent="0.2">
      <c r="A452" s="5" t="s">
        <v>1396</v>
      </c>
      <c r="B452" s="47" t="s">
        <v>339</v>
      </c>
      <c r="C452" s="2" t="s">
        <v>22</v>
      </c>
      <c r="D452" s="52">
        <v>1800</v>
      </c>
      <c r="E452" s="25"/>
      <c r="F452" s="47"/>
      <c r="G452" s="214"/>
      <c r="H452" s="214"/>
      <c r="I452" s="214">
        <f t="shared" si="151"/>
        <v>0</v>
      </c>
      <c r="J452" s="214">
        <f t="shared" si="152"/>
        <v>0</v>
      </c>
      <c r="K452" s="47" t="s">
        <v>1157</v>
      </c>
      <c r="L452" s="4"/>
      <c r="M452" s="4"/>
    </row>
    <row r="453" spans="1:13" ht="102" hidden="1" customHeight="1" x14ac:dyDescent="0.2">
      <c r="A453" s="5" t="s">
        <v>1397</v>
      </c>
      <c r="B453" s="47" t="s">
        <v>340</v>
      </c>
      <c r="C453" s="2" t="s">
        <v>22</v>
      </c>
      <c r="D453" s="52">
        <v>1000</v>
      </c>
      <c r="E453" s="25"/>
      <c r="F453" s="47"/>
      <c r="G453" s="214"/>
      <c r="H453" s="214"/>
      <c r="I453" s="214">
        <f t="shared" si="151"/>
        <v>0</v>
      </c>
      <c r="J453" s="214">
        <f t="shared" si="152"/>
        <v>0</v>
      </c>
      <c r="K453" s="47" t="s">
        <v>1158</v>
      </c>
      <c r="L453" s="4"/>
      <c r="M453" s="4"/>
    </row>
    <row r="454" spans="1:13" ht="102.75" hidden="1" customHeight="1" x14ac:dyDescent="0.2">
      <c r="A454" s="5" t="s">
        <v>1398</v>
      </c>
      <c r="B454" s="47" t="s">
        <v>341</v>
      </c>
      <c r="C454" s="2" t="s">
        <v>22</v>
      </c>
      <c r="D454" s="52">
        <v>60</v>
      </c>
      <c r="E454" s="25"/>
      <c r="F454" s="47"/>
      <c r="G454" s="214"/>
      <c r="H454" s="214"/>
      <c r="I454" s="214">
        <f t="shared" si="151"/>
        <v>0</v>
      </c>
      <c r="J454" s="214">
        <f t="shared" si="152"/>
        <v>0</v>
      </c>
      <c r="K454" s="47" t="s">
        <v>1159</v>
      </c>
      <c r="L454" s="4"/>
      <c r="M454" s="4"/>
    </row>
    <row r="455" spans="1:13" hidden="1" x14ac:dyDescent="0.2">
      <c r="A455" s="386" t="s">
        <v>1399</v>
      </c>
      <c r="B455" s="387"/>
      <c r="C455" s="387"/>
      <c r="D455" s="387"/>
      <c r="E455" s="387"/>
      <c r="F455" s="388"/>
      <c r="G455" s="213">
        <f t="shared" ref="G455:I455" si="153">SUM(G450:G454)</f>
        <v>0</v>
      </c>
      <c r="H455" s="213">
        <f t="shared" si="153"/>
        <v>0</v>
      </c>
      <c r="I455" s="213">
        <f t="shared" si="153"/>
        <v>0</v>
      </c>
      <c r="J455" s="213">
        <f>SUM(J450:J454)</f>
        <v>0</v>
      </c>
      <c r="K455" s="366"/>
      <c r="L455" s="367"/>
      <c r="M455" s="368"/>
    </row>
    <row r="456" spans="1:13" ht="64.5" hidden="1" customHeight="1" x14ac:dyDescent="0.2">
      <c r="A456" s="138" t="s">
        <v>483</v>
      </c>
      <c r="B456" s="127" t="s">
        <v>497</v>
      </c>
      <c r="C456" s="116" t="s">
        <v>16</v>
      </c>
      <c r="D456" s="117">
        <v>50</v>
      </c>
      <c r="E456" s="25"/>
      <c r="F456" s="47"/>
      <c r="G456" s="214"/>
      <c r="H456" s="214"/>
      <c r="I456" s="213">
        <f>H456*0.1</f>
        <v>0</v>
      </c>
      <c r="J456" s="213">
        <f>H456+I456</f>
        <v>0</v>
      </c>
      <c r="K456" s="47" t="s">
        <v>1059</v>
      </c>
      <c r="L456" s="4"/>
      <c r="M456" s="4"/>
    </row>
    <row r="457" spans="1:13" ht="64.5" hidden="1" customHeight="1" x14ac:dyDescent="0.2">
      <c r="A457" s="138" t="s">
        <v>510</v>
      </c>
      <c r="B457" s="127" t="s">
        <v>342</v>
      </c>
      <c r="C457" s="116" t="s">
        <v>22</v>
      </c>
      <c r="D457" s="117">
        <v>250</v>
      </c>
      <c r="E457" s="25"/>
      <c r="F457" s="47"/>
      <c r="G457" s="214"/>
      <c r="H457" s="214"/>
      <c r="I457" s="213">
        <f t="shared" ref="I457:I458" si="154">H457*0.1</f>
        <v>0</v>
      </c>
      <c r="J457" s="213">
        <f t="shared" ref="J457:J458" si="155">H457+I457</f>
        <v>0</v>
      </c>
      <c r="K457" s="47" t="s">
        <v>1059</v>
      </c>
      <c r="L457" s="4"/>
      <c r="M457" s="4"/>
    </row>
    <row r="458" spans="1:13" ht="64.5" hidden="1" customHeight="1" x14ac:dyDescent="0.2">
      <c r="A458" s="168" t="s">
        <v>511</v>
      </c>
      <c r="B458" s="127" t="s">
        <v>343</v>
      </c>
      <c r="C458" s="116" t="s">
        <v>22</v>
      </c>
      <c r="D458" s="117">
        <v>250</v>
      </c>
      <c r="E458" s="25"/>
      <c r="F458" s="47"/>
      <c r="G458" s="214"/>
      <c r="H458" s="214"/>
      <c r="I458" s="213">
        <f t="shared" si="154"/>
        <v>0</v>
      </c>
      <c r="J458" s="213">
        <f t="shared" si="155"/>
        <v>0</v>
      </c>
      <c r="K458" s="47" t="s">
        <v>1059</v>
      </c>
      <c r="L458" s="4"/>
      <c r="M458" s="4"/>
    </row>
    <row r="459" spans="1:13" ht="27" hidden="1" customHeight="1" x14ac:dyDescent="0.2">
      <c r="A459" s="138" t="s">
        <v>512</v>
      </c>
      <c r="B459" s="302" t="s">
        <v>1187</v>
      </c>
      <c r="C459" s="303"/>
      <c r="D459" s="303"/>
      <c r="E459" s="303"/>
      <c r="F459" s="303"/>
      <c r="G459" s="303"/>
      <c r="H459" s="303"/>
      <c r="I459" s="303"/>
      <c r="J459" s="303"/>
      <c r="K459" s="303"/>
      <c r="L459" s="303"/>
      <c r="M459" s="304"/>
    </row>
    <row r="460" spans="1:13" ht="76.5" hidden="1" customHeight="1" x14ac:dyDescent="0.2">
      <c r="A460" s="5" t="s">
        <v>1400</v>
      </c>
      <c r="B460" s="46" t="s">
        <v>344</v>
      </c>
      <c r="C460" s="141" t="s">
        <v>16</v>
      </c>
      <c r="D460" s="3">
        <v>10</v>
      </c>
      <c r="E460" s="137"/>
      <c r="F460" s="4"/>
      <c r="G460" s="207"/>
      <c r="H460" s="207"/>
      <c r="I460" s="207">
        <f>H460*0.1</f>
        <v>0</v>
      </c>
      <c r="J460" s="207">
        <f>H460+I460</f>
        <v>0</v>
      </c>
      <c r="K460" s="46" t="s">
        <v>1060</v>
      </c>
      <c r="L460" s="4"/>
      <c r="M460" s="4"/>
    </row>
    <row r="461" spans="1:13" ht="76.5" hidden="1" customHeight="1" x14ac:dyDescent="0.2">
      <c r="A461" s="5" t="s">
        <v>1401</v>
      </c>
      <c r="B461" s="46" t="s">
        <v>345</v>
      </c>
      <c r="C461" s="141" t="s">
        <v>16</v>
      </c>
      <c r="D461" s="3">
        <v>10</v>
      </c>
      <c r="E461" s="137"/>
      <c r="F461" s="4"/>
      <c r="G461" s="207"/>
      <c r="H461" s="207"/>
      <c r="I461" s="207">
        <f>H461*0.1</f>
        <v>0</v>
      </c>
      <c r="J461" s="207">
        <f>H461+I461</f>
        <v>0</v>
      </c>
      <c r="K461" s="46" t="s">
        <v>1061</v>
      </c>
      <c r="L461" s="4"/>
      <c r="M461" s="4"/>
    </row>
    <row r="462" spans="1:13" hidden="1" x14ac:dyDescent="0.2">
      <c r="A462" s="318" t="s">
        <v>1402</v>
      </c>
      <c r="B462" s="319"/>
      <c r="C462" s="319"/>
      <c r="D462" s="319"/>
      <c r="E462" s="319"/>
      <c r="F462" s="320"/>
      <c r="G462" s="212">
        <f t="shared" ref="G462:I462" si="156">SUM(G460:G461)</f>
        <v>0</v>
      </c>
      <c r="H462" s="212">
        <f t="shared" si="156"/>
        <v>0</v>
      </c>
      <c r="I462" s="212">
        <f t="shared" si="156"/>
        <v>0</v>
      </c>
      <c r="J462" s="212">
        <f>SUM(J460:J461)</f>
        <v>0</v>
      </c>
      <c r="K462" s="314"/>
      <c r="L462" s="315"/>
      <c r="M462" s="316"/>
    </row>
    <row r="463" spans="1:13" ht="81.75" hidden="1" customHeight="1" x14ac:dyDescent="0.2">
      <c r="A463" s="138" t="s">
        <v>513</v>
      </c>
      <c r="B463" s="139" t="s">
        <v>1209</v>
      </c>
      <c r="C463" s="141" t="s">
        <v>22</v>
      </c>
      <c r="D463" s="3">
        <v>180</v>
      </c>
      <c r="E463" s="141"/>
      <c r="F463" s="4"/>
      <c r="G463" s="207"/>
      <c r="H463" s="207"/>
      <c r="I463" s="212">
        <f>H463*0.1</f>
        <v>0</v>
      </c>
      <c r="J463" s="212">
        <f>H463+I463</f>
        <v>0</v>
      </c>
      <c r="K463" s="46" t="s">
        <v>1062</v>
      </c>
      <c r="L463" s="4"/>
      <c r="M463" s="4"/>
    </row>
    <row r="464" spans="1:13" ht="122.25" hidden="1" customHeight="1" x14ac:dyDescent="0.2">
      <c r="A464" s="138" t="s">
        <v>514</v>
      </c>
      <c r="B464" s="139" t="s">
        <v>1209</v>
      </c>
      <c r="C464" s="141" t="s">
        <v>16</v>
      </c>
      <c r="D464" s="3">
        <v>200</v>
      </c>
      <c r="E464" s="141"/>
      <c r="F464" s="21"/>
      <c r="G464" s="212"/>
      <c r="H464" s="207"/>
      <c r="I464" s="212">
        <f t="shared" ref="I464:I468" si="157">H464*0.1</f>
        <v>0</v>
      </c>
      <c r="J464" s="212">
        <f t="shared" ref="J464:J468" si="158">H464+I464</f>
        <v>0</v>
      </c>
      <c r="K464" s="4" t="s">
        <v>1160</v>
      </c>
      <c r="L464" s="4"/>
      <c r="M464" s="4"/>
    </row>
    <row r="465" spans="1:13" ht="51" hidden="1" customHeight="1" x14ac:dyDescent="0.2">
      <c r="A465" s="168" t="s">
        <v>515</v>
      </c>
      <c r="B465" s="139" t="s">
        <v>1208</v>
      </c>
      <c r="C465" s="141" t="s">
        <v>16</v>
      </c>
      <c r="D465" s="52">
        <v>620</v>
      </c>
      <c r="E465" s="141"/>
      <c r="F465" s="21"/>
      <c r="G465" s="212"/>
      <c r="H465" s="207"/>
      <c r="I465" s="212">
        <f t="shared" si="157"/>
        <v>0</v>
      </c>
      <c r="J465" s="212">
        <f t="shared" si="158"/>
        <v>0</v>
      </c>
      <c r="K465" s="47" t="s">
        <v>1063</v>
      </c>
      <c r="L465" s="4"/>
      <c r="M465" s="4"/>
    </row>
    <row r="466" spans="1:13" ht="79.5" hidden="1" customHeight="1" x14ac:dyDescent="0.2">
      <c r="A466" s="168" t="s">
        <v>655</v>
      </c>
      <c r="B466" s="139" t="s">
        <v>1188</v>
      </c>
      <c r="C466" s="142" t="s">
        <v>16</v>
      </c>
      <c r="D466" s="16">
        <v>300</v>
      </c>
      <c r="E466" s="142"/>
      <c r="F466" s="23"/>
      <c r="G466" s="229"/>
      <c r="H466" s="216"/>
      <c r="I466" s="212">
        <f t="shared" si="157"/>
        <v>0</v>
      </c>
      <c r="J466" s="212">
        <f t="shared" si="158"/>
        <v>0</v>
      </c>
      <c r="K466" s="6" t="s">
        <v>1064</v>
      </c>
      <c r="L466" s="4"/>
      <c r="M466" s="4"/>
    </row>
    <row r="467" spans="1:13" ht="81.75" hidden="1" customHeight="1" x14ac:dyDescent="0.2">
      <c r="A467" s="168" t="s">
        <v>791</v>
      </c>
      <c r="B467" s="101" t="s">
        <v>1189</v>
      </c>
      <c r="C467" s="95" t="s">
        <v>16</v>
      </c>
      <c r="D467" s="3">
        <v>500</v>
      </c>
      <c r="E467" s="95"/>
      <c r="F467" s="4"/>
      <c r="G467" s="207"/>
      <c r="H467" s="207"/>
      <c r="I467" s="212">
        <f t="shared" si="157"/>
        <v>0</v>
      </c>
      <c r="J467" s="212">
        <f t="shared" si="158"/>
        <v>0</v>
      </c>
      <c r="K467" s="46" t="s">
        <v>346</v>
      </c>
      <c r="L467" s="4"/>
      <c r="M467" s="4"/>
    </row>
    <row r="468" spans="1:13" ht="51" hidden="1" customHeight="1" x14ac:dyDescent="0.2">
      <c r="A468" s="168" t="s">
        <v>656</v>
      </c>
      <c r="B468" s="92" t="s">
        <v>347</v>
      </c>
      <c r="C468" s="96" t="s">
        <v>16</v>
      </c>
      <c r="D468" s="16">
        <v>300</v>
      </c>
      <c r="E468" s="90"/>
      <c r="F468" s="91"/>
      <c r="G468" s="229"/>
      <c r="H468" s="216"/>
      <c r="I468" s="212">
        <f t="shared" si="157"/>
        <v>0</v>
      </c>
      <c r="J468" s="212">
        <f t="shared" si="158"/>
        <v>0</v>
      </c>
      <c r="K468" s="46" t="s">
        <v>1065</v>
      </c>
      <c r="L468" s="15"/>
      <c r="M468" s="15"/>
    </row>
    <row r="469" spans="1:13" ht="25.5" hidden="1" customHeight="1" x14ac:dyDescent="0.2">
      <c r="A469" s="89" t="s">
        <v>657</v>
      </c>
      <c r="B469" s="302" t="s">
        <v>348</v>
      </c>
      <c r="C469" s="303"/>
      <c r="D469" s="303"/>
      <c r="E469" s="303"/>
      <c r="F469" s="303"/>
      <c r="G469" s="303"/>
      <c r="H469" s="303"/>
      <c r="I469" s="303"/>
      <c r="J469" s="303"/>
      <c r="K469" s="303"/>
      <c r="L469" s="303"/>
      <c r="M469" s="304"/>
    </row>
    <row r="470" spans="1:13" ht="66" hidden="1" customHeight="1" x14ac:dyDescent="0.2">
      <c r="A470" s="51" t="s">
        <v>1403</v>
      </c>
      <c r="B470" s="8" t="s">
        <v>349</v>
      </c>
      <c r="C470" s="96" t="s">
        <v>16</v>
      </c>
      <c r="D470" s="16">
        <v>20</v>
      </c>
      <c r="E470" s="51"/>
      <c r="F470" s="91"/>
      <c r="G470" s="245"/>
      <c r="H470" s="246"/>
      <c r="I470" s="247">
        <f>H470*0.1</f>
        <v>0</v>
      </c>
      <c r="J470" s="247">
        <f>H470+I470</f>
        <v>0</v>
      </c>
      <c r="K470" s="47" t="s">
        <v>350</v>
      </c>
      <c r="L470" s="48"/>
      <c r="M470" s="48"/>
    </row>
    <row r="471" spans="1:13" ht="66" hidden="1" customHeight="1" x14ac:dyDescent="0.2">
      <c r="A471" s="51" t="s">
        <v>1404</v>
      </c>
      <c r="B471" s="8" t="s">
        <v>351</v>
      </c>
      <c r="C471" s="96" t="s">
        <v>16</v>
      </c>
      <c r="D471" s="16">
        <v>20</v>
      </c>
      <c r="E471" s="51"/>
      <c r="F471" s="91"/>
      <c r="G471" s="245"/>
      <c r="H471" s="246"/>
      <c r="I471" s="247">
        <f t="shared" ref="I471:I472" si="159">H471*0.1</f>
        <v>0</v>
      </c>
      <c r="J471" s="247">
        <f t="shared" ref="J471:J472" si="160">H471+I471</f>
        <v>0</v>
      </c>
      <c r="K471" s="47" t="s">
        <v>352</v>
      </c>
      <c r="L471" s="15"/>
      <c r="M471" s="15"/>
    </row>
    <row r="472" spans="1:13" ht="66" hidden="1" customHeight="1" x14ac:dyDescent="0.2">
      <c r="A472" s="51" t="s">
        <v>1405</v>
      </c>
      <c r="B472" s="8" t="s">
        <v>353</v>
      </c>
      <c r="C472" s="96" t="s">
        <v>16</v>
      </c>
      <c r="D472" s="16">
        <v>20</v>
      </c>
      <c r="E472" s="51"/>
      <c r="F472" s="91"/>
      <c r="G472" s="245"/>
      <c r="H472" s="246"/>
      <c r="I472" s="247">
        <f t="shared" si="159"/>
        <v>0</v>
      </c>
      <c r="J472" s="247">
        <f t="shared" si="160"/>
        <v>0</v>
      </c>
      <c r="K472" s="47" t="s">
        <v>354</v>
      </c>
      <c r="L472" s="15"/>
      <c r="M472" s="15"/>
    </row>
    <row r="473" spans="1:13" hidden="1" x14ac:dyDescent="0.2">
      <c r="A473" s="323" t="s">
        <v>1406</v>
      </c>
      <c r="B473" s="323"/>
      <c r="C473" s="323"/>
      <c r="D473" s="323"/>
      <c r="E473" s="323"/>
      <c r="F473" s="323"/>
      <c r="G473" s="229">
        <f t="shared" ref="G473:I473" si="161">SUM(G470:G472)</f>
        <v>0</v>
      </c>
      <c r="H473" s="229">
        <f t="shared" si="161"/>
        <v>0</v>
      </c>
      <c r="I473" s="229">
        <f t="shared" si="161"/>
        <v>0</v>
      </c>
      <c r="J473" s="229">
        <f>SUM(J470:J472)</f>
        <v>0</v>
      </c>
      <c r="K473" s="46"/>
      <c r="L473" s="15"/>
      <c r="M473" s="15"/>
    </row>
    <row r="474" spans="1:13" ht="102.75" hidden="1" customHeight="1" x14ac:dyDescent="0.2">
      <c r="A474" s="11" t="s">
        <v>658</v>
      </c>
      <c r="B474" s="7" t="s">
        <v>1066</v>
      </c>
      <c r="C474" s="100" t="s">
        <v>16</v>
      </c>
      <c r="D474" s="12">
        <v>300</v>
      </c>
      <c r="E474" s="100"/>
      <c r="F474" s="13"/>
      <c r="G474" s="247"/>
      <c r="H474" s="247"/>
      <c r="I474" s="232">
        <f>H474*0.1</f>
        <v>0</v>
      </c>
      <c r="J474" s="232">
        <f>H474+I474</f>
        <v>0</v>
      </c>
      <c r="K474" s="47" t="s">
        <v>1161</v>
      </c>
      <c r="L474" s="46"/>
      <c r="M474" s="15"/>
    </row>
    <row r="475" spans="1:13" hidden="1" x14ac:dyDescent="0.2">
      <c r="A475" s="365" t="s">
        <v>355</v>
      </c>
      <c r="B475" s="365"/>
      <c r="C475" s="365"/>
      <c r="D475" s="365"/>
      <c r="E475" s="365"/>
      <c r="F475" s="365"/>
      <c r="G475" s="365"/>
      <c r="H475" s="365"/>
      <c r="I475" s="365"/>
      <c r="J475" s="365"/>
      <c r="K475" s="365"/>
      <c r="L475" s="365"/>
      <c r="M475" s="365"/>
    </row>
    <row r="476" spans="1:13" ht="129.75" hidden="1" customHeight="1" x14ac:dyDescent="0.2">
      <c r="A476" s="89" t="s">
        <v>659</v>
      </c>
      <c r="B476" s="92" t="s">
        <v>356</v>
      </c>
      <c r="C476" s="89" t="s">
        <v>12</v>
      </c>
      <c r="D476" s="3">
        <v>1800</v>
      </c>
      <c r="E476" s="89"/>
      <c r="F476" s="89"/>
      <c r="G476" s="212"/>
      <c r="H476" s="212"/>
      <c r="I476" s="212">
        <f>H476*0.1</f>
        <v>0</v>
      </c>
      <c r="J476" s="212">
        <f>H476+I476</f>
        <v>0</v>
      </c>
      <c r="K476" s="46" t="s">
        <v>1067</v>
      </c>
      <c r="L476" s="89"/>
      <c r="M476" s="89"/>
    </row>
    <row r="477" spans="1:13" ht="78" hidden="1" customHeight="1" x14ac:dyDescent="0.2">
      <c r="A477" s="175" t="s">
        <v>660</v>
      </c>
      <c r="B477" s="174" t="s">
        <v>357</v>
      </c>
      <c r="C477" s="95" t="s">
        <v>16</v>
      </c>
      <c r="D477" s="3">
        <v>250</v>
      </c>
      <c r="E477" s="104"/>
      <c r="F477" s="4"/>
      <c r="G477" s="205"/>
      <c r="H477" s="205"/>
      <c r="I477" s="212">
        <f t="shared" ref="I477:I480" si="162">H477*0.1</f>
        <v>0</v>
      </c>
      <c r="J477" s="212">
        <f t="shared" ref="J477:J480" si="163">H477+I477</f>
        <v>0</v>
      </c>
      <c r="K477" s="46" t="s">
        <v>763</v>
      </c>
      <c r="L477" s="4"/>
      <c r="M477" s="4"/>
    </row>
    <row r="478" spans="1:13" ht="92.25" hidden="1" customHeight="1" x14ac:dyDescent="0.2">
      <c r="A478" s="89" t="s">
        <v>792</v>
      </c>
      <c r="B478" s="92" t="s">
        <v>358</v>
      </c>
      <c r="C478" s="89" t="s">
        <v>16</v>
      </c>
      <c r="D478" s="3">
        <v>300</v>
      </c>
      <c r="E478" s="89"/>
      <c r="F478" s="89"/>
      <c r="G478" s="212"/>
      <c r="H478" s="212"/>
      <c r="I478" s="212">
        <f t="shared" si="162"/>
        <v>0</v>
      </c>
      <c r="J478" s="212">
        <f t="shared" si="163"/>
        <v>0</v>
      </c>
      <c r="K478" s="46" t="s">
        <v>1068</v>
      </c>
      <c r="L478" s="89"/>
      <c r="M478" s="89"/>
    </row>
    <row r="479" spans="1:13" ht="66.75" hidden="1" customHeight="1" x14ac:dyDescent="0.2">
      <c r="A479" s="11" t="s">
        <v>661</v>
      </c>
      <c r="B479" s="124" t="s">
        <v>359</v>
      </c>
      <c r="C479" s="106" t="s">
        <v>16</v>
      </c>
      <c r="D479" s="52">
        <v>50</v>
      </c>
      <c r="E479" s="125"/>
      <c r="F479" s="125"/>
      <c r="G479" s="248"/>
      <c r="H479" s="248"/>
      <c r="I479" s="212">
        <f t="shared" si="162"/>
        <v>0</v>
      </c>
      <c r="J479" s="212">
        <f t="shared" si="163"/>
        <v>0</v>
      </c>
      <c r="K479" s="49" t="s">
        <v>1162</v>
      </c>
      <c r="L479" s="89"/>
      <c r="M479" s="89"/>
    </row>
    <row r="480" spans="1:13" ht="89.25" hidden="1" customHeight="1" x14ac:dyDescent="0.2">
      <c r="A480" s="89" t="s">
        <v>793</v>
      </c>
      <c r="B480" s="92" t="s">
        <v>360</v>
      </c>
      <c r="C480" s="89" t="s">
        <v>16</v>
      </c>
      <c r="D480" s="3">
        <v>15</v>
      </c>
      <c r="E480" s="5"/>
      <c r="F480" s="89"/>
      <c r="G480" s="212"/>
      <c r="H480" s="212"/>
      <c r="I480" s="212">
        <f t="shared" si="162"/>
        <v>0</v>
      </c>
      <c r="J480" s="212">
        <f t="shared" si="163"/>
        <v>0</v>
      </c>
      <c r="K480" s="46" t="s">
        <v>1069</v>
      </c>
      <c r="L480" s="89"/>
      <c r="M480" s="89"/>
    </row>
    <row r="481" spans="1:13" ht="25.5" hidden="1" customHeight="1" x14ac:dyDescent="0.2">
      <c r="A481" s="89" t="s">
        <v>856</v>
      </c>
      <c r="B481" s="302" t="s">
        <v>361</v>
      </c>
      <c r="C481" s="303"/>
      <c r="D481" s="303"/>
      <c r="E481" s="303"/>
      <c r="F481" s="303"/>
      <c r="G481" s="303"/>
      <c r="H481" s="303"/>
      <c r="I481" s="303"/>
      <c r="J481" s="303"/>
      <c r="K481" s="303"/>
      <c r="L481" s="303"/>
      <c r="M481" s="304"/>
    </row>
    <row r="482" spans="1:13" ht="66.75" hidden="1" customHeight="1" x14ac:dyDescent="0.2">
      <c r="A482" s="5" t="s">
        <v>857</v>
      </c>
      <c r="B482" s="8" t="s">
        <v>362</v>
      </c>
      <c r="C482" s="89" t="s">
        <v>12</v>
      </c>
      <c r="D482" s="3">
        <v>160</v>
      </c>
      <c r="E482" s="5"/>
      <c r="F482" s="89"/>
      <c r="G482" s="212"/>
      <c r="H482" s="212"/>
      <c r="I482" s="207">
        <f>H482*0.1</f>
        <v>0</v>
      </c>
      <c r="J482" s="207">
        <f>H482+I482</f>
        <v>0</v>
      </c>
      <c r="K482" s="46" t="s">
        <v>363</v>
      </c>
      <c r="L482" s="89"/>
      <c r="M482" s="89"/>
    </row>
    <row r="483" spans="1:13" ht="66.75" hidden="1" customHeight="1" x14ac:dyDescent="0.2">
      <c r="A483" s="5" t="s">
        <v>858</v>
      </c>
      <c r="B483" s="8" t="s">
        <v>362</v>
      </c>
      <c r="C483" s="89" t="s">
        <v>12</v>
      </c>
      <c r="D483" s="3">
        <v>400</v>
      </c>
      <c r="E483" s="5"/>
      <c r="F483" s="89"/>
      <c r="G483" s="212"/>
      <c r="H483" s="212"/>
      <c r="I483" s="207">
        <f t="shared" ref="I483:I489" si="164">H483*0.1</f>
        <v>0</v>
      </c>
      <c r="J483" s="207">
        <f t="shared" ref="J483:J489" si="165">H483+I483</f>
        <v>0</v>
      </c>
      <c r="K483" s="46" t="s">
        <v>364</v>
      </c>
      <c r="L483" s="89"/>
      <c r="M483" s="89"/>
    </row>
    <row r="484" spans="1:13" ht="66.75" hidden="1" customHeight="1" x14ac:dyDescent="0.2">
      <c r="A484" s="5" t="s">
        <v>1407</v>
      </c>
      <c r="B484" s="8" t="s">
        <v>362</v>
      </c>
      <c r="C484" s="89" t="s">
        <v>12</v>
      </c>
      <c r="D484" s="3">
        <v>530</v>
      </c>
      <c r="E484" s="5"/>
      <c r="F484" s="89"/>
      <c r="G484" s="212"/>
      <c r="H484" s="212"/>
      <c r="I484" s="207">
        <f t="shared" si="164"/>
        <v>0</v>
      </c>
      <c r="J484" s="207">
        <f t="shared" si="165"/>
        <v>0</v>
      </c>
      <c r="K484" s="46" t="s">
        <v>365</v>
      </c>
      <c r="L484" s="89"/>
      <c r="M484" s="89"/>
    </row>
    <row r="485" spans="1:13" ht="66.75" hidden="1" customHeight="1" x14ac:dyDescent="0.2">
      <c r="A485" s="5" t="s">
        <v>1408</v>
      </c>
      <c r="B485" s="8" t="s">
        <v>362</v>
      </c>
      <c r="C485" s="89" t="s">
        <v>12</v>
      </c>
      <c r="D485" s="3">
        <v>300</v>
      </c>
      <c r="E485" s="5"/>
      <c r="F485" s="89"/>
      <c r="G485" s="212"/>
      <c r="H485" s="212"/>
      <c r="I485" s="207">
        <f t="shared" si="164"/>
        <v>0</v>
      </c>
      <c r="J485" s="207">
        <f t="shared" si="165"/>
        <v>0</v>
      </c>
      <c r="K485" s="46" t="s">
        <v>366</v>
      </c>
      <c r="L485" s="89"/>
      <c r="M485" s="89"/>
    </row>
    <row r="486" spans="1:13" ht="66.75" hidden="1" customHeight="1" x14ac:dyDescent="0.2">
      <c r="A486" s="5" t="s">
        <v>1409</v>
      </c>
      <c r="B486" s="8" t="s">
        <v>362</v>
      </c>
      <c r="C486" s="89" t="s">
        <v>12</v>
      </c>
      <c r="D486" s="3">
        <v>160</v>
      </c>
      <c r="E486" s="5"/>
      <c r="F486" s="89"/>
      <c r="G486" s="212"/>
      <c r="H486" s="212"/>
      <c r="I486" s="207">
        <f t="shared" si="164"/>
        <v>0</v>
      </c>
      <c r="J486" s="207">
        <f t="shared" si="165"/>
        <v>0</v>
      </c>
      <c r="K486" s="46" t="s">
        <v>367</v>
      </c>
      <c r="L486" s="89"/>
      <c r="M486" s="89"/>
    </row>
    <row r="487" spans="1:13" ht="66.75" hidden="1" customHeight="1" x14ac:dyDescent="0.2">
      <c r="A487" s="5" t="s">
        <v>1410</v>
      </c>
      <c r="B487" s="8" t="s">
        <v>362</v>
      </c>
      <c r="C487" s="89" t="s">
        <v>12</v>
      </c>
      <c r="D487" s="3">
        <v>30</v>
      </c>
      <c r="E487" s="5"/>
      <c r="F487" s="89"/>
      <c r="G487" s="212"/>
      <c r="H487" s="212"/>
      <c r="I487" s="207">
        <f t="shared" si="164"/>
        <v>0</v>
      </c>
      <c r="J487" s="207">
        <f t="shared" si="165"/>
        <v>0</v>
      </c>
      <c r="K487" s="46" t="s">
        <v>368</v>
      </c>
      <c r="L487" s="89"/>
      <c r="M487" s="89"/>
    </row>
    <row r="488" spans="1:13" ht="66.75" hidden="1" customHeight="1" x14ac:dyDescent="0.2">
      <c r="A488" s="5" t="s">
        <v>1411</v>
      </c>
      <c r="B488" s="8" t="s">
        <v>362</v>
      </c>
      <c r="C488" s="89" t="s">
        <v>16</v>
      </c>
      <c r="D488" s="3">
        <v>40</v>
      </c>
      <c r="E488" s="5"/>
      <c r="F488" s="89"/>
      <c r="G488" s="212"/>
      <c r="H488" s="212"/>
      <c r="I488" s="207">
        <f t="shared" si="164"/>
        <v>0</v>
      </c>
      <c r="J488" s="207">
        <f t="shared" si="165"/>
        <v>0</v>
      </c>
      <c r="K488" s="46" t="s">
        <v>369</v>
      </c>
      <c r="L488" s="89"/>
      <c r="M488" s="89"/>
    </row>
    <row r="489" spans="1:13" ht="66.75" hidden="1" customHeight="1" x14ac:dyDescent="0.2">
      <c r="A489" s="5" t="s">
        <v>1412</v>
      </c>
      <c r="B489" s="8" t="s">
        <v>362</v>
      </c>
      <c r="C489" s="89" t="s">
        <v>16</v>
      </c>
      <c r="D489" s="3">
        <v>20</v>
      </c>
      <c r="E489" s="5"/>
      <c r="F489" s="89"/>
      <c r="G489" s="212"/>
      <c r="H489" s="212"/>
      <c r="I489" s="207">
        <f t="shared" si="164"/>
        <v>0</v>
      </c>
      <c r="J489" s="207">
        <f t="shared" si="165"/>
        <v>0</v>
      </c>
      <c r="K489" s="46" t="s">
        <v>370</v>
      </c>
      <c r="L489" s="89"/>
      <c r="M489" s="89"/>
    </row>
    <row r="490" spans="1:13" hidden="1" x14ac:dyDescent="0.2">
      <c r="A490" s="291" t="s">
        <v>859</v>
      </c>
      <c r="B490" s="291"/>
      <c r="C490" s="291"/>
      <c r="D490" s="291"/>
      <c r="E490" s="291"/>
      <c r="F490" s="291"/>
      <c r="G490" s="212">
        <f t="shared" ref="G490:I490" si="166">SUM(G482:G489)</f>
        <v>0</v>
      </c>
      <c r="H490" s="212">
        <f t="shared" si="166"/>
        <v>0</v>
      </c>
      <c r="I490" s="212">
        <f t="shared" si="166"/>
        <v>0</v>
      </c>
      <c r="J490" s="212">
        <f>SUM(J482:J489)</f>
        <v>0</v>
      </c>
      <c r="K490" s="46"/>
      <c r="L490" s="89"/>
      <c r="M490" s="89"/>
    </row>
    <row r="491" spans="1:13" ht="25.5" hidden="1" customHeight="1" x14ac:dyDescent="0.2">
      <c r="A491" s="90" t="s">
        <v>860</v>
      </c>
      <c r="B491" s="322" t="s">
        <v>371</v>
      </c>
      <c r="C491" s="322"/>
      <c r="D491" s="322"/>
      <c r="E491" s="322"/>
      <c r="F491" s="322"/>
      <c r="G491" s="322"/>
      <c r="H491" s="322"/>
      <c r="I491" s="322"/>
      <c r="J491" s="322"/>
      <c r="K491" s="322"/>
      <c r="L491" s="322"/>
      <c r="M491" s="322"/>
    </row>
    <row r="492" spans="1:13" ht="156" hidden="1" customHeight="1" x14ac:dyDescent="0.2">
      <c r="A492" s="5" t="s">
        <v>1413</v>
      </c>
      <c r="B492" s="8" t="s">
        <v>372</v>
      </c>
      <c r="C492" s="89" t="s">
        <v>16</v>
      </c>
      <c r="D492" s="3">
        <v>20</v>
      </c>
      <c r="E492" s="5"/>
      <c r="F492" s="89"/>
      <c r="G492" s="212"/>
      <c r="H492" s="212"/>
      <c r="I492" s="207">
        <f>H492*0.1</f>
        <v>0</v>
      </c>
      <c r="J492" s="207">
        <f>H492+I492</f>
        <v>0</v>
      </c>
      <c r="K492" s="46" t="s">
        <v>373</v>
      </c>
      <c r="L492" s="89"/>
      <c r="M492" s="89"/>
    </row>
    <row r="493" spans="1:13" ht="153" hidden="1" customHeight="1" x14ac:dyDescent="0.2">
      <c r="A493" s="5" t="s">
        <v>1414</v>
      </c>
      <c r="B493" s="8" t="s">
        <v>372</v>
      </c>
      <c r="C493" s="89" t="s">
        <v>16</v>
      </c>
      <c r="D493" s="16">
        <v>20</v>
      </c>
      <c r="E493" s="51"/>
      <c r="F493" s="90"/>
      <c r="G493" s="229"/>
      <c r="H493" s="229"/>
      <c r="I493" s="207">
        <f>H493*0.1</f>
        <v>0</v>
      </c>
      <c r="J493" s="207">
        <f>H493+I493</f>
        <v>0</v>
      </c>
      <c r="K493" s="46" t="s">
        <v>374</v>
      </c>
      <c r="L493" s="90"/>
      <c r="M493" s="90"/>
    </row>
    <row r="494" spans="1:13" hidden="1" x14ac:dyDescent="0.2">
      <c r="A494" s="323" t="s">
        <v>1415</v>
      </c>
      <c r="B494" s="323"/>
      <c r="C494" s="323"/>
      <c r="D494" s="323"/>
      <c r="E494" s="323"/>
      <c r="F494" s="323"/>
      <c r="G494" s="229">
        <f t="shared" ref="G494:I494" si="167">SUM(G492:G493)</f>
        <v>0</v>
      </c>
      <c r="H494" s="229">
        <f t="shared" si="167"/>
        <v>0</v>
      </c>
      <c r="I494" s="229">
        <f t="shared" si="167"/>
        <v>0</v>
      </c>
      <c r="J494" s="229">
        <f>SUM(J492:J493)</f>
        <v>0</v>
      </c>
      <c r="K494" s="314"/>
      <c r="L494" s="315"/>
      <c r="M494" s="316"/>
    </row>
    <row r="495" spans="1:13" ht="105.75" hidden="1" customHeight="1" x14ac:dyDescent="0.2">
      <c r="A495" s="89" t="s">
        <v>662</v>
      </c>
      <c r="B495" s="92" t="s">
        <v>375</v>
      </c>
      <c r="C495" s="89" t="s">
        <v>12</v>
      </c>
      <c r="D495" s="3">
        <v>40</v>
      </c>
      <c r="E495" s="89"/>
      <c r="F495" s="89"/>
      <c r="G495" s="212"/>
      <c r="H495" s="212"/>
      <c r="I495" s="212">
        <f>H495*0.1</f>
        <v>0</v>
      </c>
      <c r="J495" s="212">
        <f>H495+I495</f>
        <v>0</v>
      </c>
      <c r="K495" s="46" t="s">
        <v>376</v>
      </c>
      <c r="L495" s="89"/>
      <c r="M495" s="89"/>
    </row>
    <row r="496" spans="1:13" ht="105.75" hidden="1" customHeight="1" x14ac:dyDescent="0.2">
      <c r="A496" s="90" t="s">
        <v>663</v>
      </c>
      <c r="B496" s="93" t="s">
        <v>377</v>
      </c>
      <c r="C496" s="90" t="s">
        <v>16</v>
      </c>
      <c r="D496" s="16">
        <v>1200</v>
      </c>
      <c r="E496" s="90"/>
      <c r="F496" s="90"/>
      <c r="G496" s="229"/>
      <c r="H496" s="229"/>
      <c r="I496" s="212">
        <f t="shared" ref="I496:I498" si="168">H496*0.1</f>
        <v>0</v>
      </c>
      <c r="J496" s="212">
        <f t="shared" ref="J496:J498" si="169">H496+I496</f>
        <v>0</v>
      </c>
      <c r="K496" s="46" t="s">
        <v>916</v>
      </c>
      <c r="L496" s="89"/>
      <c r="M496" s="89"/>
    </row>
    <row r="497" spans="1:13" ht="131.25" hidden="1" customHeight="1" x14ac:dyDescent="0.2">
      <c r="A497" s="168" t="s">
        <v>664</v>
      </c>
      <c r="B497" s="101" t="s">
        <v>378</v>
      </c>
      <c r="C497" s="96" t="s">
        <v>16</v>
      </c>
      <c r="D497" s="16">
        <v>50</v>
      </c>
      <c r="E497" s="23"/>
      <c r="F497" s="15"/>
      <c r="G497" s="218"/>
      <c r="H497" s="218"/>
      <c r="I497" s="212">
        <f t="shared" si="168"/>
        <v>0</v>
      </c>
      <c r="J497" s="212">
        <f t="shared" si="169"/>
        <v>0</v>
      </c>
      <c r="K497" s="46" t="s">
        <v>1070</v>
      </c>
      <c r="L497" s="15"/>
      <c r="M497" s="15"/>
    </row>
    <row r="498" spans="1:13" ht="89.25" hidden="1" customHeight="1" x14ac:dyDescent="0.2">
      <c r="A498" s="168" t="s">
        <v>665</v>
      </c>
      <c r="B498" s="101" t="s">
        <v>379</v>
      </c>
      <c r="C498" s="96" t="s">
        <v>16</v>
      </c>
      <c r="D498" s="16">
        <v>60</v>
      </c>
      <c r="E498" s="23"/>
      <c r="F498" s="15"/>
      <c r="G498" s="218"/>
      <c r="H498" s="218"/>
      <c r="I498" s="212">
        <f t="shared" si="168"/>
        <v>0</v>
      </c>
      <c r="J498" s="212">
        <f t="shared" si="169"/>
        <v>0</v>
      </c>
      <c r="K498" s="46" t="s">
        <v>917</v>
      </c>
      <c r="L498" s="15"/>
      <c r="M498" s="15"/>
    </row>
    <row r="499" spans="1:13" ht="27.75" hidden="1" customHeight="1" x14ac:dyDescent="0.2">
      <c r="A499" s="89" t="s">
        <v>666</v>
      </c>
      <c r="B499" s="287" t="s">
        <v>1190</v>
      </c>
      <c r="C499" s="288"/>
      <c r="D499" s="288"/>
      <c r="E499" s="288"/>
      <c r="F499" s="288"/>
      <c r="G499" s="288"/>
      <c r="H499" s="288"/>
      <c r="I499" s="288"/>
      <c r="J499" s="288"/>
      <c r="K499" s="288"/>
      <c r="L499" s="288"/>
      <c r="M499" s="289"/>
    </row>
    <row r="500" spans="1:13" ht="76.5" hidden="1" x14ac:dyDescent="0.2">
      <c r="A500" s="5" t="s">
        <v>1416</v>
      </c>
      <c r="B500" s="24" t="s">
        <v>380</v>
      </c>
      <c r="C500" s="96" t="s">
        <v>16</v>
      </c>
      <c r="D500" s="16">
        <v>50</v>
      </c>
      <c r="E500" s="23"/>
      <c r="F500" s="15"/>
      <c r="G500" s="218"/>
      <c r="H500" s="218"/>
      <c r="I500" s="216">
        <f>H500*0.1</f>
        <v>0</v>
      </c>
      <c r="J500" s="216">
        <f>H500+I500</f>
        <v>0</v>
      </c>
      <c r="K500" s="46" t="s">
        <v>1071</v>
      </c>
      <c r="L500" s="104"/>
      <c r="M500" s="104"/>
    </row>
    <row r="501" spans="1:13" ht="63.75" hidden="1" x14ac:dyDescent="0.2">
      <c r="A501" s="5" t="s">
        <v>1417</v>
      </c>
      <c r="B501" s="126" t="s">
        <v>381</v>
      </c>
      <c r="C501" s="100" t="s">
        <v>16</v>
      </c>
      <c r="D501" s="12">
        <v>50</v>
      </c>
      <c r="E501" s="22"/>
      <c r="F501" s="14"/>
      <c r="G501" s="218"/>
      <c r="H501" s="218"/>
      <c r="I501" s="216">
        <f t="shared" ref="I501:I503" si="170">H501*0.1</f>
        <v>0</v>
      </c>
      <c r="J501" s="216">
        <f t="shared" ref="J501:J503" si="171">H501+I501</f>
        <v>0</v>
      </c>
      <c r="K501" s="46" t="s">
        <v>1072</v>
      </c>
      <c r="L501" s="104"/>
      <c r="M501" s="104"/>
    </row>
    <row r="502" spans="1:13" ht="89.25" hidden="1" x14ac:dyDescent="0.2">
      <c r="A502" s="5" t="s">
        <v>1418</v>
      </c>
      <c r="B502" s="47" t="s">
        <v>382</v>
      </c>
      <c r="C502" s="100" t="s">
        <v>16</v>
      </c>
      <c r="D502" s="12">
        <v>50</v>
      </c>
      <c r="E502" s="22"/>
      <c r="F502" s="14"/>
      <c r="G502" s="218"/>
      <c r="H502" s="218"/>
      <c r="I502" s="216">
        <f t="shared" si="170"/>
        <v>0</v>
      </c>
      <c r="J502" s="216">
        <f t="shared" si="171"/>
        <v>0</v>
      </c>
      <c r="K502" s="46" t="s">
        <v>918</v>
      </c>
      <c r="L502" s="104"/>
      <c r="M502" s="104"/>
    </row>
    <row r="503" spans="1:13" ht="103.5" hidden="1" customHeight="1" x14ac:dyDescent="0.2">
      <c r="A503" s="5" t="s">
        <v>1419</v>
      </c>
      <c r="B503" s="47" t="s">
        <v>383</v>
      </c>
      <c r="C503" s="100" t="s">
        <v>16</v>
      </c>
      <c r="D503" s="12">
        <v>120</v>
      </c>
      <c r="E503" s="22"/>
      <c r="F503" s="14"/>
      <c r="G503" s="218"/>
      <c r="H503" s="218"/>
      <c r="I503" s="216">
        <f t="shared" si="170"/>
        <v>0</v>
      </c>
      <c r="J503" s="216">
        <f t="shared" si="171"/>
        <v>0</v>
      </c>
      <c r="K503" s="46" t="s">
        <v>919</v>
      </c>
      <c r="L503" s="104"/>
      <c r="M503" s="104"/>
    </row>
    <row r="504" spans="1:13" hidden="1" x14ac:dyDescent="0.2">
      <c r="A504" s="317" t="s">
        <v>1420</v>
      </c>
      <c r="B504" s="317"/>
      <c r="C504" s="317"/>
      <c r="D504" s="317"/>
      <c r="E504" s="317"/>
      <c r="F504" s="317"/>
      <c r="G504" s="229">
        <f t="shared" ref="G504:I504" si="172">SUM(G500:G503)</f>
        <v>0</v>
      </c>
      <c r="H504" s="229">
        <f t="shared" si="172"/>
        <v>0</v>
      </c>
      <c r="I504" s="229">
        <f t="shared" si="172"/>
        <v>0</v>
      </c>
      <c r="J504" s="229">
        <f>SUM(J500:J503)</f>
        <v>0</v>
      </c>
      <c r="K504" s="314"/>
      <c r="L504" s="315"/>
      <c r="M504" s="316"/>
    </row>
    <row r="505" spans="1:13" ht="82.5" customHeight="1" x14ac:dyDescent="0.2">
      <c r="A505" s="73" t="s">
        <v>667</v>
      </c>
      <c r="B505" s="136" t="s">
        <v>1191</v>
      </c>
      <c r="C505" s="94" t="s">
        <v>16</v>
      </c>
      <c r="D505" s="77">
        <v>45</v>
      </c>
      <c r="E505" s="277">
        <v>98</v>
      </c>
      <c r="F505" s="277">
        <f>E505*1.05</f>
        <v>102.9</v>
      </c>
      <c r="G505" s="277">
        <f>E505*D505</f>
        <v>4410</v>
      </c>
      <c r="H505" s="278">
        <f>F505*D505</f>
        <v>4630.5</v>
      </c>
      <c r="I505" s="233">
        <f>H505*0.1</f>
        <v>463.05</v>
      </c>
      <c r="J505" s="233">
        <f>H505+I505</f>
        <v>5093.55</v>
      </c>
      <c r="K505" s="67" t="s">
        <v>1073</v>
      </c>
      <c r="L505" s="279" t="s">
        <v>1484</v>
      </c>
      <c r="M505" s="280">
        <v>7205305</v>
      </c>
    </row>
    <row r="506" spans="1:13" ht="53.25" customHeight="1" x14ac:dyDescent="0.2">
      <c r="A506" s="71" t="s">
        <v>668</v>
      </c>
      <c r="B506" s="72" t="s">
        <v>471</v>
      </c>
      <c r="C506" s="60" t="s">
        <v>16</v>
      </c>
      <c r="D506" s="198">
        <v>120</v>
      </c>
      <c r="E506" s="277">
        <v>98</v>
      </c>
      <c r="F506" s="277">
        <f>E506*1.05</f>
        <v>102.9</v>
      </c>
      <c r="G506" s="277">
        <f>E506*D506</f>
        <v>11760</v>
      </c>
      <c r="H506" s="278">
        <f>F506*D506</f>
        <v>12348</v>
      </c>
      <c r="I506" s="233">
        <f t="shared" ref="I506:I513" si="173">H506*0.1</f>
        <v>1234.8000000000002</v>
      </c>
      <c r="J506" s="233">
        <f t="shared" ref="J506:J513" si="174">H506+I506</f>
        <v>13582.8</v>
      </c>
      <c r="K506" s="67" t="s">
        <v>920</v>
      </c>
      <c r="L506" s="279" t="s">
        <v>1484</v>
      </c>
      <c r="M506" s="280">
        <v>7205305</v>
      </c>
    </row>
    <row r="507" spans="1:13" ht="52.5" customHeight="1" x14ac:dyDescent="0.2">
      <c r="A507" s="73" t="s">
        <v>669</v>
      </c>
      <c r="B507" s="72" t="s">
        <v>472</v>
      </c>
      <c r="C507" s="60" t="s">
        <v>16</v>
      </c>
      <c r="D507" s="198">
        <v>20</v>
      </c>
      <c r="E507" s="277">
        <v>75</v>
      </c>
      <c r="F507" s="277">
        <f t="shared" ref="F507:F511" si="175">E507*1.05</f>
        <v>78.75</v>
      </c>
      <c r="G507" s="277">
        <f>E507*D507</f>
        <v>1500</v>
      </c>
      <c r="H507" s="278">
        <f>F507*D507</f>
        <v>1575</v>
      </c>
      <c r="I507" s="233">
        <f t="shared" si="173"/>
        <v>157.5</v>
      </c>
      <c r="J507" s="233">
        <f t="shared" si="174"/>
        <v>1732.5</v>
      </c>
      <c r="K507" s="67" t="s">
        <v>920</v>
      </c>
      <c r="L507" s="279" t="s">
        <v>1484</v>
      </c>
      <c r="M507" s="281" t="s">
        <v>1485</v>
      </c>
    </row>
    <row r="508" spans="1:13" ht="55.5" customHeight="1" x14ac:dyDescent="0.2">
      <c r="A508" s="71" t="s">
        <v>794</v>
      </c>
      <c r="B508" s="72" t="s">
        <v>508</v>
      </c>
      <c r="C508" s="60" t="s">
        <v>16</v>
      </c>
      <c r="D508" s="198">
        <v>15</v>
      </c>
      <c r="E508" s="277">
        <v>75</v>
      </c>
      <c r="F508" s="277">
        <f t="shared" si="175"/>
        <v>78.75</v>
      </c>
      <c r="G508" s="277">
        <f t="shared" ref="G508:G511" si="176">E508*D508</f>
        <v>1125</v>
      </c>
      <c r="H508" s="278">
        <f t="shared" ref="H508:H511" si="177">F508*D508</f>
        <v>1181.25</v>
      </c>
      <c r="I508" s="233">
        <f t="shared" si="173"/>
        <v>118.125</v>
      </c>
      <c r="J508" s="233">
        <f t="shared" si="174"/>
        <v>1299.375</v>
      </c>
      <c r="K508" s="67" t="s">
        <v>1074</v>
      </c>
      <c r="L508" s="279" t="s">
        <v>1484</v>
      </c>
      <c r="M508" s="281" t="s">
        <v>1485</v>
      </c>
    </row>
    <row r="509" spans="1:13" ht="55.5" customHeight="1" x14ac:dyDescent="0.2">
      <c r="A509" s="73" t="s">
        <v>670</v>
      </c>
      <c r="B509" s="72" t="s">
        <v>473</v>
      </c>
      <c r="C509" s="60" t="s">
        <v>16</v>
      </c>
      <c r="D509" s="198">
        <v>30</v>
      </c>
      <c r="E509" s="277">
        <v>98</v>
      </c>
      <c r="F509" s="277">
        <f t="shared" si="175"/>
        <v>102.9</v>
      </c>
      <c r="G509" s="277">
        <f t="shared" si="176"/>
        <v>2940</v>
      </c>
      <c r="H509" s="278">
        <f t="shared" si="177"/>
        <v>3087</v>
      </c>
      <c r="I509" s="233">
        <f t="shared" si="173"/>
        <v>308.70000000000005</v>
      </c>
      <c r="J509" s="233">
        <f t="shared" si="174"/>
        <v>3395.7</v>
      </c>
      <c r="K509" s="67" t="s">
        <v>920</v>
      </c>
      <c r="L509" s="279" t="s">
        <v>1484</v>
      </c>
      <c r="M509" s="282">
        <v>7205306</v>
      </c>
    </row>
    <row r="510" spans="1:13" ht="51.75" customHeight="1" x14ac:dyDescent="0.2">
      <c r="A510" s="71" t="s">
        <v>671</v>
      </c>
      <c r="B510" s="72" t="s">
        <v>509</v>
      </c>
      <c r="C510" s="60" t="s">
        <v>16</v>
      </c>
      <c r="D510" s="198">
        <v>10</v>
      </c>
      <c r="E510" s="277">
        <v>75</v>
      </c>
      <c r="F510" s="277">
        <f t="shared" si="175"/>
        <v>78.75</v>
      </c>
      <c r="G510" s="277">
        <f t="shared" si="176"/>
        <v>750</v>
      </c>
      <c r="H510" s="278">
        <f t="shared" si="177"/>
        <v>787.5</v>
      </c>
      <c r="I510" s="233">
        <f t="shared" si="173"/>
        <v>78.75</v>
      </c>
      <c r="J510" s="233">
        <f t="shared" si="174"/>
        <v>866.25</v>
      </c>
      <c r="K510" s="67" t="s">
        <v>1074</v>
      </c>
      <c r="L510" s="279" t="s">
        <v>1484</v>
      </c>
      <c r="M510" s="279">
        <v>7205327</v>
      </c>
    </row>
    <row r="511" spans="1:13" ht="56.25" customHeight="1" x14ac:dyDescent="0.2">
      <c r="A511" s="73" t="s">
        <v>672</v>
      </c>
      <c r="B511" s="72" t="s">
        <v>474</v>
      </c>
      <c r="C511" s="60" t="s">
        <v>16</v>
      </c>
      <c r="D511" s="198">
        <v>20</v>
      </c>
      <c r="E511" s="277">
        <v>98</v>
      </c>
      <c r="F511" s="277">
        <f t="shared" si="175"/>
        <v>102.9</v>
      </c>
      <c r="G511" s="277">
        <f t="shared" si="176"/>
        <v>1960</v>
      </c>
      <c r="H511" s="278">
        <f t="shared" si="177"/>
        <v>2058</v>
      </c>
      <c r="I511" s="233">
        <f t="shared" si="173"/>
        <v>205.8</v>
      </c>
      <c r="J511" s="233">
        <f t="shared" si="174"/>
        <v>2263.8000000000002</v>
      </c>
      <c r="K511" s="67" t="s">
        <v>920</v>
      </c>
      <c r="L511" s="279" t="s">
        <v>1484</v>
      </c>
      <c r="M511" s="279">
        <v>7205307</v>
      </c>
    </row>
    <row r="512" spans="1:13" ht="90" hidden="1" customHeight="1" x14ac:dyDescent="0.2">
      <c r="A512" s="73" t="s">
        <v>673</v>
      </c>
      <c r="B512" s="40" t="s">
        <v>384</v>
      </c>
      <c r="C512" s="41" t="s">
        <v>16</v>
      </c>
      <c r="D512" s="42">
        <v>10000</v>
      </c>
      <c r="E512" s="86"/>
      <c r="F512" s="86"/>
      <c r="G512" s="220"/>
      <c r="H512" s="220"/>
      <c r="I512" s="233">
        <f t="shared" si="173"/>
        <v>0</v>
      </c>
      <c r="J512" s="233">
        <f t="shared" si="174"/>
        <v>0</v>
      </c>
      <c r="K512" s="67" t="s">
        <v>921</v>
      </c>
      <c r="L512" s="86"/>
      <c r="M512" s="86"/>
    </row>
    <row r="513" spans="1:13" ht="117.75" hidden="1" customHeight="1" x14ac:dyDescent="0.2">
      <c r="A513" s="71" t="s">
        <v>674</v>
      </c>
      <c r="B513" s="127" t="s">
        <v>385</v>
      </c>
      <c r="C513" s="116" t="s">
        <v>16</v>
      </c>
      <c r="D513" s="74">
        <v>10</v>
      </c>
      <c r="E513" s="97"/>
      <c r="F513" s="67"/>
      <c r="G513" s="249"/>
      <c r="H513" s="249"/>
      <c r="I513" s="233">
        <f t="shared" si="173"/>
        <v>0</v>
      </c>
      <c r="J513" s="233">
        <f t="shared" si="174"/>
        <v>0</v>
      </c>
      <c r="K513" s="67" t="s">
        <v>386</v>
      </c>
      <c r="L513" s="71"/>
      <c r="M513" s="71"/>
    </row>
    <row r="514" spans="1:13" hidden="1" x14ac:dyDescent="0.2">
      <c r="A514" s="385" t="s">
        <v>387</v>
      </c>
      <c r="B514" s="385"/>
      <c r="C514" s="385"/>
      <c r="D514" s="385"/>
      <c r="E514" s="385"/>
      <c r="F514" s="385"/>
      <c r="G514" s="385"/>
      <c r="H514" s="385"/>
      <c r="I514" s="385"/>
      <c r="J514" s="385"/>
      <c r="K514" s="385"/>
      <c r="L514" s="385"/>
      <c r="M514" s="385"/>
    </row>
    <row r="515" spans="1:13" ht="116.25" hidden="1" customHeight="1" x14ac:dyDescent="0.2">
      <c r="A515" s="73" t="s">
        <v>675</v>
      </c>
      <c r="B515" s="72" t="s">
        <v>388</v>
      </c>
      <c r="C515" s="73" t="s">
        <v>16</v>
      </c>
      <c r="D515" s="74">
        <v>9000</v>
      </c>
      <c r="E515" s="73"/>
      <c r="F515" s="73"/>
      <c r="G515" s="250"/>
      <c r="H515" s="250"/>
      <c r="I515" s="250">
        <f>H515*0.1</f>
        <v>0</v>
      </c>
      <c r="J515" s="250">
        <f>H515+I515</f>
        <v>0</v>
      </c>
      <c r="K515" s="67" t="s">
        <v>389</v>
      </c>
      <c r="L515" s="73"/>
      <c r="M515" s="73"/>
    </row>
    <row r="516" spans="1:13" ht="76.5" hidden="1" customHeight="1" x14ac:dyDescent="0.2">
      <c r="A516" s="73" t="s">
        <v>676</v>
      </c>
      <c r="B516" s="72" t="s">
        <v>390</v>
      </c>
      <c r="C516" s="73" t="s">
        <v>16</v>
      </c>
      <c r="D516" s="74">
        <v>6000</v>
      </c>
      <c r="E516" s="73"/>
      <c r="F516" s="73"/>
      <c r="G516" s="250"/>
      <c r="H516" s="250"/>
      <c r="I516" s="250">
        <f t="shared" ref="I516:I526" si="178">H516*0.1</f>
        <v>0</v>
      </c>
      <c r="J516" s="250">
        <f t="shared" ref="J516:J526" si="179">H516+I516</f>
        <v>0</v>
      </c>
      <c r="K516" s="67" t="s">
        <v>1075</v>
      </c>
      <c r="L516" s="73"/>
      <c r="M516" s="73"/>
    </row>
    <row r="517" spans="1:13" ht="38.25" hidden="1" x14ac:dyDescent="0.2">
      <c r="A517" s="73" t="s">
        <v>677</v>
      </c>
      <c r="B517" s="72" t="s">
        <v>391</v>
      </c>
      <c r="C517" s="73" t="s">
        <v>16</v>
      </c>
      <c r="D517" s="74">
        <v>300</v>
      </c>
      <c r="E517" s="73"/>
      <c r="F517" s="73"/>
      <c r="G517" s="250"/>
      <c r="H517" s="250"/>
      <c r="I517" s="250">
        <f t="shared" si="178"/>
        <v>0</v>
      </c>
      <c r="J517" s="250">
        <f t="shared" si="179"/>
        <v>0</v>
      </c>
      <c r="K517" s="67" t="s">
        <v>279</v>
      </c>
      <c r="L517" s="73"/>
      <c r="M517" s="73"/>
    </row>
    <row r="518" spans="1:13" ht="78.75" hidden="1" customHeight="1" x14ac:dyDescent="0.2">
      <c r="A518" s="73" t="s">
        <v>678</v>
      </c>
      <c r="B518" s="72" t="s">
        <v>392</v>
      </c>
      <c r="C518" s="73" t="s">
        <v>16</v>
      </c>
      <c r="D518" s="74">
        <v>80</v>
      </c>
      <c r="E518" s="73"/>
      <c r="F518" s="73"/>
      <c r="G518" s="250"/>
      <c r="H518" s="250"/>
      <c r="I518" s="250">
        <f t="shared" si="178"/>
        <v>0</v>
      </c>
      <c r="J518" s="250">
        <f t="shared" si="179"/>
        <v>0</v>
      </c>
      <c r="K518" s="67" t="s">
        <v>393</v>
      </c>
      <c r="L518" s="73"/>
      <c r="M518" s="73"/>
    </row>
    <row r="519" spans="1:13" ht="65.25" hidden="1" customHeight="1" x14ac:dyDescent="0.2">
      <c r="A519" s="73" t="s">
        <v>679</v>
      </c>
      <c r="B519" s="72" t="s">
        <v>394</v>
      </c>
      <c r="C519" s="73" t="s">
        <v>16</v>
      </c>
      <c r="D519" s="74">
        <v>130</v>
      </c>
      <c r="E519" s="73"/>
      <c r="F519" s="73"/>
      <c r="G519" s="250"/>
      <c r="H519" s="250"/>
      <c r="I519" s="250">
        <f t="shared" si="178"/>
        <v>0</v>
      </c>
      <c r="J519" s="250">
        <f t="shared" si="179"/>
        <v>0</v>
      </c>
      <c r="K519" s="67" t="s">
        <v>395</v>
      </c>
      <c r="L519" s="73"/>
      <c r="M519" s="73"/>
    </row>
    <row r="520" spans="1:13" ht="46.5" hidden="1" customHeight="1" x14ac:dyDescent="0.2">
      <c r="A520" s="73" t="s">
        <v>680</v>
      </c>
      <c r="B520" s="72" t="s">
        <v>1207</v>
      </c>
      <c r="C520" s="73" t="s">
        <v>16</v>
      </c>
      <c r="D520" s="74">
        <v>62000</v>
      </c>
      <c r="E520" s="73"/>
      <c r="F520" s="73"/>
      <c r="G520" s="250"/>
      <c r="H520" s="250"/>
      <c r="I520" s="250">
        <f t="shared" si="178"/>
        <v>0</v>
      </c>
      <c r="J520" s="250">
        <f t="shared" si="179"/>
        <v>0</v>
      </c>
      <c r="K520" s="67" t="s">
        <v>396</v>
      </c>
      <c r="L520" s="73"/>
      <c r="M520" s="73"/>
    </row>
    <row r="521" spans="1:13" ht="114" hidden="1" customHeight="1" x14ac:dyDescent="0.2">
      <c r="A521" s="73" t="s">
        <v>681</v>
      </c>
      <c r="B521" s="72" t="s">
        <v>1473</v>
      </c>
      <c r="C521" s="73" t="s">
        <v>16</v>
      </c>
      <c r="D521" s="74">
        <v>19500</v>
      </c>
      <c r="E521" s="73"/>
      <c r="F521" s="73"/>
      <c r="G521" s="250"/>
      <c r="H521" s="250"/>
      <c r="I521" s="250">
        <f t="shared" si="178"/>
        <v>0</v>
      </c>
      <c r="J521" s="250">
        <f t="shared" si="179"/>
        <v>0</v>
      </c>
      <c r="K521" s="67" t="s">
        <v>1472</v>
      </c>
      <c r="L521" s="73"/>
      <c r="M521" s="73"/>
    </row>
    <row r="522" spans="1:13" ht="116.25" hidden="1" customHeight="1" x14ac:dyDescent="0.2">
      <c r="A522" s="73" t="s">
        <v>682</v>
      </c>
      <c r="B522" s="92" t="s">
        <v>397</v>
      </c>
      <c r="C522" s="89" t="s">
        <v>16</v>
      </c>
      <c r="D522" s="3">
        <v>1100</v>
      </c>
      <c r="E522" s="89"/>
      <c r="F522" s="46" t="s">
        <v>311</v>
      </c>
      <c r="G522" s="212"/>
      <c r="H522" s="212"/>
      <c r="I522" s="250">
        <f t="shared" si="178"/>
        <v>0</v>
      </c>
      <c r="J522" s="250">
        <f t="shared" si="179"/>
        <v>0</v>
      </c>
      <c r="K522" s="46" t="s">
        <v>1076</v>
      </c>
      <c r="L522" s="90"/>
      <c r="M522" s="89"/>
    </row>
    <row r="523" spans="1:13" ht="69" hidden="1" customHeight="1" x14ac:dyDescent="0.2">
      <c r="A523" s="73" t="s">
        <v>683</v>
      </c>
      <c r="B523" s="92" t="s">
        <v>398</v>
      </c>
      <c r="C523" s="89" t="s">
        <v>12</v>
      </c>
      <c r="D523" s="3">
        <v>500</v>
      </c>
      <c r="E523" s="89"/>
      <c r="F523" s="89"/>
      <c r="G523" s="212"/>
      <c r="H523" s="212"/>
      <c r="I523" s="250">
        <f t="shared" si="178"/>
        <v>0</v>
      </c>
      <c r="J523" s="250">
        <f t="shared" si="179"/>
        <v>0</v>
      </c>
      <c r="K523" s="46" t="s">
        <v>399</v>
      </c>
      <c r="L523" s="90"/>
      <c r="M523" s="89"/>
    </row>
    <row r="524" spans="1:13" ht="69" hidden="1" customHeight="1" x14ac:dyDescent="0.2">
      <c r="A524" s="73" t="s">
        <v>684</v>
      </c>
      <c r="B524" s="92" t="s">
        <v>398</v>
      </c>
      <c r="C524" s="89" t="s">
        <v>12</v>
      </c>
      <c r="D524" s="3">
        <v>1600</v>
      </c>
      <c r="E524" s="89"/>
      <c r="F524" s="89"/>
      <c r="G524" s="212"/>
      <c r="H524" s="212"/>
      <c r="I524" s="250">
        <f t="shared" si="178"/>
        <v>0</v>
      </c>
      <c r="J524" s="250">
        <f t="shared" si="179"/>
        <v>0</v>
      </c>
      <c r="K524" s="46" t="s">
        <v>400</v>
      </c>
      <c r="L524" s="90"/>
      <c r="M524" s="89"/>
    </row>
    <row r="525" spans="1:13" ht="69" hidden="1" customHeight="1" x14ac:dyDescent="0.2">
      <c r="A525" s="73" t="s">
        <v>685</v>
      </c>
      <c r="B525" s="70" t="s">
        <v>493</v>
      </c>
      <c r="C525" s="89" t="s">
        <v>16</v>
      </c>
      <c r="D525" s="3">
        <v>800</v>
      </c>
      <c r="E525" s="89"/>
      <c r="F525" s="89"/>
      <c r="G525" s="212"/>
      <c r="H525" s="212"/>
      <c r="I525" s="250">
        <f t="shared" si="178"/>
        <v>0</v>
      </c>
      <c r="J525" s="250">
        <f t="shared" si="179"/>
        <v>0</v>
      </c>
      <c r="K525" s="46" t="s">
        <v>502</v>
      </c>
      <c r="L525" s="90"/>
      <c r="M525" s="89"/>
    </row>
    <row r="526" spans="1:13" ht="77.25" hidden="1" customHeight="1" x14ac:dyDescent="0.2">
      <c r="A526" s="73" t="s">
        <v>686</v>
      </c>
      <c r="B526" s="92" t="s">
        <v>398</v>
      </c>
      <c r="C526" s="89" t="s">
        <v>12</v>
      </c>
      <c r="D526" s="3">
        <v>700</v>
      </c>
      <c r="E526" s="89"/>
      <c r="F526" s="89"/>
      <c r="G526" s="212"/>
      <c r="H526" s="212"/>
      <c r="I526" s="250">
        <f t="shared" si="178"/>
        <v>0</v>
      </c>
      <c r="J526" s="250">
        <f t="shared" si="179"/>
        <v>0</v>
      </c>
      <c r="K526" s="46" t="s">
        <v>401</v>
      </c>
      <c r="L526" s="89"/>
      <c r="M526" s="89"/>
    </row>
    <row r="527" spans="1:13" ht="27.75" hidden="1" customHeight="1" x14ac:dyDescent="0.2">
      <c r="A527" s="73" t="s">
        <v>687</v>
      </c>
      <c r="B527" s="322" t="s">
        <v>1192</v>
      </c>
      <c r="C527" s="322"/>
      <c r="D527" s="322"/>
      <c r="E527" s="322"/>
      <c r="F527" s="322"/>
      <c r="G527" s="322"/>
      <c r="H527" s="322"/>
      <c r="I527" s="322"/>
      <c r="J527" s="322"/>
      <c r="K527" s="322"/>
      <c r="L527" s="322"/>
      <c r="M527" s="322"/>
    </row>
    <row r="528" spans="1:13" ht="102" hidden="1" customHeight="1" x14ac:dyDescent="0.2">
      <c r="A528" s="5" t="s">
        <v>1421</v>
      </c>
      <c r="B528" s="8" t="s">
        <v>398</v>
      </c>
      <c r="C528" s="89" t="s">
        <v>16</v>
      </c>
      <c r="D528" s="3">
        <v>250</v>
      </c>
      <c r="E528" s="89"/>
      <c r="F528" s="89"/>
      <c r="G528" s="212"/>
      <c r="H528" s="212"/>
      <c r="I528" s="207">
        <f>H528*0.1</f>
        <v>0</v>
      </c>
      <c r="J528" s="207">
        <f>H528+I528</f>
        <v>0</v>
      </c>
      <c r="K528" s="46" t="s">
        <v>1077</v>
      </c>
      <c r="L528" s="89"/>
      <c r="M528" s="89"/>
    </row>
    <row r="529" spans="1:13" ht="89.25" hidden="1" customHeight="1" x14ac:dyDescent="0.2">
      <c r="A529" s="5" t="s">
        <v>1422</v>
      </c>
      <c r="B529" s="8" t="s">
        <v>402</v>
      </c>
      <c r="C529" s="89" t="s">
        <v>16</v>
      </c>
      <c r="D529" s="3">
        <v>400</v>
      </c>
      <c r="E529" s="89"/>
      <c r="F529" s="89"/>
      <c r="G529" s="212"/>
      <c r="H529" s="212"/>
      <c r="I529" s="207">
        <f>H529*0.1</f>
        <v>0</v>
      </c>
      <c r="J529" s="207">
        <f>H529+I529</f>
        <v>0</v>
      </c>
      <c r="K529" s="46" t="s">
        <v>1078</v>
      </c>
      <c r="L529" s="89"/>
      <c r="M529" s="89"/>
    </row>
    <row r="530" spans="1:13" hidden="1" x14ac:dyDescent="0.2">
      <c r="A530" s="317" t="s">
        <v>1423</v>
      </c>
      <c r="B530" s="317"/>
      <c r="C530" s="317"/>
      <c r="D530" s="317"/>
      <c r="E530" s="317"/>
      <c r="F530" s="317"/>
      <c r="G530" s="212">
        <f t="shared" ref="G530:I530" si="180">SUM(G528:G529)</f>
        <v>0</v>
      </c>
      <c r="H530" s="212">
        <f t="shared" si="180"/>
        <v>0</v>
      </c>
      <c r="I530" s="212">
        <f t="shared" si="180"/>
        <v>0</v>
      </c>
      <c r="J530" s="212">
        <f>SUM(J528:J529)</f>
        <v>0</v>
      </c>
      <c r="K530" s="314"/>
      <c r="L530" s="315"/>
      <c r="M530" s="316"/>
    </row>
    <row r="531" spans="1:13" ht="66.75" hidden="1" customHeight="1" x14ac:dyDescent="0.2">
      <c r="A531" s="89" t="s">
        <v>688</v>
      </c>
      <c r="B531" s="92" t="s">
        <v>403</v>
      </c>
      <c r="C531" s="89" t="s">
        <v>12</v>
      </c>
      <c r="D531" s="3">
        <v>200</v>
      </c>
      <c r="E531" s="89"/>
      <c r="F531" s="89"/>
      <c r="G531" s="212"/>
      <c r="H531" s="212"/>
      <c r="I531" s="212">
        <f>H531*0.1</f>
        <v>0</v>
      </c>
      <c r="J531" s="212">
        <f>H531+I531</f>
        <v>0</v>
      </c>
      <c r="K531" s="46" t="s">
        <v>404</v>
      </c>
      <c r="L531" s="89"/>
      <c r="M531" s="89"/>
    </row>
    <row r="532" spans="1:13" ht="128.25" hidden="1" customHeight="1" x14ac:dyDescent="0.2">
      <c r="A532" s="89" t="s">
        <v>689</v>
      </c>
      <c r="B532" s="92" t="s">
        <v>1193</v>
      </c>
      <c r="C532" s="90" t="s">
        <v>16</v>
      </c>
      <c r="D532" s="16">
        <v>1900</v>
      </c>
      <c r="E532" s="90"/>
      <c r="F532" s="89"/>
      <c r="G532" s="212"/>
      <c r="H532" s="212"/>
      <c r="I532" s="212">
        <f t="shared" ref="I532:I533" si="181">H532*0.1</f>
        <v>0</v>
      </c>
      <c r="J532" s="212">
        <f t="shared" ref="J532:J533" si="182">H532+I532</f>
        <v>0</v>
      </c>
      <c r="K532" s="46" t="s">
        <v>922</v>
      </c>
      <c r="L532" s="89"/>
      <c r="M532" s="89"/>
    </row>
    <row r="533" spans="1:13" ht="63.75" hidden="1" customHeight="1" x14ac:dyDescent="0.2">
      <c r="A533" s="168" t="s">
        <v>690</v>
      </c>
      <c r="B533" s="92" t="s">
        <v>405</v>
      </c>
      <c r="C533" s="89" t="s">
        <v>16</v>
      </c>
      <c r="D533" s="3">
        <v>40</v>
      </c>
      <c r="E533" s="89"/>
      <c r="F533" s="89"/>
      <c r="G533" s="212"/>
      <c r="H533" s="212"/>
      <c r="I533" s="212">
        <f t="shared" si="181"/>
        <v>0</v>
      </c>
      <c r="J533" s="212">
        <f t="shared" si="182"/>
        <v>0</v>
      </c>
      <c r="K533" s="46" t="s">
        <v>1079</v>
      </c>
      <c r="L533" s="90"/>
      <c r="M533" s="89"/>
    </row>
    <row r="534" spans="1:13" ht="30" hidden="1" customHeight="1" x14ac:dyDescent="0.2">
      <c r="A534" s="168" t="s">
        <v>691</v>
      </c>
      <c r="B534" s="302" t="s">
        <v>406</v>
      </c>
      <c r="C534" s="303"/>
      <c r="D534" s="303"/>
      <c r="E534" s="303"/>
      <c r="F534" s="303"/>
      <c r="G534" s="303"/>
      <c r="H534" s="303"/>
      <c r="I534" s="303"/>
      <c r="J534" s="303"/>
      <c r="K534" s="303"/>
      <c r="L534" s="303"/>
      <c r="M534" s="304"/>
    </row>
    <row r="535" spans="1:13" ht="120.75" hidden="1" customHeight="1" x14ac:dyDescent="0.2">
      <c r="A535" s="5" t="s">
        <v>861</v>
      </c>
      <c r="B535" s="8" t="s">
        <v>407</v>
      </c>
      <c r="C535" s="89" t="s">
        <v>16</v>
      </c>
      <c r="D535" s="3">
        <v>10000</v>
      </c>
      <c r="E535" s="5"/>
      <c r="F535" s="89"/>
      <c r="G535" s="212"/>
      <c r="H535" s="212"/>
      <c r="I535" s="207">
        <f>H535*0.1</f>
        <v>0</v>
      </c>
      <c r="J535" s="207">
        <f>H535+I535</f>
        <v>0</v>
      </c>
      <c r="K535" s="47" t="s">
        <v>1080</v>
      </c>
      <c r="L535" s="89"/>
      <c r="M535" s="89"/>
    </row>
    <row r="536" spans="1:13" ht="104.25" hidden="1" customHeight="1" x14ac:dyDescent="0.2">
      <c r="A536" s="5" t="s">
        <v>862</v>
      </c>
      <c r="B536" s="8" t="s">
        <v>407</v>
      </c>
      <c r="C536" s="89" t="s">
        <v>16</v>
      </c>
      <c r="D536" s="3">
        <v>7500</v>
      </c>
      <c r="E536" s="5"/>
      <c r="F536" s="89"/>
      <c r="G536" s="212"/>
      <c r="H536" s="212"/>
      <c r="I536" s="207">
        <f t="shared" ref="I536:I537" si="183">H536*0.1</f>
        <v>0</v>
      </c>
      <c r="J536" s="207">
        <f t="shared" ref="J536:J537" si="184">H536+I536</f>
        <v>0</v>
      </c>
      <c r="K536" s="47" t="s">
        <v>1081</v>
      </c>
      <c r="L536" s="89"/>
      <c r="M536" s="89"/>
    </row>
    <row r="537" spans="1:13" ht="102.75" hidden="1" customHeight="1" x14ac:dyDescent="0.2">
      <c r="A537" s="5" t="s">
        <v>863</v>
      </c>
      <c r="B537" s="8" t="s">
        <v>407</v>
      </c>
      <c r="C537" s="89" t="s">
        <v>16</v>
      </c>
      <c r="D537" s="3">
        <v>400</v>
      </c>
      <c r="E537" s="5"/>
      <c r="F537" s="89"/>
      <c r="G537" s="212"/>
      <c r="H537" s="212"/>
      <c r="I537" s="207">
        <f t="shared" si="183"/>
        <v>0</v>
      </c>
      <c r="J537" s="207">
        <f t="shared" si="184"/>
        <v>0</v>
      </c>
      <c r="K537" s="47" t="s">
        <v>1082</v>
      </c>
      <c r="L537" s="89"/>
      <c r="M537" s="89"/>
    </row>
    <row r="538" spans="1:13" hidden="1" x14ac:dyDescent="0.2">
      <c r="A538" s="291" t="s">
        <v>864</v>
      </c>
      <c r="B538" s="291"/>
      <c r="C538" s="291"/>
      <c r="D538" s="291"/>
      <c r="E538" s="291"/>
      <c r="F538" s="291"/>
      <c r="G538" s="212">
        <f t="shared" ref="G538:I538" si="185">SUM(G535:G537)</f>
        <v>0</v>
      </c>
      <c r="H538" s="212">
        <f t="shared" si="185"/>
        <v>0</v>
      </c>
      <c r="I538" s="212">
        <f t="shared" si="185"/>
        <v>0</v>
      </c>
      <c r="J538" s="212">
        <f>SUM(J535:J537)</f>
        <v>0</v>
      </c>
      <c r="K538" s="314"/>
      <c r="L538" s="315"/>
      <c r="M538" s="316"/>
    </row>
    <row r="539" spans="1:13" ht="27" hidden="1" customHeight="1" x14ac:dyDescent="0.2">
      <c r="A539" s="90" t="s">
        <v>692</v>
      </c>
      <c r="B539" s="302" t="s">
        <v>408</v>
      </c>
      <c r="C539" s="303"/>
      <c r="D539" s="303"/>
      <c r="E539" s="303"/>
      <c r="F539" s="303"/>
      <c r="G539" s="303"/>
      <c r="H539" s="303"/>
      <c r="I539" s="303"/>
      <c r="J539" s="303"/>
      <c r="K539" s="303"/>
      <c r="L539" s="303"/>
      <c r="M539" s="304"/>
    </row>
    <row r="540" spans="1:13" ht="27" hidden="1" customHeight="1" x14ac:dyDescent="0.2">
      <c r="A540" s="51" t="s">
        <v>865</v>
      </c>
      <c r="B540" s="8" t="s">
        <v>409</v>
      </c>
      <c r="C540" s="89" t="s">
        <v>16</v>
      </c>
      <c r="D540" s="3">
        <v>100</v>
      </c>
      <c r="E540" s="5"/>
      <c r="F540" s="89"/>
      <c r="G540" s="212"/>
      <c r="H540" s="212"/>
      <c r="I540" s="207">
        <f>H540*0.1</f>
        <v>0</v>
      </c>
      <c r="J540" s="207">
        <f>H540+I540</f>
        <v>0</v>
      </c>
      <c r="K540" s="46" t="s">
        <v>279</v>
      </c>
      <c r="L540" s="89"/>
      <c r="M540" s="89"/>
    </row>
    <row r="541" spans="1:13" ht="27" hidden="1" customHeight="1" x14ac:dyDescent="0.2">
      <c r="A541" s="51" t="s">
        <v>866</v>
      </c>
      <c r="B541" s="8" t="s">
        <v>410</v>
      </c>
      <c r="C541" s="89" t="s">
        <v>16</v>
      </c>
      <c r="D541" s="3">
        <v>100</v>
      </c>
      <c r="E541" s="5"/>
      <c r="F541" s="89"/>
      <c r="G541" s="212"/>
      <c r="H541" s="212"/>
      <c r="I541" s="207">
        <f t="shared" ref="I541:I542" si="186">H541*0.1</f>
        <v>0</v>
      </c>
      <c r="J541" s="207">
        <f t="shared" ref="J541:J542" si="187">H541+I541</f>
        <v>0</v>
      </c>
      <c r="K541" s="46" t="s">
        <v>279</v>
      </c>
      <c r="L541" s="89"/>
      <c r="M541" s="89"/>
    </row>
    <row r="542" spans="1:13" ht="27" hidden="1" customHeight="1" x14ac:dyDescent="0.2">
      <c r="A542" s="51" t="s">
        <v>867</v>
      </c>
      <c r="B542" s="8" t="s">
        <v>411</v>
      </c>
      <c r="C542" s="89" t="s">
        <v>16</v>
      </c>
      <c r="D542" s="3">
        <v>100</v>
      </c>
      <c r="E542" s="5"/>
      <c r="F542" s="89"/>
      <c r="G542" s="212"/>
      <c r="H542" s="212"/>
      <c r="I542" s="207">
        <f t="shared" si="186"/>
        <v>0</v>
      </c>
      <c r="J542" s="207">
        <f t="shared" si="187"/>
        <v>0</v>
      </c>
      <c r="K542" s="46" t="s">
        <v>279</v>
      </c>
      <c r="L542" s="89"/>
      <c r="M542" s="89"/>
    </row>
    <row r="543" spans="1:13" hidden="1" x14ac:dyDescent="0.2">
      <c r="A543" s="323" t="s">
        <v>868</v>
      </c>
      <c r="B543" s="323"/>
      <c r="C543" s="323"/>
      <c r="D543" s="323"/>
      <c r="E543" s="323"/>
      <c r="F543" s="323"/>
      <c r="G543" s="229">
        <f t="shared" ref="G543:I543" si="188">SUM(G540:G542)</f>
        <v>0</v>
      </c>
      <c r="H543" s="229">
        <f t="shared" si="188"/>
        <v>0</v>
      </c>
      <c r="I543" s="229">
        <f t="shared" si="188"/>
        <v>0</v>
      </c>
      <c r="J543" s="229">
        <f>SUM(J540:J542)</f>
        <v>0</v>
      </c>
      <c r="K543" s="314"/>
      <c r="L543" s="315"/>
      <c r="M543" s="316"/>
    </row>
    <row r="544" spans="1:13" ht="25.5" hidden="1" customHeight="1" x14ac:dyDescent="0.2">
      <c r="A544" s="90" t="s">
        <v>693</v>
      </c>
      <c r="B544" s="322" t="s">
        <v>1194</v>
      </c>
      <c r="C544" s="322"/>
      <c r="D544" s="322"/>
      <c r="E544" s="322"/>
      <c r="F544" s="322"/>
      <c r="G544" s="322"/>
      <c r="H544" s="322"/>
      <c r="I544" s="322"/>
      <c r="J544" s="322"/>
      <c r="K544" s="322"/>
      <c r="L544" s="322"/>
      <c r="M544" s="322"/>
    </row>
    <row r="545" spans="1:13" ht="93.75" hidden="1" customHeight="1" x14ac:dyDescent="0.2">
      <c r="A545" s="51" t="s">
        <v>1424</v>
      </c>
      <c r="B545" s="8" t="s">
        <v>412</v>
      </c>
      <c r="C545" s="89" t="s">
        <v>16</v>
      </c>
      <c r="D545" s="26">
        <v>80</v>
      </c>
      <c r="E545" s="5"/>
      <c r="F545" s="89"/>
      <c r="G545" s="212"/>
      <c r="H545" s="212"/>
      <c r="I545" s="207">
        <f>H545*0.1</f>
        <v>0</v>
      </c>
      <c r="J545" s="207">
        <f>H545+I545</f>
        <v>0</v>
      </c>
      <c r="K545" s="46" t="s">
        <v>1083</v>
      </c>
      <c r="L545" s="89"/>
      <c r="M545" s="89"/>
    </row>
    <row r="546" spans="1:13" ht="93.75" hidden="1" customHeight="1" x14ac:dyDescent="0.2">
      <c r="A546" s="51" t="s">
        <v>1425</v>
      </c>
      <c r="B546" s="8" t="s">
        <v>412</v>
      </c>
      <c r="C546" s="89" t="s">
        <v>16</v>
      </c>
      <c r="D546" s="26">
        <v>80</v>
      </c>
      <c r="E546" s="5"/>
      <c r="F546" s="89"/>
      <c r="G546" s="212"/>
      <c r="H546" s="212"/>
      <c r="I546" s="207">
        <f t="shared" ref="I546:I552" si="189">H546*0.1</f>
        <v>0</v>
      </c>
      <c r="J546" s="207">
        <f t="shared" ref="J546:J552" si="190">H546+I546</f>
        <v>0</v>
      </c>
      <c r="K546" s="46" t="s">
        <v>1084</v>
      </c>
      <c r="L546" s="89"/>
      <c r="M546" s="89"/>
    </row>
    <row r="547" spans="1:13" ht="93.75" hidden="1" customHeight="1" x14ac:dyDescent="0.2">
      <c r="A547" s="51" t="s">
        <v>1426</v>
      </c>
      <c r="B547" s="8" t="s">
        <v>412</v>
      </c>
      <c r="C547" s="89" t="s">
        <v>16</v>
      </c>
      <c r="D547" s="26">
        <v>200</v>
      </c>
      <c r="E547" s="5"/>
      <c r="F547" s="89"/>
      <c r="G547" s="212"/>
      <c r="H547" s="212"/>
      <c r="I547" s="207">
        <f t="shared" si="189"/>
        <v>0</v>
      </c>
      <c r="J547" s="207">
        <f t="shared" si="190"/>
        <v>0</v>
      </c>
      <c r="K547" s="46" t="s">
        <v>1085</v>
      </c>
      <c r="L547" s="89"/>
      <c r="M547" s="89"/>
    </row>
    <row r="548" spans="1:13" ht="91.5" hidden="1" customHeight="1" x14ac:dyDescent="0.2">
      <c r="A548" s="51" t="s">
        <v>1427</v>
      </c>
      <c r="B548" s="8" t="s">
        <v>412</v>
      </c>
      <c r="C548" s="89" t="s">
        <v>16</v>
      </c>
      <c r="D548" s="26">
        <v>100</v>
      </c>
      <c r="E548" s="5"/>
      <c r="F548" s="89"/>
      <c r="G548" s="212"/>
      <c r="H548" s="212"/>
      <c r="I548" s="207">
        <f t="shared" si="189"/>
        <v>0</v>
      </c>
      <c r="J548" s="207">
        <f t="shared" si="190"/>
        <v>0</v>
      </c>
      <c r="K548" s="46" t="s">
        <v>413</v>
      </c>
      <c r="L548" s="89"/>
      <c r="M548" s="89"/>
    </row>
    <row r="549" spans="1:13" ht="81" hidden="1" customHeight="1" x14ac:dyDescent="0.2">
      <c r="A549" s="51" t="s">
        <v>1428</v>
      </c>
      <c r="B549" s="8" t="s">
        <v>414</v>
      </c>
      <c r="C549" s="89" t="s">
        <v>16</v>
      </c>
      <c r="D549" s="26">
        <v>80</v>
      </c>
      <c r="E549" s="5"/>
      <c r="F549" s="89"/>
      <c r="G549" s="212"/>
      <c r="H549" s="212"/>
      <c r="I549" s="207">
        <f t="shared" si="189"/>
        <v>0</v>
      </c>
      <c r="J549" s="207">
        <f t="shared" si="190"/>
        <v>0</v>
      </c>
      <c r="K549" s="46" t="s">
        <v>415</v>
      </c>
      <c r="L549" s="89"/>
      <c r="M549" s="89"/>
    </row>
    <row r="550" spans="1:13" ht="81" hidden="1" customHeight="1" x14ac:dyDescent="0.2">
      <c r="A550" s="51" t="s">
        <v>1429</v>
      </c>
      <c r="B550" s="8" t="s">
        <v>414</v>
      </c>
      <c r="C550" s="89" t="s">
        <v>16</v>
      </c>
      <c r="D550" s="26">
        <v>80</v>
      </c>
      <c r="E550" s="5"/>
      <c r="F550" s="89"/>
      <c r="G550" s="212"/>
      <c r="H550" s="212"/>
      <c r="I550" s="207">
        <f t="shared" si="189"/>
        <v>0</v>
      </c>
      <c r="J550" s="207">
        <f t="shared" si="190"/>
        <v>0</v>
      </c>
      <c r="K550" s="46" t="s">
        <v>416</v>
      </c>
      <c r="L550" s="89"/>
      <c r="M550" s="89"/>
    </row>
    <row r="551" spans="1:13" ht="81" hidden="1" customHeight="1" x14ac:dyDescent="0.2">
      <c r="A551" s="51" t="s">
        <v>1430</v>
      </c>
      <c r="B551" s="8" t="s">
        <v>414</v>
      </c>
      <c r="C551" s="89" t="s">
        <v>16</v>
      </c>
      <c r="D551" s="26">
        <v>200</v>
      </c>
      <c r="E551" s="5"/>
      <c r="F551" s="89"/>
      <c r="G551" s="212"/>
      <c r="H551" s="212"/>
      <c r="I551" s="207">
        <f t="shared" si="189"/>
        <v>0</v>
      </c>
      <c r="J551" s="207">
        <f t="shared" si="190"/>
        <v>0</v>
      </c>
      <c r="K551" s="46" t="s">
        <v>1086</v>
      </c>
      <c r="L551" s="89"/>
      <c r="M551" s="89"/>
    </row>
    <row r="552" spans="1:13" ht="81" hidden="1" customHeight="1" x14ac:dyDescent="0.2">
      <c r="A552" s="51" t="s">
        <v>1431</v>
      </c>
      <c r="B552" s="8" t="s">
        <v>414</v>
      </c>
      <c r="C552" s="89" t="s">
        <v>16</v>
      </c>
      <c r="D552" s="26">
        <v>100</v>
      </c>
      <c r="E552" s="5"/>
      <c r="F552" s="89"/>
      <c r="G552" s="212"/>
      <c r="H552" s="212"/>
      <c r="I552" s="207">
        <f t="shared" si="189"/>
        <v>0</v>
      </c>
      <c r="J552" s="207">
        <f t="shared" si="190"/>
        <v>0</v>
      </c>
      <c r="K552" s="46" t="s">
        <v>417</v>
      </c>
      <c r="L552" s="89"/>
      <c r="M552" s="89"/>
    </row>
    <row r="553" spans="1:13" hidden="1" x14ac:dyDescent="0.2">
      <c r="A553" s="323" t="s">
        <v>1432</v>
      </c>
      <c r="B553" s="323"/>
      <c r="C553" s="323"/>
      <c r="D553" s="323"/>
      <c r="E553" s="323"/>
      <c r="F553" s="323"/>
      <c r="G553" s="229">
        <f t="shared" ref="G553:I553" si="191">SUM(G545:G552)</f>
        <v>0</v>
      </c>
      <c r="H553" s="229">
        <f t="shared" si="191"/>
        <v>0</v>
      </c>
      <c r="I553" s="229">
        <f t="shared" si="191"/>
        <v>0</v>
      </c>
      <c r="J553" s="229">
        <f>SUM(J545:J552)</f>
        <v>0</v>
      </c>
      <c r="K553" s="314"/>
      <c r="L553" s="315"/>
      <c r="M553" s="316"/>
    </row>
    <row r="554" spans="1:13" ht="60" hidden="1" customHeight="1" x14ac:dyDescent="0.2">
      <c r="A554" s="146" t="s">
        <v>694</v>
      </c>
      <c r="B554" s="70" t="s">
        <v>418</v>
      </c>
      <c r="C554" s="146" t="s">
        <v>16</v>
      </c>
      <c r="D554" s="147">
        <v>500</v>
      </c>
      <c r="E554" s="90"/>
      <c r="F554" s="90"/>
      <c r="G554" s="229"/>
      <c r="H554" s="229"/>
      <c r="I554" s="229">
        <f>H554*0.1</f>
        <v>0</v>
      </c>
      <c r="J554" s="229">
        <f>H554+I554</f>
        <v>0</v>
      </c>
      <c r="K554" s="46" t="s">
        <v>419</v>
      </c>
      <c r="L554" s="90"/>
      <c r="M554" s="90"/>
    </row>
    <row r="555" spans="1:13" ht="60" hidden="1" customHeight="1" x14ac:dyDescent="0.2">
      <c r="A555" s="90" t="s">
        <v>695</v>
      </c>
      <c r="B555" s="93" t="s">
        <v>420</v>
      </c>
      <c r="C555" s="90" t="s">
        <v>16</v>
      </c>
      <c r="D555" s="16">
        <v>7000</v>
      </c>
      <c r="E555" s="90"/>
      <c r="F555" s="90"/>
      <c r="G555" s="229"/>
      <c r="H555" s="229"/>
      <c r="I555" s="229">
        <f t="shared" ref="I555:I569" si="192">H555*0.1</f>
        <v>0</v>
      </c>
      <c r="J555" s="229">
        <f t="shared" ref="J555:J569" si="193">H555+I555</f>
        <v>0</v>
      </c>
      <c r="K555" s="46" t="s">
        <v>421</v>
      </c>
      <c r="L555" s="90"/>
      <c r="M555" s="90"/>
    </row>
    <row r="556" spans="1:13" ht="39" hidden="1" customHeight="1" x14ac:dyDescent="0.2">
      <c r="A556" s="146" t="s">
        <v>696</v>
      </c>
      <c r="B556" s="92" t="s">
        <v>422</v>
      </c>
      <c r="C556" s="89" t="s">
        <v>16</v>
      </c>
      <c r="D556" s="26">
        <v>150</v>
      </c>
      <c r="E556" s="89"/>
      <c r="F556" s="89"/>
      <c r="G556" s="212"/>
      <c r="H556" s="212"/>
      <c r="I556" s="229">
        <f t="shared" si="192"/>
        <v>0</v>
      </c>
      <c r="J556" s="229">
        <f t="shared" si="193"/>
        <v>0</v>
      </c>
      <c r="K556" s="46" t="s">
        <v>423</v>
      </c>
      <c r="L556" s="90"/>
      <c r="M556" s="90"/>
    </row>
    <row r="557" spans="1:13" ht="51.75" hidden="1" customHeight="1" x14ac:dyDescent="0.2">
      <c r="A557" s="172" t="s">
        <v>697</v>
      </c>
      <c r="B557" s="93" t="s">
        <v>1195</v>
      </c>
      <c r="C557" s="90" t="s">
        <v>16</v>
      </c>
      <c r="D557" s="16">
        <v>40</v>
      </c>
      <c r="E557" s="90"/>
      <c r="F557" s="90"/>
      <c r="G557" s="229"/>
      <c r="H557" s="229"/>
      <c r="I557" s="229">
        <f t="shared" si="192"/>
        <v>0</v>
      </c>
      <c r="J557" s="229">
        <f t="shared" si="193"/>
        <v>0</v>
      </c>
      <c r="K557" s="46" t="s">
        <v>1087</v>
      </c>
      <c r="L557" s="90"/>
      <c r="M557" s="90"/>
    </row>
    <row r="558" spans="1:13" ht="90.75" hidden="1" customHeight="1" x14ac:dyDescent="0.2">
      <c r="A558" s="146" t="s">
        <v>698</v>
      </c>
      <c r="B558" s="92" t="s">
        <v>424</v>
      </c>
      <c r="C558" s="90" t="s">
        <v>425</v>
      </c>
      <c r="D558" s="53">
        <v>15</v>
      </c>
      <c r="E558" s="90"/>
      <c r="F558" s="90"/>
      <c r="G558" s="229"/>
      <c r="H558" s="229"/>
      <c r="I558" s="229">
        <f t="shared" si="192"/>
        <v>0</v>
      </c>
      <c r="J558" s="229">
        <f t="shared" si="193"/>
        <v>0</v>
      </c>
      <c r="K558" s="46" t="s">
        <v>1088</v>
      </c>
      <c r="L558" s="90"/>
      <c r="M558" s="90"/>
    </row>
    <row r="559" spans="1:13" ht="81" hidden="1" customHeight="1" x14ac:dyDescent="0.2">
      <c r="A559" s="172" t="s">
        <v>699</v>
      </c>
      <c r="B559" s="92" t="s">
        <v>426</v>
      </c>
      <c r="C559" s="90" t="s">
        <v>16</v>
      </c>
      <c r="D559" s="53">
        <v>600</v>
      </c>
      <c r="E559" s="90"/>
      <c r="F559" s="90"/>
      <c r="G559" s="229"/>
      <c r="H559" s="229"/>
      <c r="I559" s="229">
        <f t="shared" si="192"/>
        <v>0</v>
      </c>
      <c r="J559" s="229">
        <f t="shared" si="193"/>
        <v>0</v>
      </c>
      <c r="K559" s="46" t="s">
        <v>1478</v>
      </c>
      <c r="L559" s="90"/>
      <c r="M559" s="90"/>
    </row>
    <row r="560" spans="1:13" ht="81" hidden="1" customHeight="1" x14ac:dyDescent="0.2">
      <c r="A560" s="146" t="s">
        <v>700</v>
      </c>
      <c r="B560" s="92" t="s">
        <v>426</v>
      </c>
      <c r="C560" s="90" t="s">
        <v>16</v>
      </c>
      <c r="D560" s="16">
        <v>400</v>
      </c>
      <c r="E560" s="90"/>
      <c r="F560" s="90"/>
      <c r="G560" s="229"/>
      <c r="H560" s="229"/>
      <c r="I560" s="229">
        <f t="shared" si="192"/>
        <v>0</v>
      </c>
      <c r="J560" s="229">
        <f t="shared" si="193"/>
        <v>0</v>
      </c>
      <c r="K560" s="46" t="s">
        <v>1479</v>
      </c>
      <c r="L560" s="90"/>
      <c r="M560" s="90"/>
    </row>
    <row r="561" spans="1:13" ht="81" hidden="1" customHeight="1" x14ac:dyDescent="0.2">
      <c r="A561" s="172" t="s">
        <v>701</v>
      </c>
      <c r="B561" s="17" t="s">
        <v>427</v>
      </c>
      <c r="C561" s="11" t="s">
        <v>16</v>
      </c>
      <c r="D561" s="59">
        <v>10</v>
      </c>
      <c r="E561" s="51"/>
      <c r="F561" s="90"/>
      <c r="G561" s="229"/>
      <c r="H561" s="229"/>
      <c r="I561" s="229">
        <f t="shared" si="192"/>
        <v>0</v>
      </c>
      <c r="J561" s="229">
        <f t="shared" si="193"/>
        <v>0</v>
      </c>
      <c r="K561" s="46" t="s">
        <v>1089</v>
      </c>
      <c r="L561" s="90"/>
      <c r="M561" s="90"/>
    </row>
    <row r="562" spans="1:13" ht="129.75" hidden="1" customHeight="1" x14ac:dyDescent="0.2">
      <c r="A562" s="164" t="s">
        <v>702</v>
      </c>
      <c r="B562" s="92" t="s">
        <v>428</v>
      </c>
      <c r="C562" s="90" t="s">
        <v>16</v>
      </c>
      <c r="D562" s="3">
        <v>300</v>
      </c>
      <c r="E562" s="89"/>
      <c r="F562" s="89"/>
      <c r="G562" s="251"/>
      <c r="H562" s="251"/>
      <c r="I562" s="229">
        <f t="shared" si="192"/>
        <v>0</v>
      </c>
      <c r="J562" s="229">
        <f t="shared" si="193"/>
        <v>0</v>
      </c>
      <c r="K562" s="28" t="s">
        <v>1090</v>
      </c>
      <c r="L562" s="27"/>
      <c r="M562" s="27"/>
    </row>
    <row r="563" spans="1:13" ht="79.5" hidden="1" customHeight="1" x14ac:dyDescent="0.2">
      <c r="A563" s="146" t="s">
        <v>703</v>
      </c>
      <c r="B563" s="29" t="s">
        <v>429</v>
      </c>
      <c r="C563" s="30" t="s">
        <v>16</v>
      </c>
      <c r="D563" s="26">
        <v>300</v>
      </c>
      <c r="E563" s="30"/>
      <c r="F563" s="30"/>
      <c r="G563" s="252"/>
      <c r="H563" s="252"/>
      <c r="I563" s="229">
        <f t="shared" si="192"/>
        <v>0</v>
      </c>
      <c r="J563" s="229">
        <f t="shared" si="193"/>
        <v>0</v>
      </c>
      <c r="K563" s="31" t="s">
        <v>430</v>
      </c>
      <c r="L563" s="27"/>
      <c r="M563" s="27"/>
    </row>
    <row r="564" spans="1:13" ht="118.5" hidden="1" customHeight="1" x14ac:dyDescent="0.2">
      <c r="A564" s="172" t="s">
        <v>704</v>
      </c>
      <c r="B564" s="92" t="s">
        <v>431</v>
      </c>
      <c r="C564" s="89" t="s">
        <v>16</v>
      </c>
      <c r="D564" s="26">
        <v>350</v>
      </c>
      <c r="E564" s="89"/>
      <c r="F564" s="89"/>
      <c r="G564" s="212"/>
      <c r="H564" s="212"/>
      <c r="I564" s="229">
        <f t="shared" si="192"/>
        <v>0</v>
      </c>
      <c r="J564" s="229">
        <f t="shared" si="193"/>
        <v>0</v>
      </c>
      <c r="K564" s="46" t="s">
        <v>1091</v>
      </c>
      <c r="L564" s="90"/>
      <c r="M564" s="90"/>
    </row>
    <row r="565" spans="1:13" ht="118.5" hidden="1" customHeight="1" x14ac:dyDescent="0.2">
      <c r="A565" s="172" t="s">
        <v>705</v>
      </c>
      <c r="B565" s="92" t="s">
        <v>431</v>
      </c>
      <c r="C565" s="89" t="s">
        <v>16</v>
      </c>
      <c r="D565" s="3">
        <v>200</v>
      </c>
      <c r="E565" s="89"/>
      <c r="F565" s="89"/>
      <c r="G565" s="212"/>
      <c r="H565" s="212"/>
      <c r="I565" s="229">
        <f t="shared" si="192"/>
        <v>0</v>
      </c>
      <c r="J565" s="229">
        <f t="shared" si="193"/>
        <v>0</v>
      </c>
      <c r="K565" s="46" t="s">
        <v>432</v>
      </c>
      <c r="L565" s="90"/>
      <c r="M565" s="90"/>
    </row>
    <row r="566" spans="1:13" ht="92.25" hidden="1" customHeight="1" x14ac:dyDescent="0.2">
      <c r="A566" s="146" t="s">
        <v>795</v>
      </c>
      <c r="B566" s="93" t="s">
        <v>433</v>
      </c>
      <c r="C566" s="90" t="s">
        <v>16</v>
      </c>
      <c r="D566" s="53">
        <v>20</v>
      </c>
      <c r="E566" s="90"/>
      <c r="F566" s="90"/>
      <c r="G566" s="229"/>
      <c r="H566" s="229"/>
      <c r="I566" s="229">
        <f t="shared" si="192"/>
        <v>0</v>
      </c>
      <c r="J566" s="229">
        <f t="shared" si="193"/>
        <v>0</v>
      </c>
      <c r="K566" s="46" t="s">
        <v>434</v>
      </c>
      <c r="L566" s="90"/>
      <c r="M566" s="90"/>
    </row>
    <row r="567" spans="1:13" ht="106.5" hidden="1" customHeight="1" x14ac:dyDescent="0.2">
      <c r="A567" s="172" t="s">
        <v>869</v>
      </c>
      <c r="B567" s="101" t="s">
        <v>435</v>
      </c>
      <c r="C567" s="90" t="s">
        <v>16</v>
      </c>
      <c r="D567" s="16">
        <v>15000</v>
      </c>
      <c r="E567" s="96"/>
      <c r="F567" s="96"/>
      <c r="G567" s="229"/>
      <c r="H567" s="229"/>
      <c r="I567" s="229">
        <f t="shared" si="192"/>
        <v>0</v>
      </c>
      <c r="J567" s="229">
        <f t="shared" si="193"/>
        <v>0</v>
      </c>
      <c r="K567" s="46" t="s">
        <v>436</v>
      </c>
      <c r="L567" s="90"/>
      <c r="M567" s="90"/>
    </row>
    <row r="568" spans="1:13" ht="33" hidden="1" customHeight="1" x14ac:dyDescent="0.2">
      <c r="A568" s="172" t="s">
        <v>870</v>
      </c>
      <c r="B568" s="92" t="s">
        <v>437</v>
      </c>
      <c r="C568" s="89" t="s">
        <v>16</v>
      </c>
      <c r="D568" s="26">
        <v>200</v>
      </c>
      <c r="E568" s="89"/>
      <c r="F568" s="89"/>
      <c r="G568" s="212"/>
      <c r="H568" s="212"/>
      <c r="I568" s="229">
        <f t="shared" si="192"/>
        <v>0</v>
      </c>
      <c r="J568" s="229">
        <f t="shared" si="193"/>
        <v>0</v>
      </c>
      <c r="K568" s="46" t="s">
        <v>279</v>
      </c>
      <c r="L568" s="90"/>
      <c r="M568" s="90"/>
    </row>
    <row r="569" spans="1:13" ht="77.25" hidden="1" customHeight="1" x14ac:dyDescent="0.2">
      <c r="A569" s="146" t="s">
        <v>871</v>
      </c>
      <c r="B569" s="92" t="s">
        <v>438</v>
      </c>
      <c r="C569" s="89" t="s">
        <v>16</v>
      </c>
      <c r="D569" s="26">
        <v>500</v>
      </c>
      <c r="E569" s="89"/>
      <c r="F569" s="89"/>
      <c r="G569" s="212"/>
      <c r="H569" s="212"/>
      <c r="I569" s="229">
        <f t="shared" si="192"/>
        <v>0</v>
      </c>
      <c r="J569" s="229">
        <f t="shared" si="193"/>
        <v>0</v>
      </c>
      <c r="K569" s="46" t="s">
        <v>735</v>
      </c>
      <c r="L569" s="90"/>
      <c r="M569" s="90"/>
    </row>
    <row r="570" spans="1:13" ht="25.5" hidden="1" customHeight="1" x14ac:dyDescent="0.2">
      <c r="A570" s="90" t="s">
        <v>1433</v>
      </c>
      <c r="B570" s="302" t="s">
        <v>439</v>
      </c>
      <c r="C570" s="303"/>
      <c r="D570" s="303"/>
      <c r="E570" s="303"/>
      <c r="F570" s="303"/>
      <c r="G570" s="303"/>
      <c r="H570" s="303"/>
      <c r="I570" s="303"/>
      <c r="J570" s="303"/>
      <c r="K570" s="303"/>
      <c r="L570" s="303"/>
      <c r="M570" s="304"/>
    </row>
    <row r="571" spans="1:13" ht="80.25" hidden="1" customHeight="1" x14ac:dyDescent="0.2">
      <c r="A571" s="5" t="s">
        <v>1434</v>
      </c>
      <c r="B571" s="8" t="s">
        <v>440</v>
      </c>
      <c r="C571" s="89" t="s">
        <v>12</v>
      </c>
      <c r="D571" s="26">
        <v>3200</v>
      </c>
      <c r="E571" s="5"/>
      <c r="F571" s="89"/>
      <c r="G571" s="212"/>
      <c r="H571" s="212"/>
      <c r="I571" s="207">
        <f>H571*0.1</f>
        <v>0</v>
      </c>
      <c r="J571" s="207">
        <f>H571+I571</f>
        <v>0</v>
      </c>
      <c r="K571" s="46" t="s">
        <v>441</v>
      </c>
      <c r="L571" s="89"/>
      <c r="M571" s="89"/>
    </row>
    <row r="572" spans="1:13" ht="80.25" hidden="1" customHeight="1" x14ac:dyDescent="0.2">
      <c r="A572" s="5" t="s">
        <v>1435</v>
      </c>
      <c r="B572" s="8" t="s">
        <v>440</v>
      </c>
      <c r="C572" s="89" t="s">
        <v>12</v>
      </c>
      <c r="D572" s="26">
        <v>2100</v>
      </c>
      <c r="E572" s="5"/>
      <c r="F572" s="89"/>
      <c r="G572" s="212"/>
      <c r="H572" s="212"/>
      <c r="I572" s="207">
        <f t="shared" ref="I572:I575" si="194">H572*0.1</f>
        <v>0</v>
      </c>
      <c r="J572" s="207">
        <f t="shared" ref="J572:J575" si="195">H572+I572</f>
        <v>0</v>
      </c>
      <c r="K572" s="46" t="s">
        <v>442</v>
      </c>
      <c r="L572" s="89"/>
      <c r="M572" s="89"/>
    </row>
    <row r="573" spans="1:13" ht="80.25" hidden="1" customHeight="1" x14ac:dyDescent="0.2">
      <c r="A573" s="5" t="s">
        <v>1436</v>
      </c>
      <c r="B573" s="8" t="s">
        <v>440</v>
      </c>
      <c r="C573" s="89" t="s">
        <v>12</v>
      </c>
      <c r="D573" s="26">
        <v>1200</v>
      </c>
      <c r="E573" s="5"/>
      <c r="F573" s="89"/>
      <c r="G573" s="212"/>
      <c r="H573" s="212"/>
      <c r="I573" s="207">
        <f t="shared" si="194"/>
        <v>0</v>
      </c>
      <c r="J573" s="207">
        <f t="shared" si="195"/>
        <v>0</v>
      </c>
      <c r="K573" s="46" t="s">
        <v>443</v>
      </c>
      <c r="L573" s="89"/>
      <c r="M573" s="89"/>
    </row>
    <row r="574" spans="1:13" ht="80.25" hidden="1" customHeight="1" x14ac:dyDescent="0.2">
      <c r="A574" s="5" t="s">
        <v>1437</v>
      </c>
      <c r="B574" s="8" t="s">
        <v>440</v>
      </c>
      <c r="C574" s="89" t="s">
        <v>16</v>
      </c>
      <c r="D574" s="26">
        <v>50</v>
      </c>
      <c r="E574" s="5"/>
      <c r="F574" s="89"/>
      <c r="G574" s="212"/>
      <c r="H574" s="212"/>
      <c r="I574" s="207">
        <f t="shared" si="194"/>
        <v>0</v>
      </c>
      <c r="J574" s="207">
        <f t="shared" si="195"/>
        <v>0</v>
      </c>
      <c r="K574" s="46" t="s">
        <v>743</v>
      </c>
      <c r="L574" s="89"/>
      <c r="M574" s="89"/>
    </row>
    <row r="575" spans="1:13" ht="80.25" hidden="1" customHeight="1" x14ac:dyDescent="0.2">
      <c r="A575" s="5" t="s">
        <v>1438</v>
      </c>
      <c r="B575" s="8" t="s">
        <v>440</v>
      </c>
      <c r="C575" s="89" t="s">
        <v>12</v>
      </c>
      <c r="D575" s="3">
        <v>300</v>
      </c>
      <c r="E575" s="5"/>
      <c r="F575" s="89"/>
      <c r="G575" s="212"/>
      <c r="H575" s="212"/>
      <c r="I575" s="207">
        <f t="shared" si="194"/>
        <v>0</v>
      </c>
      <c r="J575" s="207">
        <f t="shared" si="195"/>
        <v>0</v>
      </c>
      <c r="K575" s="46" t="s">
        <v>444</v>
      </c>
      <c r="L575" s="89"/>
      <c r="M575" s="89"/>
    </row>
    <row r="576" spans="1:13" hidden="1" x14ac:dyDescent="0.2">
      <c r="A576" s="291" t="s">
        <v>1439</v>
      </c>
      <c r="B576" s="291"/>
      <c r="C576" s="291"/>
      <c r="D576" s="291"/>
      <c r="E576" s="291"/>
      <c r="F576" s="291"/>
      <c r="G576" s="212">
        <f t="shared" ref="G576:I576" si="196">SUM(G571:G575)</f>
        <v>0</v>
      </c>
      <c r="H576" s="212">
        <f t="shared" si="196"/>
        <v>0</v>
      </c>
      <c r="I576" s="212">
        <f t="shared" si="196"/>
        <v>0</v>
      </c>
      <c r="J576" s="212">
        <f>SUM(J571:J575)</f>
        <v>0</v>
      </c>
      <c r="K576" s="360"/>
      <c r="L576" s="360"/>
      <c r="M576" s="360"/>
    </row>
    <row r="577" spans="1:13" ht="106.5" hidden="1" customHeight="1" x14ac:dyDescent="0.2">
      <c r="A577" s="148">
        <v>220</v>
      </c>
      <c r="B577" s="149" t="s">
        <v>1206</v>
      </c>
      <c r="C577" s="148" t="s">
        <v>16</v>
      </c>
      <c r="D577" s="150">
        <v>70</v>
      </c>
      <c r="E577" s="95"/>
      <c r="F577" s="4"/>
      <c r="G577" s="207"/>
      <c r="H577" s="207"/>
      <c r="I577" s="212">
        <f>H577*0.1</f>
        <v>0</v>
      </c>
      <c r="J577" s="212">
        <f>H577+I577</f>
        <v>0</v>
      </c>
      <c r="K577" s="46" t="s">
        <v>923</v>
      </c>
      <c r="L577" s="15"/>
      <c r="M577" s="15"/>
    </row>
    <row r="578" spans="1:13" ht="159" hidden="1" customHeight="1" x14ac:dyDescent="0.2">
      <c r="A578" s="95">
        <v>221</v>
      </c>
      <c r="B578" s="101" t="s">
        <v>445</v>
      </c>
      <c r="C578" s="95" t="s">
        <v>16</v>
      </c>
      <c r="D578" s="26">
        <v>1500</v>
      </c>
      <c r="E578" s="95"/>
      <c r="F578" s="4"/>
      <c r="G578" s="207"/>
      <c r="H578" s="207"/>
      <c r="I578" s="212">
        <f t="shared" ref="I578:I581" si="197">H578*0.1</f>
        <v>0</v>
      </c>
      <c r="J578" s="212">
        <f t="shared" ref="J578:J581" si="198">H578+I578</f>
        <v>0</v>
      </c>
      <c r="K578" s="46" t="s">
        <v>446</v>
      </c>
      <c r="L578" s="15"/>
      <c r="M578" s="15"/>
    </row>
    <row r="579" spans="1:13" ht="128.25" hidden="1" customHeight="1" x14ac:dyDescent="0.2">
      <c r="A579" s="148">
        <v>222</v>
      </c>
      <c r="B579" s="101" t="s">
        <v>447</v>
      </c>
      <c r="C579" s="95" t="s">
        <v>16</v>
      </c>
      <c r="D579" s="3">
        <v>200</v>
      </c>
      <c r="E579" s="95"/>
      <c r="F579" s="4"/>
      <c r="G579" s="207"/>
      <c r="H579" s="207"/>
      <c r="I579" s="212">
        <f t="shared" si="197"/>
        <v>0</v>
      </c>
      <c r="J579" s="212">
        <f t="shared" si="198"/>
        <v>0</v>
      </c>
      <c r="K579" s="54" t="s">
        <v>1092</v>
      </c>
      <c r="L579" s="15"/>
      <c r="M579" s="15"/>
    </row>
    <row r="580" spans="1:13" ht="141.75" hidden="1" customHeight="1" x14ac:dyDescent="0.2">
      <c r="A580" s="170">
        <v>223</v>
      </c>
      <c r="B580" s="101" t="s">
        <v>448</v>
      </c>
      <c r="C580" s="95" t="s">
        <v>16</v>
      </c>
      <c r="D580" s="3">
        <v>250</v>
      </c>
      <c r="E580" s="95"/>
      <c r="F580" s="4"/>
      <c r="G580" s="207"/>
      <c r="H580" s="207"/>
      <c r="I580" s="212">
        <f t="shared" si="197"/>
        <v>0</v>
      </c>
      <c r="J580" s="212">
        <f t="shared" si="198"/>
        <v>0</v>
      </c>
      <c r="K580" s="46" t="s">
        <v>924</v>
      </c>
      <c r="L580" s="15"/>
      <c r="M580" s="15"/>
    </row>
    <row r="581" spans="1:13" ht="52.5" hidden="1" customHeight="1" x14ac:dyDescent="0.2">
      <c r="A581" s="148">
        <v>224</v>
      </c>
      <c r="B581" s="101" t="s">
        <v>449</v>
      </c>
      <c r="C581" s="95" t="s">
        <v>16</v>
      </c>
      <c r="D581" s="3">
        <v>20</v>
      </c>
      <c r="E581" s="95"/>
      <c r="F581" s="4"/>
      <c r="G581" s="207"/>
      <c r="H581" s="207"/>
      <c r="I581" s="212">
        <f t="shared" si="197"/>
        <v>0</v>
      </c>
      <c r="J581" s="212">
        <f t="shared" si="198"/>
        <v>0</v>
      </c>
      <c r="K581" s="46" t="s">
        <v>925</v>
      </c>
      <c r="L581" s="15"/>
      <c r="M581" s="15"/>
    </row>
    <row r="582" spans="1:13" ht="29.25" hidden="1" customHeight="1" x14ac:dyDescent="0.2">
      <c r="A582" s="148">
        <v>225</v>
      </c>
      <c r="B582" s="290" t="s">
        <v>1196</v>
      </c>
      <c r="C582" s="290"/>
      <c r="D582" s="290"/>
      <c r="E582" s="290"/>
      <c r="F582" s="290"/>
      <c r="G582" s="290"/>
      <c r="H582" s="290"/>
      <c r="I582" s="290"/>
      <c r="J582" s="290"/>
      <c r="K582" s="290"/>
      <c r="L582" s="290"/>
      <c r="M582" s="290"/>
    </row>
    <row r="583" spans="1:13" ht="51" hidden="1" customHeight="1" x14ac:dyDescent="0.2">
      <c r="A583" s="104" t="s">
        <v>872</v>
      </c>
      <c r="B583" s="46" t="s">
        <v>449</v>
      </c>
      <c r="C583" s="95" t="s">
        <v>16</v>
      </c>
      <c r="D583" s="3">
        <v>10</v>
      </c>
      <c r="E583" s="95"/>
      <c r="F583" s="4"/>
      <c r="G583" s="207"/>
      <c r="H583" s="207"/>
      <c r="I583" s="207">
        <f>H583*0.1</f>
        <v>0</v>
      </c>
      <c r="J583" s="207">
        <f>H583+I583</f>
        <v>0</v>
      </c>
      <c r="K583" s="46" t="s">
        <v>926</v>
      </c>
      <c r="L583" s="15"/>
      <c r="M583" s="15"/>
    </row>
    <row r="584" spans="1:13" ht="51" hidden="1" customHeight="1" x14ac:dyDescent="0.2">
      <c r="A584" s="104" t="s">
        <v>873</v>
      </c>
      <c r="B584" s="46" t="s">
        <v>450</v>
      </c>
      <c r="C584" s="95" t="s">
        <v>16</v>
      </c>
      <c r="D584" s="3">
        <v>10</v>
      </c>
      <c r="E584" s="95"/>
      <c r="F584" s="4"/>
      <c r="G584" s="207"/>
      <c r="H584" s="207"/>
      <c r="I584" s="207">
        <f>H584*0.1</f>
        <v>0</v>
      </c>
      <c r="J584" s="207">
        <f>H584+I584</f>
        <v>0</v>
      </c>
      <c r="K584" s="46" t="s">
        <v>926</v>
      </c>
      <c r="L584" s="15"/>
      <c r="M584" s="15"/>
    </row>
    <row r="585" spans="1:13" hidden="1" x14ac:dyDescent="0.2">
      <c r="A585" s="291" t="s">
        <v>874</v>
      </c>
      <c r="B585" s="291"/>
      <c r="C585" s="291"/>
      <c r="D585" s="291"/>
      <c r="E585" s="291"/>
      <c r="F585" s="291"/>
      <c r="G585" s="212">
        <f t="shared" ref="G585:I585" si="199">SUM(G583:G584)</f>
        <v>0</v>
      </c>
      <c r="H585" s="212">
        <f t="shared" si="199"/>
        <v>0</v>
      </c>
      <c r="I585" s="212">
        <f t="shared" si="199"/>
        <v>0</v>
      </c>
      <c r="J585" s="212">
        <f>SUM(J583:J584)</f>
        <v>0</v>
      </c>
      <c r="K585" s="46"/>
      <c r="L585" s="15"/>
      <c r="M585" s="15"/>
    </row>
    <row r="586" spans="1:13" ht="27.75" hidden="1" customHeight="1" x14ac:dyDescent="0.2">
      <c r="A586" s="95">
        <v>226</v>
      </c>
      <c r="B586" s="290" t="s">
        <v>1197</v>
      </c>
      <c r="C586" s="290"/>
      <c r="D586" s="290"/>
      <c r="E586" s="290"/>
      <c r="F586" s="290"/>
      <c r="G586" s="290"/>
      <c r="H586" s="290"/>
      <c r="I586" s="290"/>
      <c r="J586" s="290"/>
      <c r="K586" s="290"/>
      <c r="L586" s="290"/>
      <c r="M586" s="290"/>
    </row>
    <row r="587" spans="1:13" ht="52.5" hidden="1" customHeight="1" x14ac:dyDescent="0.2">
      <c r="A587" s="104" t="s">
        <v>875</v>
      </c>
      <c r="B587" s="46" t="s">
        <v>927</v>
      </c>
      <c r="C587" s="95" t="s">
        <v>16</v>
      </c>
      <c r="D587" s="3">
        <v>80</v>
      </c>
      <c r="E587" s="95"/>
      <c r="F587" s="4"/>
      <c r="G587" s="207"/>
      <c r="H587" s="207"/>
      <c r="I587" s="207">
        <f>H587*0.1</f>
        <v>0</v>
      </c>
      <c r="J587" s="207">
        <f>H587+I587</f>
        <v>0</v>
      </c>
      <c r="K587" s="46" t="s">
        <v>1093</v>
      </c>
      <c r="L587" s="15"/>
      <c r="M587" s="15"/>
    </row>
    <row r="588" spans="1:13" ht="25.5" hidden="1" x14ac:dyDescent="0.2">
      <c r="A588" s="104" t="s">
        <v>876</v>
      </c>
      <c r="B588" s="46" t="s">
        <v>451</v>
      </c>
      <c r="C588" s="95" t="s">
        <v>16</v>
      </c>
      <c r="D588" s="3">
        <v>80</v>
      </c>
      <c r="E588" s="95"/>
      <c r="F588" s="4"/>
      <c r="G588" s="207"/>
      <c r="H588" s="207"/>
      <c r="I588" s="207">
        <f t="shared" ref="I588:I591" si="200">H588*0.1</f>
        <v>0</v>
      </c>
      <c r="J588" s="207">
        <f t="shared" ref="J588:J591" si="201">H588+I588</f>
        <v>0</v>
      </c>
      <c r="K588" s="46" t="s">
        <v>1094</v>
      </c>
      <c r="L588" s="15"/>
      <c r="M588" s="15"/>
    </row>
    <row r="589" spans="1:13" ht="51.75" hidden="1" customHeight="1" x14ac:dyDescent="0.2">
      <c r="A589" s="167" t="s">
        <v>877</v>
      </c>
      <c r="B589" s="46" t="s">
        <v>928</v>
      </c>
      <c r="C589" s="95" t="s">
        <v>16</v>
      </c>
      <c r="D589" s="3">
        <v>80</v>
      </c>
      <c r="E589" s="95"/>
      <c r="F589" s="4"/>
      <c r="G589" s="207"/>
      <c r="H589" s="207"/>
      <c r="I589" s="207">
        <f t="shared" si="200"/>
        <v>0</v>
      </c>
      <c r="J589" s="207">
        <f t="shared" si="201"/>
        <v>0</v>
      </c>
      <c r="K589" s="46" t="s">
        <v>1093</v>
      </c>
      <c r="L589" s="15"/>
      <c r="M589" s="15"/>
    </row>
    <row r="590" spans="1:13" ht="51.75" hidden="1" customHeight="1" x14ac:dyDescent="0.2">
      <c r="A590" s="167" t="s">
        <v>878</v>
      </c>
      <c r="B590" s="46" t="s">
        <v>452</v>
      </c>
      <c r="C590" s="95" t="s">
        <v>16</v>
      </c>
      <c r="D590" s="3">
        <v>20</v>
      </c>
      <c r="E590" s="95"/>
      <c r="F590" s="4"/>
      <c r="G590" s="207"/>
      <c r="H590" s="207"/>
      <c r="I590" s="207">
        <f t="shared" si="200"/>
        <v>0</v>
      </c>
      <c r="J590" s="207">
        <f t="shared" si="201"/>
        <v>0</v>
      </c>
      <c r="K590" s="46" t="s">
        <v>1095</v>
      </c>
      <c r="L590" s="15"/>
      <c r="M590" s="15"/>
    </row>
    <row r="591" spans="1:13" ht="51.75" hidden="1" customHeight="1" x14ac:dyDescent="0.2">
      <c r="A591" s="167" t="s">
        <v>1440</v>
      </c>
      <c r="B591" s="46" t="s">
        <v>453</v>
      </c>
      <c r="C591" s="95" t="s">
        <v>16</v>
      </c>
      <c r="D591" s="3">
        <v>20</v>
      </c>
      <c r="E591" s="95"/>
      <c r="F591" s="4"/>
      <c r="G591" s="207"/>
      <c r="H591" s="207"/>
      <c r="I591" s="207">
        <f t="shared" si="200"/>
        <v>0</v>
      </c>
      <c r="J591" s="207">
        <f t="shared" si="201"/>
        <v>0</v>
      </c>
      <c r="K591" s="46" t="s">
        <v>1095</v>
      </c>
      <c r="L591" s="15"/>
      <c r="M591" s="15"/>
    </row>
    <row r="592" spans="1:13" ht="94.15" hidden="1" customHeight="1" x14ac:dyDescent="0.2">
      <c r="A592" s="291" t="s">
        <v>879</v>
      </c>
      <c r="B592" s="291"/>
      <c r="C592" s="291"/>
      <c r="D592" s="291"/>
      <c r="E592" s="291"/>
      <c r="F592" s="291"/>
      <c r="G592" s="212">
        <f t="shared" ref="G592:I592" si="202">SUM(G587:G591)</f>
        <v>0</v>
      </c>
      <c r="H592" s="212">
        <f t="shared" si="202"/>
        <v>0</v>
      </c>
      <c r="I592" s="212">
        <f t="shared" si="202"/>
        <v>0</v>
      </c>
      <c r="J592" s="212">
        <f>SUM(J587:J591)</f>
        <v>0</v>
      </c>
      <c r="K592" s="314"/>
      <c r="L592" s="315"/>
      <c r="M592" s="316"/>
    </row>
    <row r="593" spans="1:14" ht="26.25" hidden="1" customHeight="1" x14ac:dyDescent="0.2">
      <c r="A593" s="95">
        <v>227</v>
      </c>
      <c r="B593" s="290" t="s">
        <v>1198</v>
      </c>
      <c r="C593" s="290"/>
      <c r="D593" s="290"/>
      <c r="E593" s="290"/>
      <c r="F593" s="290"/>
      <c r="G593" s="290"/>
      <c r="H593" s="290"/>
      <c r="I593" s="290"/>
      <c r="J593" s="290"/>
      <c r="K593" s="290"/>
      <c r="L593" s="290"/>
      <c r="M593" s="290"/>
    </row>
    <row r="594" spans="1:14" ht="26.25" hidden="1" customHeight="1" x14ac:dyDescent="0.2">
      <c r="A594" s="104" t="s">
        <v>1441</v>
      </c>
      <c r="B594" s="46" t="s">
        <v>454</v>
      </c>
      <c r="C594" s="95" t="s">
        <v>16</v>
      </c>
      <c r="D594" s="3">
        <v>20</v>
      </c>
      <c r="E594" s="95"/>
      <c r="F594" s="4"/>
      <c r="G594" s="207"/>
      <c r="H594" s="207"/>
      <c r="I594" s="207">
        <f>H594*0.1</f>
        <v>0</v>
      </c>
      <c r="J594" s="207">
        <f>H594+I594</f>
        <v>0</v>
      </c>
      <c r="K594" s="46" t="s">
        <v>1096</v>
      </c>
      <c r="L594" s="15"/>
      <c r="M594" s="15"/>
    </row>
    <row r="595" spans="1:14" ht="26.25" hidden="1" customHeight="1" x14ac:dyDescent="0.2">
      <c r="A595" s="104" t="s">
        <v>1442</v>
      </c>
      <c r="B595" s="46" t="s">
        <v>455</v>
      </c>
      <c r="C595" s="95" t="s">
        <v>16</v>
      </c>
      <c r="D595" s="3">
        <v>20</v>
      </c>
      <c r="E595" s="95"/>
      <c r="F595" s="4"/>
      <c r="G595" s="207"/>
      <c r="H595" s="207"/>
      <c r="I595" s="207">
        <f t="shared" ref="I595:I597" si="203">H595*0.1</f>
        <v>0</v>
      </c>
      <c r="J595" s="207">
        <f t="shared" ref="J595:J597" si="204">H595+I595</f>
        <v>0</v>
      </c>
      <c r="K595" s="46" t="s">
        <v>1096</v>
      </c>
      <c r="L595" s="15"/>
      <c r="M595" s="15"/>
    </row>
    <row r="596" spans="1:14" ht="29.25" hidden="1" customHeight="1" x14ac:dyDescent="0.2">
      <c r="A596" s="167" t="s">
        <v>1443</v>
      </c>
      <c r="B596" s="46" t="s">
        <v>929</v>
      </c>
      <c r="C596" s="95" t="s">
        <v>16</v>
      </c>
      <c r="D596" s="3">
        <v>100</v>
      </c>
      <c r="E596" s="95"/>
      <c r="F596" s="4"/>
      <c r="G596" s="207"/>
      <c r="H596" s="207"/>
      <c r="I596" s="207">
        <f t="shared" si="203"/>
        <v>0</v>
      </c>
      <c r="J596" s="207">
        <f t="shared" si="204"/>
        <v>0</v>
      </c>
      <c r="K596" s="46" t="s">
        <v>1096</v>
      </c>
      <c r="L596" s="15"/>
      <c r="M596" s="15"/>
    </row>
    <row r="597" spans="1:14" ht="29.25" hidden="1" customHeight="1" x14ac:dyDescent="0.2">
      <c r="A597" s="167" t="s">
        <v>1444</v>
      </c>
      <c r="B597" s="46" t="s">
        <v>456</v>
      </c>
      <c r="C597" s="95" t="s">
        <v>16</v>
      </c>
      <c r="D597" s="3">
        <v>4</v>
      </c>
      <c r="E597" s="95"/>
      <c r="F597" s="4"/>
      <c r="G597" s="207"/>
      <c r="H597" s="207"/>
      <c r="I597" s="207">
        <f t="shared" si="203"/>
        <v>0</v>
      </c>
      <c r="J597" s="207">
        <f t="shared" si="204"/>
        <v>0</v>
      </c>
      <c r="K597" s="46" t="s">
        <v>1096</v>
      </c>
      <c r="L597" s="15"/>
      <c r="M597" s="15"/>
    </row>
    <row r="598" spans="1:14" hidden="1" x14ac:dyDescent="0.2">
      <c r="A598" s="291" t="s">
        <v>1445</v>
      </c>
      <c r="B598" s="291"/>
      <c r="C598" s="291"/>
      <c r="D598" s="291"/>
      <c r="E598" s="291"/>
      <c r="F598" s="291"/>
      <c r="G598" s="212">
        <f t="shared" ref="G598:I598" si="205">SUM(G594:G597)</f>
        <v>0</v>
      </c>
      <c r="H598" s="212">
        <f t="shared" si="205"/>
        <v>0</v>
      </c>
      <c r="I598" s="212">
        <f t="shared" si="205"/>
        <v>0</v>
      </c>
      <c r="J598" s="212">
        <f>SUM(J594:J597)</f>
        <v>0</v>
      </c>
      <c r="K598" s="314"/>
      <c r="L598" s="315"/>
      <c r="M598" s="316"/>
    </row>
    <row r="599" spans="1:14" s="110" customFormat="1" ht="93.75" hidden="1" customHeight="1" x14ac:dyDescent="0.2">
      <c r="A599" s="100">
        <v>228</v>
      </c>
      <c r="B599" s="7" t="s">
        <v>457</v>
      </c>
      <c r="C599" s="100" t="s">
        <v>16</v>
      </c>
      <c r="D599" s="12">
        <v>30</v>
      </c>
      <c r="E599" s="22"/>
      <c r="F599" s="22"/>
      <c r="G599" s="207"/>
      <c r="H599" s="207"/>
      <c r="I599" s="212">
        <f>H599*0.1</f>
        <v>0</v>
      </c>
      <c r="J599" s="212">
        <f>H599+I599</f>
        <v>0</v>
      </c>
      <c r="K599" s="6" t="s">
        <v>1097</v>
      </c>
      <c r="L599" s="15"/>
      <c r="M599" s="15"/>
    </row>
    <row r="600" spans="1:14" s="110" customFormat="1" ht="216.75" hidden="1" x14ac:dyDescent="0.2">
      <c r="A600" s="100">
        <v>229</v>
      </c>
      <c r="B600" s="7" t="s">
        <v>1200</v>
      </c>
      <c r="C600" s="100" t="s">
        <v>16</v>
      </c>
      <c r="D600" s="12">
        <v>200</v>
      </c>
      <c r="E600" s="22"/>
      <c r="F600" s="22"/>
      <c r="G600" s="232"/>
      <c r="H600" s="232"/>
      <c r="I600" s="212">
        <f t="shared" ref="I600:I603" si="206">H600*0.1</f>
        <v>0</v>
      </c>
      <c r="J600" s="212">
        <f t="shared" ref="J600:J603" si="207">H600+I600</f>
        <v>0</v>
      </c>
      <c r="K600" s="6" t="s">
        <v>1098</v>
      </c>
      <c r="L600" s="15"/>
      <c r="M600" s="15"/>
    </row>
    <row r="601" spans="1:14" s="110" customFormat="1" ht="216.75" hidden="1" x14ac:dyDescent="0.2">
      <c r="A601" s="169">
        <v>230</v>
      </c>
      <c r="B601" s="101" t="s">
        <v>1199</v>
      </c>
      <c r="C601" s="96" t="s">
        <v>16</v>
      </c>
      <c r="D601" s="16">
        <v>100</v>
      </c>
      <c r="E601" s="23"/>
      <c r="F601" s="23"/>
      <c r="G601" s="232"/>
      <c r="H601" s="232"/>
      <c r="I601" s="212">
        <f t="shared" si="206"/>
        <v>0</v>
      </c>
      <c r="J601" s="212">
        <f t="shared" si="207"/>
        <v>0</v>
      </c>
      <c r="K601" s="6" t="s">
        <v>1099</v>
      </c>
      <c r="L601" s="15"/>
      <c r="M601" s="15"/>
    </row>
    <row r="602" spans="1:14" s="110" customFormat="1" ht="66.75" hidden="1" customHeight="1" x14ac:dyDescent="0.2">
      <c r="A602" s="169">
        <v>231</v>
      </c>
      <c r="B602" s="33" t="s">
        <v>458</v>
      </c>
      <c r="C602" s="32" t="s">
        <v>12</v>
      </c>
      <c r="D602" s="34">
        <v>60</v>
      </c>
      <c r="E602" s="32"/>
      <c r="F602" s="35"/>
      <c r="G602" s="229"/>
      <c r="H602" s="229"/>
      <c r="I602" s="212">
        <f t="shared" si="206"/>
        <v>0</v>
      </c>
      <c r="J602" s="212">
        <f t="shared" si="207"/>
        <v>0</v>
      </c>
      <c r="K602" s="36" t="s">
        <v>1100</v>
      </c>
      <c r="L602" s="15"/>
      <c r="M602" s="15"/>
    </row>
    <row r="603" spans="1:14" s="110" customFormat="1" ht="72" hidden="1" customHeight="1" x14ac:dyDescent="0.2">
      <c r="A603" s="169">
        <v>232</v>
      </c>
      <c r="B603" s="7" t="s">
        <v>1201</v>
      </c>
      <c r="C603" s="2" t="s">
        <v>12</v>
      </c>
      <c r="D603" s="59">
        <v>60</v>
      </c>
      <c r="E603" s="128"/>
      <c r="F603" s="128"/>
      <c r="G603" s="253"/>
      <c r="H603" s="253"/>
      <c r="I603" s="212">
        <f t="shared" si="206"/>
        <v>0</v>
      </c>
      <c r="J603" s="212">
        <f t="shared" si="207"/>
        <v>0</v>
      </c>
      <c r="K603" s="87" t="s">
        <v>1123</v>
      </c>
      <c r="L603" s="37"/>
      <c r="M603" s="37"/>
    </row>
    <row r="604" spans="1:14" ht="27" hidden="1" customHeight="1" x14ac:dyDescent="0.2">
      <c r="A604" s="2">
        <v>233</v>
      </c>
      <c r="B604" s="287" t="s">
        <v>459</v>
      </c>
      <c r="C604" s="288"/>
      <c r="D604" s="288"/>
      <c r="E604" s="288"/>
      <c r="F604" s="288"/>
      <c r="G604" s="288"/>
      <c r="H604" s="288"/>
      <c r="I604" s="288"/>
      <c r="J604" s="288"/>
      <c r="K604" s="288"/>
      <c r="L604" s="288"/>
      <c r="M604" s="289"/>
      <c r="N604" s="103"/>
    </row>
    <row r="605" spans="1:14" s="110" customFormat="1" ht="51" hidden="1" customHeight="1" x14ac:dyDescent="0.2">
      <c r="A605" s="197" t="s">
        <v>880</v>
      </c>
      <c r="B605" s="54" t="s">
        <v>460</v>
      </c>
      <c r="C605" s="197" t="s">
        <v>16</v>
      </c>
      <c r="D605" s="199">
        <v>20</v>
      </c>
      <c r="E605" s="95"/>
      <c r="F605" s="95"/>
      <c r="G605" s="212"/>
      <c r="H605" s="212"/>
      <c r="I605" s="207">
        <f>H605*0.1</f>
        <v>0</v>
      </c>
      <c r="J605" s="207">
        <f>H605+I605</f>
        <v>0</v>
      </c>
      <c r="K605" s="46" t="s">
        <v>1101</v>
      </c>
      <c r="L605" s="101"/>
      <c r="M605" s="101"/>
      <c r="N605" s="103"/>
    </row>
    <row r="606" spans="1:14" ht="38.25" hidden="1" customHeight="1" x14ac:dyDescent="0.2">
      <c r="A606" s="197" t="s">
        <v>881</v>
      </c>
      <c r="B606" s="54" t="s">
        <v>460</v>
      </c>
      <c r="C606" s="197" t="s">
        <v>16</v>
      </c>
      <c r="D606" s="199">
        <v>20</v>
      </c>
      <c r="E606" s="95"/>
      <c r="F606" s="95"/>
      <c r="G606" s="212"/>
      <c r="H606" s="212"/>
      <c r="I606" s="207">
        <f t="shared" ref="I606:I610" si="208">H606*0.1</f>
        <v>0</v>
      </c>
      <c r="J606" s="207">
        <f t="shared" ref="J606:J610" si="209">H606+I606</f>
        <v>0</v>
      </c>
      <c r="K606" s="46" t="s">
        <v>1102</v>
      </c>
      <c r="L606" s="95"/>
      <c r="M606" s="95"/>
      <c r="N606" s="103"/>
    </row>
    <row r="607" spans="1:14" ht="102" hidden="1" customHeight="1" x14ac:dyDescent="0.2">
      <c r="A607" s="197" t="s">
        <v>882</v>
      </c>
      <c r="B607" s="111" t="s">
        <v>461</v>
      </c>
      <c r="C607" s="197" t="s">
        <v>16</v>
      </c>
      <c r="D607" s="199">
        <v>50</v>
      </c>
      <c r="E607" s="95"/>
      <c r="F607" s="95"/>
      <c r="G607" s="212"/>
      <c r="H607" s="212"/>
      <c r="I607" s="207">
        <f t="shared" si="208"/>
        <v>0</v>
      </c>
      <c r="J607" s="207">
        <f t="shared" si="209"/>
        <v>0</v>
      </c>
      <c r="K607" s="46" t="s">
        <v>462</v>
      </c>
      <c r="L607" s="95"/>
      <c r="M607" s="95"/>
      <c r="N607" s="103"/>
    </row>
    <row r="608" spans="1:14" ht="85.5" hidden="1" customHeight="1" x14ac:dyDescent="0.2">
      <c r="A608" s="197" t="s">
        <v>883</v>
      </c>
      <c r="B608" s="4" t="s">
        <v>463</v>
      </c>
      <c r="C608" s="200" t="s">
        <v>16</v>
      </c>
      <c r="D608" s="199">
        <v>50</v>
      </c>
      <c r="E608" s="95"/>
      <c r="F608" s="95"/>
      <c r="G608" s="212"/>
      <c r="H608" s="212"/>
      <c r="I608" s="207">
        <f t="shared" si="208"/>
        <v>0</v>
      </c>
      <c r="J608" s="207">
        <f t="shared" si="209"/>
        <v>0</v>
      </c>
      <c r="K608" s="46" t="s">
        <v>930</v>
      </c>
      <c r="L608" s="95"/>
      <c r="M608" s="95"/>
      <c r="N608" s="103"/>
    </row>
    <row r="609" spans="1:14" ht="54" hidden="1" customHeight="1" x14ac:dyDescent="0.2">
      <c r="A609" s="197" t="s">
        <v>1446</v>
      </c>
      <c r="B609" s="4" t="s">
        <v>464</v>
      </c>
      <c r="C609" s="200" t="s">
        <v>16</v>
      </c>
      <c r="D609" s="199">
        <v>3</v>
      </c>
      <c r="E609" s="95"/>
      <c r="F609" s="95"/>
      <c r="G609" s="212"/>
      <c r="H609" s="212"/>
      <c r="I609" s="207">
        <f t="shared" si="208"/>
        <v>0</v>
      </c>
      <c r="J609" s="207">
        <f t="shared" si="209"/>
        <v>0</v>
      </c>
      <c r="K609" s="46" t="s">
        <v>1104</v>
      </c>
      <c r="L609" s="95"/>
      <c r="M609" s="95"/>
      <c r="N609" s="103"/>
    </row>
    <row r="610" spans="1:14" ht="64.5" hidden="1" customHeight="1" x14ac:dyDescent="0.2">
      <c r="A610" s="197" t="s">
        <v>1447</v>
      </c>
      <c r="B610" s="4" t="s">
        <v>465</v>
      </c>
      <c r="C610" s="200" t="s">
        <v>16</v>
      </c>
      <c r="D610" s="199">
        <v>2</v>
      </c>
      <c r="E610" s="95"/>
      <c r="F610" s="95"/>
      <c r="G610" s="212"/>
      <c r="H610" s="212"/>
      <c r="I610" s="207">
        <f t="shared" si="208"/>
        <v>0</v>
      </c>
      <c r="J610" s="207">
        <f t="shared" si="209"/>
        <v>0</v>
      </c>
      <c r="K610" s="46" t="s">
        <v>1103</v>
      </c>
      <c r="L610" s="95"/>
      <c r="M610" s="95"/>
      <c r="N610" s="103"/>
    </row>
    <row r="611" spans="1:14" hidden="1" x14ac:dyDescent="0.2">
      <c r="A611" s="299" t="s">
        <v>1469</v>
      </c>
      <c r="B611" s="300"/>
      <c r="C611" s="300"/>
      <c r="D611" s="300"/>
      <c r="E611" s="300"/>
      <c r="F611" s="301"/>
      <c r="G611" s="212">
        <f t="shared" ref="G611:I611" si="210">SUM(G605:G610)</f>
        <v>0</v>
      </c>
      <c r="H611" s="212">
        <f t="shared" si="210"/>
        <v>0</v>
      </c>
      <c r="I611" s="212">
        <f t="shared" si="210"/>
        <v>0</v>
      </c>
      <c r="J611" s="212">
        <f>SUM(J605:J610)</f>
        <v>0</v>
      </c>
      <c r="K611" s="314" t="s">
        <v>706</v>
      </c>
      <c r="L611" s="315"/>
      <c r="M611" s="316"/>
      <c r="N611" s="103"/>
    </row>
    <row r="612" spans="1:14" ht="27" hidden="1" customHeight="1" x14ac:dyDescent="0.2">
      <c r="A612" s="2">
        <v>234</v>
      </c>
      <c r="B612" s="287" t="s">
        <v>466</v>
      </c>
      <c r="C612" s="288"/>
      <c r="D612" s="288"/>
      <c r="E612" s="288"/>
      <c r="F612" s="288"/>
      <c r="G612" s="288"/>
      <c r="H612" s="288"/>
      <c r="I612" s="288"/>
      <c r="J612" s="288"/>
      <c r="K612" s="288"/>
      <c r="L612" s="288"/>
      <c r="M612" s="289"/>
      <c r="N612" s="103"/>
    </row>
    <row r="613" spans="1:14" ht="51.75" hidden="1" customHeight="1" x14ac:dyDescent="0.2">
      <c r="A613" s="201" t="s">
        <v>796</v>
      </c>
      <c r="B613" s="24" t="s">
        <v>467</v>
      </c>
      <c r="C613" s="200" t="s">
        <v>16</v>
      </c>
      <c r="D613" s="202">
        <v>25</v>
      </c>
      <c r="E613" s="95"/>
      <c r="F613" s="95"/>
      <c r="G613" s="212"/>
      <c r="H613" s="212"/>
      <c r="I613" s="207">
        <f>H613*0.1</f>
        <v>0</v>
      </c>
      <c r="J613" s="207">
        <f>H613+I613</f>
        <v>0</v>
      </c>
      <c r="K613" s="46" t="s">
        <v>733</v>
      </c>
      <c r="L613" s="101"/>
      <c r="M613" s="101"/>
      <c r="N613" s="103"/>
    </row>
    <row r="614" spans="1:14" ht="51.75" hidden="1" customHeight="1" x14ac:dyDescent="0.2">
      <c r="A614" s="201" t="s">
        <v>797</v>
      </c>
      <c r="B614" s="24" t="s">
        <v>467</v>
      </c>
      <c r="C614" s="200" t="s">
        <v>16</v>
      </c>
      <c r="D614" s="202">
        <v>25</v>
      </c>
      <c r="E614" s="95"/>
      <c r="F614" s="95"/>
      <c r="G614" s="212"/>
      <c r="H614" s="212"/>
      <c r="I614" s="207">
        <f t="shared" ref="I614:I616" si="211">H614*0.1</f>
        <v>0</v>
      </c>
      <c r="J614" s="207">
        <f t="shared" ref="J614:J616" si="212">H614+I614</f>
        <v>0</v>
      </c>
      <c r="K614" s="46" t="s">
        <v>732</v>
      </c>
      <c r="L614" s="95"/>
      <c r="M614" s="95"/>
      <c r="N614" s="103"/>
    </row>
    <row r="615" spans="1:14" ht="51.75" hidden="1" customHeight="1" x14ac:dyDescent="0.2">
      <c r="A615" s="201" t="s">
        <v>1448</v>
      </c>
      <c r="B615" s="24" t="s">
        <v>467</v>
      </c>
      <c r="C615" s="200" t="s">
        <v>16</v>
      </c>
      <c r="D615" s="202">
        <v>25</v>
      </c>
      <c r="E615" s="95"/>
      <c r="F615" s="95"/>
      <c r="G615" s="212"/>
      <c r="H615" s="212"/>
      <c r="I615" s="207">
        <f t="shared" si="211"/>
        <v>0</v>
      </c>
      <c r="J615" s="207">
        <f t="shared" si="212"/>
        <v>0</v>
      </c>
      <c r="K615" s="46" t="s">
        <v>731</v>
      </c>
      <c r="L615" s="95"/>
      <c r="M615" s="95"/>
      <c r="N615" s="103"/>
    </row>
    <row r="616" spans="1:14" ht="51.75" hidden="1" customHeight="1" x14ac:dyDescent="0.2">
      <c r="A616" s="201" t="s">
        <v>1449</v>
      </c>
      <c r="B616" s="24" t="s">
        <v>467</v>
      </c>
      <c r="C616" s="200" t="s">
        <v>16</v>
      </c>
      <c r="D616" s="202">
        <v>25</v>
      </c>
      <c r="E616" s="95"/>
      <c r="F616" s="95"/>
      <c r="G616" s="212"/>
      <c r="H616" s="212"/>
      <c r="I616" s="207">
        <f t="shared" si="211"/>
        <v>0</v>
      </c>
      <c r="J616" s="207">
        <f t="shared" si="212"/>
        <v>0</v>
      </c>
      <c r="K616" s="46" t="s">
        <v>736</v>
      </c>
      <c r="L616" s="95"/>
      <c r="M616" s="95"/>
      <c r="N616" s="103"/>
    </row>
    <row r="617" spans="1:14" hidden="1" x14ac:dyDescent="0.2">
      <c r="A617" s="2"/>
      <c r="B617" s="389" t="s">
        <v>1450</v>
      </c>
      <c r="C617" s="389"/>
      <c r="D617" s="389"/>
      <c r="E617" s="389"/>
      <c r="F617" s="389"/>
      <c r="G617" s="212">
        <f t="shared" ref="G617:I617" si="213">SUM(G613:G616)</f>
        <v>0</v>
      </c>
      <c r="H617" s="212">
        <f t="shared" si="213"/>
        <v>0</v>
      </c>
      <c r="I617" s="212">
        <f t="shared" si="213"/>
        <v>0</v>
      </c>
      <c r="J617" s="212">
        <f>SUM(J613:J616)</f>
        <v>0</v>
      </c>
      <c r="K617" s="305"/>
      <c r="L617" s="306"/>
      <c r="M617" s="307"/>
      <c r="N617" s="103"/>
    </row>
    <row r="618" spans="1:14" ht="25.5" hidden="1" customHeight="1" x14ac:dyDescent="0.2">
      <c r="A618" s="109">
        <v>235</v>
      </c>
      <c r="B618" s="372" t="s">
        <v>468</v>
      </c>
      <c r="C618" s="373"/>
      <c r="D618" s="373"/>
      <c r="E618" s="373"/>
      <c r="F618" s="373"/>
      <c r="G618" s="373"/>
      <c r="H618" s="373"/>
      <c r="I618" s="373"/>
      <c r="J618" s="373"/>
      <c r="K618" s="373"/>
      <c r="L618" s="373"/>
      <c r="M618" s="374"/>
    </row>
    <row r="619" spans="1:14" ht="25.5" hidden="1" customHeight="1" x14ac:dyDescent="0.2">
      <c r="A619" s="131" t="s">
        <v>1451</v>
      </c>
      <c r="B619" s="38" t="s">
        <v>469</v>
      </c>
      <c r="C619" s="132" t="s">
        <v>16</v>
      </c>
      <c r="D619" s="133">
        <v>400</v>
      </c>
      <c r="E619" s="25"/>
      <c r="F619" s="25"/>
      <c r="G619" s="213"/>
      <c r="H619" s="213"/>
      <c r="I619" s="214">
        <f>H619*0.1</f>
        <v>0</v>
      </c>
      <c r="J619" s="214">
        <f>H619+I619</f>
        <v>0</v>
      </c>
      <c r="K619" s="123"/>
      <c r="L619" s="123"/>
      <c r="M619" s="123"/>
    </row>
    <row r="620" spans="1:14" ht="25.5" hidden="1" customHeight="1" x14ac:dyDescent="0.2">
      <c r="A620" s="131" t="s">
        <v>1452</v>
      </c>
      <c r="B620" s="38" t="s">
        <v>470</v>
      </c>
      <c r="C620" s="132" t="s">
        <v>16</v>
      </c>
      <c r="D620" s="133">
        <v>200</v>
      </c>
      <c r="E620" s="25"/>
      <c r="F620" s="25"/>
      <c r="G620" s="214"/>
      <c r="H620" s="214"/>
      <c r="I620" s="214">
        <f>H620*0.1</f>
        <v>0</v>
      </c>
      <c r="J620" s="214">
        <f>H620+I620</f>
        <v>0</v>
      </c>
      <c r="K620" s="47"/>
      <c r="L620" s="25"/>
      <c r="M620" s="25"/>
    </row>
    <row r="621" spans="1:14" hidden="1" x14ac:dyDescent="0.2">
      <c r="A621" s="361" t="s">
        <v>1470</v>
      </c>
      <c r="B621" s="361"/>
      <c r="C621" s="361"/>
      <c r="D621" s="361"/>
      <c r="E621" s="361"/>
      <c r="F621" s="361"/>
      <c r="G621" s="213">
        <f t="shared" ref="G621:I621" si="214">SUM(G619:G620)</f>
        <v>0</v>
      </c>
      <c r="H621" s="213">
        <f t="shared" si="214"/>
        <v>0</v>
      </c>
      <c r="I621" s="213">
        <f t="shared" si="214"/>
        <v>0</v>
      </c>
      <c r="J621" s="213">
        <f>SUM(J619:J620)</f>
        <v>0</v>
      </c>
      <c r="K621" s="393"/>
      <c r="L621" s="394"/>
      <c r="M621" s="395"/>
    </row>
    <row r="622" spans="1:14" ht="38.25" hidden="1" customHeight="1" x14ac:dyDescent="0.2">
      <c r="A622" s="89" t="s">
        <v>1453</v>
      </c>
      <c r="B622" s="101" t="s">
        <v>475</v>
      </c>
      <c r="C622" s="104" t="s">
        <v>16</v>
      </c>
      <c r="D622" s="52">
        <v>60</v>
      </c>
      <c r="E622" s="104"/>
      <c r="F622" s="46"/>
      <c r="G622" s="229"/>
      <c r="H622" s="212"/>
      <c r="I622" s="212">
        <f>H622*0.1</f>
        <v>0</v>
      </c>
      <c r="J622" s="212">
        <f>H622+I622</f>
        <v>0</v>
      </c>
      <c r="K622" s="46" t="s">
        <v>1105</v>
      </c>
      <c r="L622" s="46"/>
      <c r="M622" s="46"/>
    </row>
    <row r="623" spans="1:14" ht="38.25" hidden="1" customHeight="1" x14ac:dyDescent="0.2">
      <c r="A623" s="96">
        <v>237</v>
      </c>
      <c r="B623" s="101" t="s">
        <v>476</v>
      </c>
      <c r="C623" s="48" t="s">
        <v>16</v>
      </c>
      <c r="D623" s="16">
        <v>200</v>
      </c>
      <c r="E623" s="15"/>
      <c r="F623" s="15"/>
      <c r="G623" s="254"/>
      <c r="H623" s="254"/>
      <c r="I623" s="212">
        <f>H623*0.1</f>
        <v>0</v>
      </c>
      <c r="J623" s="212">
        <f>H623+I623</f>
        <v>0</v>
      </c>
      <c r="K623" s="46" t="s">
        <v>1106</v>
      </c>
      <c r="L623" s="46"/>
      <c r="M623" s="46"/>
    </row>
    <row r="624" spans="1:14" ht="27" hidden="1" customHeight="1" x14ac:dyDescent="0.2">
      <c r="A624" s="94">
        <v>238</v>
      </c>
      <c r="B624" s="342" t="s">
        <v>1202</v>
      </c>
      <c r="C624" s="343"/>
      <c r="D624" s="343"/>
      <c r="E624" s="343"/>
      <c r="F624" s="343"/>
      <c r="G624" s="343"/>
      <c r="H624" s="343"/>
      <c r="I624" s="343"/>
      <c r="J624" s="343"/>
      <c r="K624" s="343"/>
      <c r="L624" s="343"/>
      <c r="M624" s="344"/>
    </row>
    <row r="625" spans="1:13" ht="78.75" hidden="1" customHeight="1" x14ac:dyDescent="0.2">
      <c r="A625" s="69" t="s">
        <v>884</v>
      </c>
      <c r="B625" s="67" t="s">
        <v>507</v>
      </c>
      <c r="C625" s="76" t="s">
        <v>16</v>
      </c>
      <c r="D625" s="117">
        <v>15</v>
      </c>
      <c r="E625" s="76"/>
      <c r="F625" s="67"/>
      <c r="G625" s="233"/>
      <c r="H625" s="250"/>
      <c r="I625" s="219">
        <f>H625*0.1</f>
        <v>0</v>
      </c>
      <c r="J625" s="219">
        <f>H625+I625</f>
        <v>0</v>
      </c>
      <c r="K625" s="67" t="s">
        <v>1107</v>
      </c>
      <c r="L625" s="46"/>
      <c r="M625" s="46"/>
    </row>
    <row r="626" spans="1:13" ht="78.75" hidden="1" customHeight="1" x14ac:dyDescent="0.2">
      <c r="A626" s="68" t="s">
        <v>885</v>
      </c>
      <c r="B626" s="67" t="s">
        <v>507</v>
      </c>
      <c r="C626" s="68" t="s">
        <v>16</v>
      </c>
      <c r="D626" s="77">
        <v>15</v>
      </c>
      <c r="E626" s="86"/>
      <c r="F626" s="86"/>
      <c r="G626" s="255"/>
      <c r="H626" s="255"/>
      <c r="I626" s="219">
        <f>H626*0.1</f>
        <v>0</v>
      </c>
      <c r="J626" s="219">
        <f>H626+I626</f>
        <v>0</v>
      </c>
      <c r="K626" s="67" t="s">
        <v>1108</v>
      </c>
      <c r="L626" s="46"/>
      <c r="M626" s="46"/>
    </row>
    <row r="627" spans="1:13" hidden="1" x14ac:dyDescent="0.2">
      <c r="A627" s="68"/>
      <c r="B627" s="402" t="s">
        <v>1471</v>
      </c>
      <c r="C627" s="403"/>
      <c r="D627" s="403"/>
      <c r="E627" s="403"/>
      <c r="F627" s="404"/>
      <c r="G627" s="268">
        <f t="shared" ref="G627:I627" si="215">SUM(G625:G626)</f>
        <v>0</v>
      </c>
      <c r="H627" s="268">
        <f t="shared" si="215"/>
        <v>0</v>
      </c>
      <c r="I627" s="268">
        <f t="shared" si="215"/>
        <v>0</v>
      </c>
      <c r="J627" s="268">
        <f>SUM(J625:J626)</f>
        <v>0</v>
      </c>
      <c r="K627" s="390"/>
      <c r="L627" s="391"/>
      <c r="M627" s="392"/>
    </row>
    <row r="628" spans="1:13" ht="27.75" hidden="1" customHeight="1" x14ac:dyDescent="0.2">
      <c r="A628" s="204">
        <v>239</v>
      </c>
      <c r="B628" s="342" t="s">
        <v>1203</v>
      </c>
      <c r="C628" s="343"/>
      <c r="D628" s="343"/>
      <c r="E628" s="343"/>
      <c r="F628" s="343"/>
      <c r="G628" s="343"/>
      <c r="H628" s="343"/>
      <c r="I628" s="343"/>
      <c r="J628" s="343"/>
      <c r="K628" s="343"/>
      <c r="L628" s="343"/>
      <c r="M628" s="344"/>
    </row>
    <row r="629" spans="1:13" ht="221.25" hidden="1" customHeight="1" x14ac:dyDescent="0.2">
      <c r="A629" s="68" t="s">
        <v>886</v>
      </c>
      <c r="B629" s="67" t="s">
        <v>1109</v>
      </c>
      <c r="C629" s="68" t="s">
        <v>16</v>
      </c>
      <c r="D629" s="77">
        <v>120</v>
      </c>
      <c r="E629" s="86"/>
      <c r="F629" s="86"/>
      <c r="G629" s="256"/>
      <c r="H629" s="256"/>
      <c r="I629" s="256">
        <f>H629*0.1</f>
        <v>0</v>
      </c>
      <c r="J629" s="256">
        <f>H629+I629</f>
        <v>0</v>
      </c>
      <c r="K629" s="67" t="s">
        <v>1110</v>
      </c>
      <c r="L629" s="46"/>
      <c r="M629" s="46"/>
    </row>
    <row r="630" spans="1:13" ht="228" hidden="1" customHeight="1" x14ac:dyDescent="0.2">
      <c r="A630" s="68" t="s">
        <v>887</v>
      </c>
      <c r="B630" s="67" t="s">
        <v>745</v>
      </c>
      <c r="C630" s="68" t="s">
        <v>16</v>
      </c>
      <c r="D630" s="77">
        <v>120</v>
      </c>
      <c r="E630" s="86"/>
      <c r="F630" s="86"/>
      <c r="G630" s="256"/>
      <c r="H630" s="256"/>
      <c r="I630" s="256">
        <f t="shared" ref="I630:I631" si="216">H630*0.1</f>
        <v>0</v>
      </c>
      <c r="J630" s="256">
        <f t="shared" ref="J630:J631" si="217">H630+I630</f>
        <v>0</v>
      </c>
      <c r="K630" s="67" t="s">
        <v>1111</v>
      </c>
      <c r="L630" s="46"/>
      <c r="M630" s="46"/>
    </row>
    <row r="631" spans="1:13" ht="225" hidden="1" customHeight="1" x14ac:dyDescent="0.2">
      <c r="A631" s="68" t="s">
        <v>887</v>
      </c>
      <c r="B631" s="165" t="s">
        <v>761</v>
      </c>
      <c r="C631" s="151" t="s">
        <v>16</v>
      </c>
      <c r="D631" s="77">
        <v>60</v>
      </c>
      <c r="E631" s="86"/>
      <c r="F631" s="86"/>
      <c r="G631" s="256"/>
      <c r="H631" s="256"/>
      <c r="I631" s="256">
        <f t="shared" si="216"/>
        <v>0</v>
      </c>
      <c r="J631" s="256">
        <f t="shared" si="217"/>
        <v>0</v>
      </c>
      <c r="K631" s="67" t="s">
        <v>1112</v>
      </c>
      <c r="L631" s="46"/>
      <c r="M631" s="46"/>
    </row>
    <row r="632" spans="1:13" hidden="1" x14ac:dyDescent="0.2">
      <c r="A632" s="68"/>
      <c r="B632" s="408" t="s">
        <v>931</v>
      </c>
      <c r="C632" s="409"/>
      <c r="D632" s="409"/>
      <c r="E632" s="409"/>
      <c r="F632" s="410"/>
      <c r="G632" s="258">
        <f t="shared" ref="G632:I632" si="218">SUM(G629:G631)</f>
        <v>0</v>
      </c>
      <c r="H632" s="258">
        <f t="shared" si="218"/>
        <v>0</v>
      </c>
      <c r="I632" s="258">
        <f t="shared" si="218"/>
        <v>0</v>
      </c>
      <c r="J632" s="258">
        <f>SUM(J629:J631)</f>
        <v>0</v>
      </c>
      <c r="K632" s="390"/>
      <c r="L632" s="391"/>
      <c r="M632" s="392"/>
    </row>
    <row r="633" spans="1:13" ht="25.5" hidden="1" customHeight="1" x14ac:dyDescent="0.2">
      <c r="A633" s="176">
        <v>240</v>
      </c>
      <c r="B633" s="411" t="s">
        <v>1204</v>
      </c>
      <c r="C633" s="412"/>
      <c r="D633" s="412"/>
      <c r="E633" s="412"/>
      <c r="F633" s="412"/>
      <c r="G633" s="412"/>
      <c r="H633" s="412"/>
      <c r="I633" s="412"/>
      <c r="J633" s="412"/>
      <c r="K633" s="412"/>
      <c r="L633" s="412"/>
      <c r="M633" s="413"/>
    </row>
    <row r="634" spans="1:13" ht="89.25" hidden="1" customHeight="1" x14ac:dyDescent="0.2">
      <c r="A634" s="68" t="s">
        <v>1454</v>
      </c>
      <c r="B634" s="67" t="s">
        <v>746</v>
      </c>
      <c r="C634" s="68" t="s">
        <v>16</v>
      </c>
      <c r="D634" s="77">
        <v>1500</v>
      </c>
      <c r="E634" s="86"/>
      <c r="F634" s="86"/>
      <c r="G634" s="256"/>
      <c r="H634" s="256"/>
      <c r="I634" s="256">
        <f>H634*0.1</f>
        <v>0</v>
      </c>
      <c r="J634" s="256">
        <f>H634+I634</f>
        <v>0</v>
      </c>
      <c r="K634" s="67" t="s">
        <v>1116</v>
      </c>
      <c r="L634" s="46"/>
      <c r="M634" s="46"/>
    </row>
    <row r="635" spans="1:13" ht="52.5" hidden="1" customHeight="1" x14ac:dyDescent="0.2">
      <c r="A635" s="68" t="s">
        <v>1455</v>
      </c>
      <c r="B635" s="67" t="s">
        <v>747</v>
      </c>
      <c r="C635" s="68" t="s">
        <v>16</v>
      </c>
      <c r="D635" s="77">
        <v>800</v>
      </c>
      <c r="E635" s="86"/>
      <c r="F635" s="86"/>
      <c r="G635" s="256"/>
      <c r="H635" s="256"/>
      <c r="I635" s="256">
        <f>H635*0.1</f>
        <v>0</v>
      </c>
      <c r="J635" s="256">
        <f>H635+I635</f>
        <v>0</v>
      </c>
      <c r="K635" s="67" t="s">
        <v>1113</v>
      </c>
      <c r="L635" s="46"/>
      <c r="M635" s="46"/>
    </row>
    <row r="636" spans="1:13" hidden="1" x14ac:dyDescent="0.2">
      <c r="A636" s="68"/>
      <c r="B636" s="402" t="s">
        <v>1456</v>
      </c>
      <c r="C636" s="403"/>
      <c r="D636" s="403"/>
      <c r="E636" s="403"/>
      <c r="F636" s="404"/>
      <c r="G636" s="258">
        <f t="shared" ref="G636:I636" si="219">SUM(G634:G635)</f>
        <v>0</v>
      </c>
      <c r="H636" s="258">
        <f t="shared" si="219"/>
        <v>0</v>
      </c>
      <c r="I636" s="258">
        <f t="shared" si="219"/>
        <v>0</v>
      </c>
      <c r="J636" s="258">
        <f>SUM(J634:J635)</f>
        <v>0</v>
      </c>
      <c r="K636" s="390"/>
      <c r="L636" s="391"/>
      <c r="M636" s="392"/>
    </row>
    <row r="637" spans="1:13" ht="129" hidden="1" customHeight="1" x14ac:dyDescent="0.2">
      <c r="A637" s="203">
        <v>241</v>
      </c>
      <c r="B637" s="153" t="s">
        <v>762</v>
      </c>
      <c r="C637" s="152" t="s">
        <v>500</v>
      </c>
      <c r="D637" s="154">
        <v>1500</v>
      </c>
      <c r="E637" s="155"/>
      <c r="F637" s="155"/>
      <c r="G637" s="257"/>
      <c r="H637" s="257"/>
      <c r="I637" s="258">
        <f>H637*0.1</f>
        <v>0</v>
      </c>
      <c r="J637" s="258">
        <f>H637+I637</f>
        <v>0</v>
      </c>
      <c r="K637" s="156" t="s">
        <v>1114</v>
      </c>
      <c r="L637" s="157"/>
      <c r="M637" s="157"/>
    </row>
    <row r="638" spans="1:13" ht="76.5" hidden="1" customHeight="1" x14ac:dyDescent="0.2">
      <c r="A638" s="176">
        <v>242</v>
      </c>
      <c r="B638" s="149" t="s">
        <v>752</v>
      </c>
      <c r="C638" s="68" t="s">
        <v>16</v>
      </c>
      <c r="D638" s="77">
        <v>240</v>
      </c>
      <c r="E638" s="86"/>
      <c r="F638" s="86"/>
      <c r="G638" s="256"/>
      <c r="H638" s="256"/>
      <c r="I638" s="258">
        <f t="shared" ref="I638:I639" si="220">H638*0.1</f>
        <v>0</v>
      </c>
      <c r="J638" s="258">
        <f t="shared" ref="J638:J639" si="221">H638+I638</f>
        <v>0</v>
      </c>
      <c r="K638" s="67" t="s">
        <v>1115</v>
      </c>
      <c r="L638" s="46"/>
      <c r="M638" s="46"/>
    </row>
    <row r="639" spans="1:13" ht="102.75" hidden="1" customHeight="1" x14ac:dyDescent="0.2">
      <c r="A639" s="176">
        <v>243</v>
      </c>
      <c r="B639" s="149" t="s">
        <v>766</v>
      </c>
      <c r="C639" s="68" t="s">
        <v>16</v>
      </c>
      <c r="D639" s="77">
        <v>30</v>
      </c>
      <c r="E639" s="86"/>
      <c r="F639" s="86"/>
      <c r="G639" s="256"/>
      <c r="H639" s="256"/>
      <c r="I639" s="258">
        <f t="shared" si="220"/>
        <v>0</v>
      </c>
      <c r="J639" s="258">
        <f t="shared" si="221"/>
        <v>0</v>
      </c>
      <c r="K639" s="67" t="s">
        <v>1117</v>
      </c>
      <c r="L639" s="46"/>
      <c r="M639" s="46"/>
    </row>
    <row r="640" spans="1:13" ht="26.25" hidden="1" customHeight="1" x14ac:dyDescent="0.2">
      <c r="A640" s="176">
        <v>244</v>
      </c>
      <c r="B640" s="414" t="s">
        <v>1205</v>
      </c>
      <c r="C640" s="415"/>
      <c r="D640" s="415"/>
      <c r="E640" s="415"/>
      <c r="F640" s="415"/>
      <c r="G640" s="415"/>
      <c r="H640" s="415"/>
      <c r="I640" s="415"/>
      <c r="J640" s="415"/>
      <c r="K640" s="415"/>
      <c r="L640" s="415"/>
      <c r="M640" s="416"/>
    </row>
    <row r="641" spans="1:13" ht="207" hidden="1" customHeight="1" x14ac:dyDescent="0.2">
      <c r="A641" s="151" t="s">
        <v>1457</v>
      </c>
      <c r="B641" s="165" t="s">
        <v>1121</v>
      </c>
      <c r="C641" s="68" t="s">
        <v>16</v>
      </c>
      <c r="D641" s="77">
        <v>10</v>
      </c>
      <c r="E641" s="86"/>
      <c r="F641" s="86"/>
      <c r="G641" s="256"/>
      <c r="H641" s="256"/>
      <c r="I641" s="256">
        <f>H641*0.1</f>
        <v>0</v>
      </c>
      <c r="J641" s="256">
        <f>H641+I641</f>
        <v>0</v>
      </c>
      <c r="K641" s="67" t="s">
        <v>1118</v>
      </c>
      <c r="L641" s="46"/>
      <c r="M641" s="46"/>
    </row>
    <row r="642" spans="1:13" ht="207" hidden="1" customHeight="1" x14ac:dyDescent="0.2">
      <c r="A642" s="151" t="s">
        <v>1458</v>
      </c>
      <c r="B642" s="165" t="s">
        <v>773</v>
      </c>
      <c r="C642" s="68" t="s">
        <v>16</v>
      </c>
      <c r="D642" s="77">
        <v>10</v>
      </c>
      <c r="E642" s="86"/>
      <c r="F642" s="86"/>
      <c r="G642" s="256"/>
      <c r="H642" s="256"/>
      <c r="I642" s="256">
        <f t="shared" ref="I642:I643" si="222">H642*0.1</f>
        <v>0</v>
      </c>
      <c r="J642" s="256">
        <f t="shared" ref="J642:J643" si="223">H642+I642</f>
        <v>0</v>
      </c>
      <c r="K642" s="67" t="s">
        <v>1119</v>
      </c>
      <c r="L642" s="46"/>
      <c r="M642" s="46"/>
    </row>
    <row r="643" spans="1:13" ht="204" hidden="1" customHeight="1" x14ac:dyDescent="0.2">
      <c r="A643" s="151" t="s">
        <v>1459</v>
      </c>
      <c r="B643" s="165" t="s">
        <v>1120</v>
      </c>
      <c r="C643" s="68" t="s">
        <v>16</v>
      </c>
      <c r="D643" s="77">
        <v>10</v>
      </c>
      <c r="E643" s="86"/>
      <c r="F643" s="86"/>
      <c r="G643" s="256"/>
      <c r="H643" s="256"/>
      <c r="I643" s="256">
        <f t="shared" si="222"/>
        <v>0</v>
      </c>
      <c r="J643" s="256">
        <f t="shared" si="223"/>
        <v>0</v>
      </c>
      <c r="K643" s="67" t="s">
        <v>891</v>
      </c>
      <c r="L643" s="46"/>
      <c r="M643" s="46"/>
    </row>
    <row r="644" spans="1:13" hidden="1" x14ac:dyDescent="0.2">
      <c r="A644" s="151"/>
      <c r="B644" s="408" t="s">
        <v>1460</v>
      </c>
      <c r="C644" s="409"/>
      <c r="D644" s="409"/>
      <c r="E644" s="409"/>
      <c r="F644" s="410"/>
      <c r="G644" s="258">
        <f t="shared" ref="G644:I644" si="224">SUM(G641:G643)</f>
        <v>0</v>
      </c>
      <c r="H644" s="258">
        <f t="shared" si="224"/>
        <v>0</v>
      </c>
      <c r="I644" s="258">
        <f t="shared" si="224"/>
        <v>0</v>
      </c>
      <c r="J644" s="258">
        <f>SUM(J641:J643)</f>
        <v>0</v>
      </c>
      <c r="K644" s="390"/>
      <c r="L644" s="391"/>
      <c r="M644" s="392"/>
    </row>
    <row r="645" spans="1:13" ht="132.75" hidden="1" customHeight="1" x14ac:dyDescent="0.2">
      <c r="A645" s="259">
        <v>245</v>
      </c>
      <c r="B645" s="135" t="s">
        <v>760</v>
      </c>
      <c r="C645" s="68" t="s">
        <v>16</v>
      </c>
      <c r="D645" s="77">
        <v>200</v>
      </c>
      <c r="E645" s="86"/>
      <c r="F645" s="86"/>
      <c r="G645" s="256"/>
      <c r="H645" s="256"/>
      <c r="I645" s="256">
        <f>H645*0.1</f>
        <v>0</v>
      </c>
      <c r="J645" s="256">
        <f>H645+I645</f>
        <v>0</v>
      </c>
      <c r="K645" s="67" t="s">
        <v>892</v>
      </c>
      <c r="L645" s="46"/>
      <c r="M645" s="46"/>
    </row>
    <row r="646" spans="1:13" ht="18" hidden="1" customHeight="1" x14ac:dyDescent="0.2">
      <c r="A646" s="305"/>
      <c r="B646" s="306"/>
      <c r="C646" s="306"/>
      <c r="D646" s="306"/>
      <c r="E646" s="306"/>
      <c r="F646" s="306"/>
      <c r="G646" s="306"/>
      <c r="H646" s="306"/>
      <c r="I646" s="306"/>
      <c r="J646" s="306"/>
      <c r="K646" s="306"/>
      <c r="L646" s="306"/>
      <c r="M646" s="307"/>
    </row>
    <row r="647" spans="1:13" ht="54.75" customHeight="1" x14ac:dyDescent="0.2">
      <c r="A647" s="417" t="s">
        <v>1488</v>
      </c>
      <c r="B647" s="418"/>
      <c r="C647" s="418"/>
      <c r="D647" s="418"/>
      <c r="E647" s="418"/>
      <c r="F647" s="418"/>
      <c r="G647" s="418"/>
      <c r="H647" s="418"/>
      <c r="I647" s="418"/>
      <c r="J647" s="418"/>
      <c r="K647" s="418"/>
      <c r="L647" s="418"/>
      <c r="M647" s="418"/>
    </row>
    <row r="648" spans="1:13" x14ac:dyDescent="0.2">
      <c r="A648" s="110" t="s">
        <v>1496</v>
      </c>
      <c r="C648" s="110"/>
      <c r="D648" s="283"/>
    </row>
    <row r="649" spans="1:13" x14ac:dyDescent="0.2">
      <c r="A649" s="110" t="s">
        <v>1489</v>
      </c>
      <c r="C649" s="110"/>
      <c r="D649" s="283"/>
      <c r="J649" s="110" t="s">
        <v>1490</v>
      </c>
    </row>
    <row r="650" spans="1:13" x14ac:dyDescent="0.2">
      <c r="A650" s="110" t="s">
        <v>1491</v>
      </c>
      <c r="C650" s="110"/>
      <c r="D650" s="283"/>
      <c r="J650" s="283" t="s">
        <v>1492</v>
      </c>
    </row>
    <row r="651" spans="1:13" x14ac:dyDescent="0.2">
      <c r="C651" s="110"/>
      <c r="D651" s="283"/>
    </row>
    <row r="652" spans="1:13" x14ac:dyDescent="0.2">
      <c r="A652" s="110" t="s">
        <v>1493</v>
      </c>
      <c r="C652" s="110"/>
      <c r="D652" s="283"/>
      <c r="G652" s="114"/>
      <c r="J652" s="110" t="s">
        <v>1493</v>
      </c>
    </row>
    <row r="653" spans="1:13" x14ac:dyDescent="0.2">
      <c r="C653" s="110"/>
      <c r="D653" s="283"/>
    </row>
    <row r="654" spans="1:13" x14ac:dyDescent="0.2">
      <c r="A654" s="110" t="s">
        <v>1494</v>
      </c>
      <c r="C654" s="114"/>
      <c r="D654" s="283"/>
      <c r="J654" s="110" t="s">
        <v>1494</v>
      </c>
    </row>
    <row r="655" spans="1:13" x14ac:dyDescent="0.2">
      <c r="A655" s="110" t="s">
        <v>1495</v>
      </c>
      <c r="B655" s="114"/>
      <c r="C655" s="110" t="s">
        <v>1498</v>
      </c>
      <c r="D655" s="114"/>
      <c r="E655" s="114"/>
      <c r="J655" s="286" t="s">
        <v>1497</v>
      </c>
      <c r="K655" s="286"/>
    </row>
    <row r="656" spans="1:13" x14ac:dyDescent="0.2">
      <c r="C656" s="110"/>
      <c r="D656" s="283"/>
    </row>
    <row r="657" spans="3:4" x14ac:dyDescent="0.2">
      <c r="C657" s="110"/>
      <c r="D657" s="283"/>
    </row>
    <row r="658" spans="3:4" x14ac:dyDescent="0.2">
      <c r="C658" s="110"/>
      <c r="D658" s="283"/>
    </row>
  </sheetData>
  <sortState xmlns:xlrd2="http://schemas.microsoft.com/office/spreadsheetml/2017/richdata2" ref="A626:B626">
    <sortCondition ref="A625"/>
  </sortState>
  <mergeCells count="232">
    <mergeCell ref="B469:M469"/>
    <mergeCell ref="A406:F406"/>
    <mergeCell ref="B17:M17"/>
    <mergeCell ref="A646:M646"/>
    <mergeCell ref="K538:M538"/>
    <mergeCell ref="K543:M543"/>
    <mergeCell ref="K553:M553"/>
    <mergeCell ref="K592:M592"/>
    <mergeCell ref="K598:M598"/>
    <mergeCell ref="B604:M604"/>
    <mergeCell ref="K611:M611"/>
    <mergeCell ref="B612:M612"/>
    <mergeCell ref="K617:M617"/>
    <mergeCell ref="A611:F611"/>
    <mergeCell ref="B644:F644"/>
    <mergeCell ref="K644:M644"/>
    <mergeCell ref="B628:M628"/>
    <mergeCell ref="B632:F632"/>
    <mergeCell ref="K632:M632"/>
    <mergeCell ref="B633:M633"/>
    <mergeCell ref="B636:F636"/>
    <mergeCell ref="K636:M636"/>
    <mergeCell ref="B640:M640"/>
    <mergeCell ref="K621:M621"/>
    <mergeCell ref="K627:M627"/>
    <mergeCell ref="B624:M624"/>
    <mergeCell ref="B539:M539"/>
    <mergeCell ref="K33:M33"/>
    <mergeCell ref="K44:M44"/>
    <mergeCell ref="K58:M58"/>
    <mergeCell ref="K65:M65"/>
    <mergeCell ref="K73:M73"/>
    <mergeCell ref="K87:M87"/>
    <mergeCell ref="B90:M90"/>
    <mergeCell ref="K102:M102"/>
    <mergeCell ref="B103:M103"/>
    <mergeCell ref="B59:M59"/>
    <mergeCell ref="K126:M126"/>
    <mergeCell ref="K135:M135"/>
    <mergeCell ref="K140:M140"/>
    <mergeCell ref="K144:M144"/>
    <mergeCell ref="K149:M149"/>
    <mergeCell ref="K164:M164"/>
    <mergeCell ref="A140:F140"/>
    <mergeCell ref="B141:M141"/>
    <mergeCell ref="A149:F149"/>
    <mergeCell ref="A158:F158"/>
    <mergeCell ref="B627:F627"/>
    <mergeCell ref="B618:M618"/>
    <mergeCell ref="A390:F390"/>
    <mergeCell ref="A448:M448"/>
    <mergeCell ref="A396:F396"/>
    <mergeCell ref="A400:F400"/>
    <mergeCell ref="A415:M415"/>
    <mergeCell ref="A433:F433"/>
    <mergeCell ref="B435:M435"/>
    <mergeCell ref="B416:M416"/>
    <mergeCell ref="A442:F442"/>
    <mergeCell ref="B443:M443"/>
    <mergeCell ref="K396:M396"/>
    <mergeCell ref="K400:M400"/>
    <mergeCell ref="A494:F494"/>
    <mergeCell ref="A504:F504"/>
    <mergeCell ref="K530:M530"/>
    <mergeCell ref="B481:M481"/>
    <mergeCell ref="A514:M514"/>
    <mergeCell ref="B527:M527"/>
    <mergeCell ref="A455:F455"/>
    <mergeCell ref="B459:M459"/>
    <mergeCell ref="A462:F462"/>
    <mergeCell ref="A473:F473"/>
    <mergeCell ref="B617:F617"/>
    <mergeCell ref="A621:F621"/>
    <mergeCell ref="B582:M582"/>
    <mergeCell ref="A585:F585"/>
    <mergeCell ref="B586:M586"/>
    <mergeCell ref="A592:F592"/>
    <mergeCell ref="B593:M593"/>
    <mergeCell ref="A598:F598"/>
    <mergeCell ref="K180:M180"/>
    <mergeCell ref="K186:M186"/>
    <mergeCell ref="K197:M197"/>
    <mergeCell ref="K358:M358"/>
    <mergeCell ref="B366:M366"/>
    <mergeCell ref="K373:M373"/>
    <mergeCell ref="K379:M379"/>
    <mergeCell ref="A475:M475"/>
    <mergeCell ref="K455:M455"/>
    <mergeCell ref="K462:M462"/>
    <mergeCell ref="K494:M494"/>
    <mergeCell ref="K504:M504"/>
    <mergeCell ref="B499:M499"/>
    <mergeCell ref="B374:M374"/>
    <mergeCell ref="B397:M397"/>
    <mergeCell ref="B449:M449"/>
    <mergeCell ref="A530:F530"/>
    <mergeCell ref="A538:F538"/>
    <mergeCell ref="A543:F543"/>
    <mergeCell ref="B544:M544"/>
    <mergeCell ref="A553:F553"/>
    <mergeCell ref="A576:F576"/>
    <mergeCell ref="K576:M576"/>
    <mergeCell ref="B534:M534"/>
    <mergeCell ref="A490:F490"/>
    <mergeCell ref="B491:M491"/>
    <mergeCell ref="B570:M570"/>
    <mergeCell ref="A325:F325"/>
    <mergeCell ref="B331:M331"/>
    <mergeCell ref="A334:F334"/>
    <mergeCell ref="A341:M341"/>
    <mergeCell ref="B342:M342"/>
    <mergeCell ref="A346:F346"/>
    <mergeCell ref="A354:F354"/>
    <mergeCell ref="K325:M325"/>
    <mergeCell ref="K346:M346"/>
    <mergeCell ref="K354:M354"/>
    <mergeCell ref="B350:M350"/>
    <mergeCell ref="B355:M355"/>
    <mergeCell ref="A358:F358"/>
    <mergeCell ref="A373:F373"/>
    <mergeCell ref="A379:F379"/>
    <mergeCell ref="K447:M447"/>
    <mergeCell ref="B401:K401"/>
    <mergeCell ref="B391:M391"/>
    <mergeCell ref="B384:M384"/>
    <mergeCell ref="K390:M390"/>
    <mergeCell ref="K406:M406"/>
    <mergeCell ref="K433:M433"/>
    <mergeCell ref="A434:M434"/>
    <mergeCell ref="K442:M442"/>
    <mergeCell ref="A447:F447"/>
    <mergeCell ref="B320:M320"/>
    <mergeCell ref="A317:F317"/>
    <mergeCell ref="A257:F257"/>
    <mergeCell ref="B258:M258"/>
    <mergeCell ref="A262:F262"/>
    <mergeCell ref="B263:M263"/>
    <mergeCell ref="A271:F271"/>
    <mergeCell ref="A275:F275"/>
    <mergeCell ref="A291:F291"/>
    <mergeCell ref="K257:M257"/>
    <mergeCell ref="K262:M262"/>
    <mergeCell ref="K271:M271"/>
    <mergeCell ref="K275:M275"/>
    <mergeCell ref="K291:M291"/>
    <mergeCell ref="K297:M297"/>
    <mergeCell ref="K302:M302"/>
    <mergeCell ref="K306:M306"/>
    <mergeCell ref="B313:F313"/>
    <mergeCell ref="K313:M313"/>
    <mergeCell ref="B314:M314"/>
    <mergeCell ref="K317:M317"/>
    <mergeCell ref="B307:M307"/>
    <mergeCell ref="C247:M247"/>
    <mergeCell ref="A250:F250"/>
    <mergeCell ref="C253:M253"/>
    <mergeCell ref="A297:F297"/>
    <mergeCell ref="A302:F302"/>
    <mergeCell ref="B303:M303"/>
    <mergeCell ref="A306:F306"/>
    <mergeCell ref="K250:M250"/>
    <mergeCell ref="B299:M299"/>
    <mergeCell ref="B294:M294"/>
    <mergeCell ref="B284:M284"/>
    <mergeCell ref="B272:M272"/>
    <mergeCell ref="B239:M239"/>
    <mergeCell ref="A246:F246"/>
    <mergeCell ref="K213:M213"/>
    <mergeCell ref="B214:M214"/>
    <mergeCell ref="K220:M220"/>
    <mergeCell ref="B221:M221"/>
    <mergeCell ref="K233:M233"/>
    <mergeCell ref="B234:M234"/>
    <mergeCell ref="K238:M238"/>
    <mergeCell ref="A197:F197"/>
    <mergeCell ref="B199:M199"/>
    <mergeCell ref="A205:F205"/>
    <mergeCell ref="A206:M206"/>
    <mergeCell ref="K205:M205"/>
    <mergeCell ref="A213:F213"/>
    <mergeCell ref="A220:F220"/>
    <mergeCell ref="A233:F233"/>
    <mergeCell ref="A238:F238"/>
    <mergeCell ref="B207:M207"/>
    <mergeCell ref="K108:M108"/>
    <mergeCell ref="B119:M119"/>
    <mergeCell ref="K122:M122"/>
    <mergeCell ref="A647:M647"/>
    <mergeCell ref="B145:M145"/>
    <mergeCell ref="A44:F44"/>
    <mergeCell ref="A58:F58"/>
    <mergeCell ref="A65:F65"/>
    <mergeCell ref="B66:M66"/>
    <mergeCell ref="A87:F87"/>
    <mergeCell ref="A144:F144"/>
    <mergeCell ref="A122:F122"/>
    <mergeCell ref="B123:M123"/>
    <mergeCell ref="A126:F126"/>
    <mergeCell ref="B130:M130"/>
    <mergeCell ref="A135:F135"/>
    <mergeCell ref="A176:F176"/>
    <mergeCell ref="A180:F180"/>
    <mergeCell ref="B161:M161"/>
    <mergeCell ref="A164:F164"/>
    <mergeCell ref="B181:M181"/>
    <mergeCell ref="A186:F186"/>
    <mergeCell ref="A191:F191"/>
    <mergeCell ref="B192:M192"/>
    <mergeCell ref="K1:M1"/>
    <mergeCell ref="K2:M2"/>
    <mergeCell ref="J655:K655"/>
    <mergeCell ref="B13:M13"/>
    <mergeCell ref="B177:M177"/>
    <mergeCell ref="B188:M188"/>
    <mergeCell ref="B165:M165"/>
    <mergeCell ref="A168:F168"/>
    <mergeCell ref="A3:M3"/>
    <mergeCell ref="A4:L4"/>
    <mergeCell ref="A7:M7"/>
    <mergeCell ref="A28:F28"/>
    <mergeCell ref="C29:M29"/>
    <mergeCell ref="A33:F33"/>
    <mergeCell ref="A102:F102"/>
    <mergeCell ref="A73:F73"/>
    <mergeCell ref="A108:F108"/>
    <mergeCell ref="B49:M49"/>
    <mergeCell ref="B37:M37"/>
    <mergeCell ref="B80:M80"/>
    <mergeCell ref="B136:M136"/>
    <mergeCell ref="B155:M155"/>
    <mergeCell ref="K176:M176"/>
    <mergeCell ref="B172:M172"/>
  </mergeCells>
  <phoneticPr fontId="16" type="noConversion"/>
  <pageMargins left="0.35416666666666702" right="0.35416666666666702" top="0.98402777777777795" bottom="0.39305555555555599" header="0.51180555555555496" footer="0.196527777777778"/>
  <pageSetup paperSize="9" scale="66" firstPageNumber="0" fitToHeight="0" pageOrder="overThenDown" orientation="landscape" verticalDpi="300" r:id="rId1"/>
  <headerFooter>
    <oddFooter>&amp;R&amp;P</oddFooter>
  </headerFooter>
</worksheet>
</file>

<file path=docProps/app.xml><?xml version="1.0" encoding="utf-8"?>
<Properties xmlns="http://schemas.openxmlformats.org/officeDocument/2006/extended-properties" xmlns:vt="http://schemas.openxmlformats.org/officeDocument/2006/docPropsVTypes">
  <Template/>
  <TotalTime>308</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1-245 pikimo dalys</vt:lpstr>
      <vt:lpstr>'1-245 pikimo dalys'!Excel_BuiltIn_Print_Area</vt:lpstr>
      <vt:lpstr>'1-245 pikimo dalys'!Print_Area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VilmaEkon</dc:creator>
  <cp:lastModifiedBy>Juristas</cp:lastModifiedBy>
  <cp:revision>9</cp:revision>
  <cp:lastPrinted>2020-12-30T12:25:23Z</cp:lastPrinted>
  <dcterms:created xsi:type="dcterms:W3CDTF">2016-09-15T08:33:18Z</dcterms:created>
  <dcterms:modified xsi:type="dcterms:W3CDTF">2020-12-30T12:25:26Z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