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stas\Desktop\darbui\19. Septeka\"/>
    </mc:Choice>
  </mc:AlternateContent>
  <xr:revisionPtr revIDLastSave="0" documentId="13_ncr:1_{A9A86440-C15D-432E-A1EF-ACDC6C426388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-245 pikimo dalys" sheetId="1" r:id="rId1"/>
  </sheets>
  <definedNames>
    <definedName name="Excel_BuiltIn_Print_Area" localSheetId="0">'1-245 pikimo dalys'!$L$5:$IW$23</definedName>
    <definedName name="Excel_BuiltIn_Print_Area_1_1">#REF!</definedName>
    <definedName name="_xlnm.Print_Area" localSheetId="0">'1-245 pikimo dalys'!$A$1:$M$36</definedName>
    <definedName name="TABLE_1">#REF!</definedName>
  </definedNames>
  <calcPr calcId="181029"/>
</workbook>
</file>

<file path=xl/calcChain.xml><?xml version="1.0" encoding="utf-8"?>
<calcChain xmlns="http://schemas.openxmlformats.org/spreadsheetml/2006/main">
  <c r="I24" i="1" l="1"/>
  <c r="J24" i="1" s="1"/>
  <c r="I22" i="1"/>
  <c r="J22" i="1" s="1"/>
  <c r="G21" i="1"/>
  <c r="H21" i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13" i="1"/>
  <c r="J13" i="1" s="1"/>
  <c r="I21" i="1" l="1"/>
  <c r="J21" i="1"/>
  <c r="I11" i="1"/>
  <c r="J11" i="1" s="1"/>
</calcChain>
</file>

<file path=xl/sharedStrings.xml><?xml version="1.0" encoding="utf-8"?>
<sst xmlns="http://schemas.openxmlformats.org/spreadsheetml/2006/main" count="108" uniqueCount="78">
  <si>
    <t>Pirkimo dalies Nr.</t>
  </si>
  <si>
    <t>Prekės pavadinimas</t>
  </si>
  <si>
    <t>Mato vienetas</t>
  </si>
  <si>
    <t>Vieneto kaina Eur be PVM</t>
  </si>
  <si>
    <t>Orienta-cinio  poreikio kaina Eur be PVM</t>
  </si>
  <si>
    <t>Orienta-cinio poreikio kaina Eur su PVM</t>
  </si>
  <si>
    <t>Prekių specifikacijos reikalavimai</t>
  </si>
  <si>
    <t>Gamintojas</t>
  </si>
  <si>
    <t>Kataloginis numeris</t>
  </si>
  <si>
    <t>Urologija</t>
  </si>
  <si>
    <t xml:space="preserve"> vnt.</t>
  </si>
  <si>
    <t>vnt.</t>
  </si>
  <si>
    <t>Balioniniai kateteriai embolotrombektomijai:</t>
  </si>
  <si>
    <t>Balioninis kateteris embolotrombektomijai</t>
  </si>
  <si>
    <t>1. F2.
2. 60-85 cm ilgio.
3. Balionėlio, užpildyto  NaCl 0.9% tirp., maks. tūris 0.15- 0.20 ml.
4. Paženklintas CE ženklu.</t>
  </si>
  <si>
    <t>1. F3.
2. 80-85 cm ilgio.
3. Balionėlio, užpildyto Na Cl 0.9% tirp.  maks. Tūris 0.2-0.6 ml.
4. Paženklintas CE ženklu.</t>
  </si>
  <si>
    <t>1. F4.
2. 80-85cm ilgio.
3. Balionėlio, užpildyto Na Cl 0.9% tirp., maks.tūris 0,7-1,2 ml.
4. Paženklintas CE ženklu.</t>
  </si>
  <si>
    <t>1. F5. 
2. 80-85 cm ilgio.
3. Balionėlio tūris,užpildyto Na Cl  0.9% tirp., maks.tūris 1,5-3,0 ml.
4. Paženklintas CE ženklu.</t>
  </si>
  <si>
    <t>1. F6.
2. 80-85 cm ilgio.
3. Balionėlio, užpildyto skysčiu maks. tūris 2,0-4,5 ml.
4. Paženklintas CE ženklu.</t>
  </si>
  <si>
    <t>1. F7.
2. 80-85 cm ilgio.
3. Balionėlio, užpildyto skysčiu, maks. tūris tūris 2,5-4,5 ml.
4. Paženklintas CE ženklu.</t>
  </si>
  <si>
    <t>1. F8.
2. 80-85 cm ilgio.
3. Balionėlio, užpildyto skysčiu, maks. tūris tūris 2,5-4,5 ml.
4. Paženklintas CE ženklu.</t>
  </si>
  <si>
    <t>1. F10.
2. 80-85 cm ilgio.
3. Balionėlio, užpildyto skysčiu, maks. tūris tūris 2,5-4,5 ml.
4. Paženklintas CE ženklu.</t>
  </si>
  <si>
    <t>Endoskopinė monopoliarinė kilpa laparaskopinei supracervikalinei histerektomijai</t>
  </si>
  <si>
    <t>1. Diametras 5 mm;
2. Dydis 200 x 100 mm;
3. Monopolinė;
4. Hysteroktomijai;
5. Su 3 m laidu;
6. Sulendanti į tubuso vidų;
7. Sterili;
8. Supakuota po 6 vnt.</t>
  </si>
  <si>
    <t>Kitos priemonės</t>
  </si>
  <si>
    <t>vnt</t>
  </si>
  <si>
    <t>34</t>
  </si>
  <si>
    <t>183</t>
  </si>
  <si>
    <t>Kaniulės ašarų takams plauti</t>
  </si>
  <si>
    <t>Akmenų iš tulžies latakų ištraukimo balionai</t>
  </si>
  <si>
    <t>167</t>
  </si>
  <si>
    <t>167.1</t>
  </si>
  <si>
    <t>167.2</t>
  </si>
  <si>
    <t>167 pirkimo dalis iš viso:</t>
  </si>
  <si>
    <t>PVM tarifas, proc.</t>
  </si>
  <si>
    <t>Orientacinis poreikis</t>
  </si>
  <si>
    <t>10 proc. techninėje specifika-cijoje nenuro-dytų, tačiau su pirkimo objektu susijusių prekių, suma*, Eur</t>
  </si>
  <si>
    <t>PLASTIKINIŲ MEDICININIŲ GAMINIŲ  TECHNINĖ SPECIFIKACIJA</t>
  </si>
  <si>
    <t>Maksimali pasiūlymo kaina*, Eur</t>
  </si>
  <si>
    <t xml:space="preserve">1.Vienkartinė. 
2. Sterili. 
3. 22 mm ilgio. 
4. Adatos galiukas lenktas. 
5. Dydis 27G. </t>
  </si>
  <si>
    <t>167.3</t>
  </si>
  <si>
    <t>167.4</t>
  </si>
  <si>
    <t>167.5</t>
  </si>
  <si>
    <t>167.6</t>
  </si>
  <si>
    <t>167.7</t>
  </si>
  <si>
    <t>167.8</t>
  </si>
  <si>
    <t>1-245 pirkimo dalys VšĮ Vilniaus miesto klinikinė ligoninė, Antakalnio g. 57, 10207 Vilnius</t>
  </si>
  <si>
    <t>MicroTech.</t>
  </si>
  <si>
    <t>SRB-T-9/12/15-20, SRB-T-12/15/18-20, SRB-T-15/18/21-20.</t>
  </si>
  <si>
    <t>Hagmed.</t>
  </si>
  <si>
    <t>EM260.</t>
  </si>
  <si>
    <t>EM380.</t>
  </si>
  <si>
    <t>EM480.</t>
  </si>
  <si>
    <t>EM680.</t>
  </si>
  <si>
    <t>EM780.</t>
  </si>
  <si>
    <t>EM880.</t>
  </si>
  <si>
    <t>EM1080.</t>
  </si>
  <si>
    <t>EM580.</t>
  </si>
  <si>
    <t>Lina Medical.</t>
  </si>
  <si>
    <t>EL-200-4.</t>
  </si>
  <si>
    <t>SurgiEdge.</t>
  </si>
  <si>
    <t>CD-314127.</t>
  </si>
  <si>
    <t>5</t>
  </si>
  <si>
    <t>1. 1900 mm +/- 50 mm; 
2. Kanalas vedliui 0,035''; 
3. Kelių dydžio balionas; 
4. Trikanalis.</t>
  </si>
  <si>
    <t>Priedas Nr.1 prie Sutarties Nr. S1-__________</t>
  </si>
  <si>
    <t>202___m. ___________________d.</t>
  </si>
  <si>
    <t xml:space="preserve">Šalys susitarė, kad maksimali sutarties vertė yra 23732,02 Eur su PVM (22601,92 Eur be PVM), kurią sudaro:
Sutarties vertė pagal specifikaciją 21574,56 Eur su PVM.
Pirkėjui perkant Sutarties priede nenumatytas Prekes, pagal sutarties 8.6. punktą – 10 procentų nuo sutarties vertės pagal specifikaciją sudaro: 2157,46 Eur su PVM.
</t>
  </si>
  <si>
    <t>PIRKĖJAS</t>
  </si>
  <si>
    <t>PARDAVĖJAS</t>
  </si>
  <si>
    <t>VšĮ Vilniaus miesto klinikinė ligoninė</t>
  </si>
  <si>
    <t>UAB „Septeka“</t>
  </si>
  <si>
    <t>Direktorius</t>
  </si>
  <si>
    <t>Direktorė</t>
  </si>
  <si>
    <t>Dr. Narimantas Markevičius</t>
  </si>
  <si>
    <t>Vestina Strakšytė</t>
  </si>
  <si>
    <t xml:space="preserve">Šalių parašai.:   </t>
  </si>
  <si>
    <t xml:space="preserve"> A.V.</t>
  </si>
  <si>
    <t>A.V.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</si>
</sst>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8" fillId="0" borderId="0"/>
  </cellStyleXfs>
  <cellXfs count="62">
    <xf numFmtId="0" fontId="0" fillId="0" borderId="0" xfId="0"/>
    <xf numFmtId="0" fontId="1" fillId="0" borderId="0" xfId="0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0" fillId="6" borderId="5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left" vertical="top" wrapText="1"/>
    </xf>
    <xf numFmtId="49" fontId="10" fillId="6" borderId="5" xfId="1" applyNumberFormat="1" applyFont="1" applyFill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0" fillId="6" borderId="5" xfId="1" applyNumberFormat="1" applyFont="1" applyFill="1" applyBorder="1" applyAlignment="1">
      <alignment horizontal="center" vertical="top" wrapText="1"/>
    </xf>
    <xf numFmtId="4" fontId="10" fillId="6" borderId="5" xfId="1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10" fillId="4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1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</cellXfs>
  <cellStyles count="6">
    <cellStyle name="Heading" xfId="2" xr:uid="{74E24DD9-3DD0-420F-BFE6-9539830EC365}"/>
    <cellStyle name="Heading1" xfId="3" xr:uid="{C62F855B-A6CE-4E4D-94E8-B54928DE39D1}"/>
    <cellStyle name="Įprastas 2" xfId="1" xr:uid="{51316253-0E95-4B55-83FC-F1CBF86FCB76}"/>
    <cellStyle name="Normal" xfId="0" builtinId="0"/>
    <cellStyle name="Result" xfId="4" xr:uid="{131060E2-525B-4C4E-B1DC-8D62EDCDF685}"/>
    <cellStyle name="Result2" xfId="5" xr:uid="{F4E881FC-B521-4206-B159-CAF59D18E67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6"/>
  <sheetViews>
    <sheetView showGridLines="0" tabSelected="1" zoomScale="90" zoomScaleNormal="90" zoomScaleSheetLayoutView="115" workbookViewId="0">
      <selection sqref="A1:M36"/>
    </sheetView>
  </sheetViews>
  <sheetFormatPr defaultColWidth="9.140625" defaultRowHeight="12.75" x14ac:dyDescent="0.2"/>
  <cols>
    <col min="1" max="1" width="9.140625" style="12" customWidth="1"/>
    <col min="2" max="2" width="27" style="13" customWidth="1"/>
    <col min="3" max="3" width="8.7109375" style="14" customWidth="1"/>
    <col min="4" max="4" width="13.42578125" style="15" customWidth="1"/>
    <col min="5" max="6" width="9.140625" style="12" customWidth="1"/>
    <col min="7" max="10" width="10.5703125" style="12" customWidth="1"/>
    <col min="11" max="11" width="67.7109375" style="12" customWidth="1"/>
    <col min="12" max="12" width="13.28515625" style="12" customWidth="1"/>
    <col min="13" max="13" width="11.5703125" style="12" customWidth="1"/>
    <col min="14" max="14" width="2.140625" style="12" customWidth="1"/>
    <col min="15" max="15" width="9.140625" style="12" customWidth="1"/>
    <col min="16" max="16" width="37.28515625" style="12" customWidth="1"/>
    <col min="17" max="1025" width="9.140625" style="12" customWidth="1"/>
    <col min="1026" max="1027" width="9.140625" style="16" customWidth="1"/>
    <col min="1028" max="16384" width="9.140625" style="16"/>
  </cols>
  <sheetData>
    <row r="1" spans="1:14" ht="13.5" customHeight="1" x14ac:dyDescent="0.2">
      <c r="K1" s="47" t="s">
        <v>64</v>
      </c>
      <c r="L1" s="47"/>
      <c r="M1" s="47"/>
    </row>
    <row r="2" spans="1:14" x14ac:dyDescent="0.2">
      <c r="K2" s="48" t="s">
        <v>65</v>
      </c>
      <c r="L2" s="48"/>
      <c r="M2" s="48"/>
    </row>
    <row r="3" spans="1:14" x14ac:dyDescent="0.2">
      <c r="K3" s="45"/>
      <c r="L3" s="45"/>
      <c r="M3" s="45"/>
    </row>
    <row r="5" spans="1:14" x14ac:dyDescent="0.2">
      <c r="A5" s="49" t="s">
        <v>37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4" x14ac:dyDescent="0.2">
      <c r="A6" s="1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</row>
    <row r="7" spans="1:14" ht="18" customHeight="1" x14ac:dyDescent="0.2">
      <c r="A7" s="50" t="s">
        <v>46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7"/>
      <c r="N7" s="3"/>
    </row>
    <row r="8" spans="1:14" ht="154.5" customHeight="1" x14ac:dyDescent="0.2">
      <c r="A8" s="4" t="s">
        <v>0</v>
      </c>
      <c r="B8" s="10" t="s">
        <v>1</v>
      </c>
      <c r="C8" s="10" t="s">
        <v>2</v>
      </c>
      <c r="D8" s="5" t="s">
        <v>35</v>
      </c>
      <c r="E8" s="10" t="s">
        <v>3</v>
      </c>
      <c r="F8" s="10" t="s">
        <v>34</v>
      </c>
      <c r="G8" s="10" t="s">
        <v>4</v>
      </c>
      <c r="H8" s="10" t="s">
        <v>5</v>
      </c>
      <c r="I8" s="6" t="s">
        <v>36</v>
      </c>
      <c r="J8" s="6" t="s">
        <v>38</v>
      </c>
      <c r="K8" s="10" t="s">
        <v>6</v>
      </c>
      <c r="L8" s="10" t="s">
        <v>7</v>
      </c>
      <c r="M8" s="10" t="s">
        <v>8</v>
      </c>
      <c r="N8" s="11"/>
    </row>
    <row r="9" spans="1:14" x14ac:dyDescent="0.2">
      <c r="A9" s="8">
        <v>1</v>
      </c>
      <c r="B9" s="8">
        <v>2</v>
      </c>
      <c r="C9" s="8">
        <v>3</v>
      </c>
      <c r="D9" s="18">
        <v>4</v>
      </c>
      <c r="E9" s="8">
        <v>5</v>
      </c>
      <c r="F9" s="8">
        <v>6</v>
      </c>
      <c r="G9" s="8">
        <v>7</v>
      </c>
      <c r="H9" s="8">
        <v>8</v>
      </c>
      <c r="I9" s="19"/>
      <c r="J9" s="19"/>
      <c r="K9" s="8">
        <v>9</v>
      </c>
      <c r="L9" s="8">
        <v>10</v>
      </c>
      <c r="M9" s="8">
        <v>11</v>
      </c>
    </row>
    <row r="10" spans="1:14" x14ac:dyDescent="0.2">
      <c r="A10" s="51" t="s">
        <v>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4" ht="80.25" customHeight="1" x14ac:dyDescent="0.2">
      <c r="A11" s="27" t="s">
        <v>26</v>
      </c>
      <c r="B11" s="22" t="s">
        <v>29</v>
      </c>
      <c r="C11" s="20" t="s">
        <v>25</v>
      </c>
      <c r="D11" s="20">
        <v>20</v>
      </c>
      <c r="E11" s="25">
        <v>76</v>
      </c>
      <c r="F11" s="24" t="s">
        <v>62</v>
      </c>
      <c r="G11" s="25">
        <v>1520</v>
      </c>
      <c r="H11" s="25">
        <v>1596</v>
      </c>
      <c r="I11" s="25">
        <f t="shared" ref="I11" si="0">H11*0.1</f>
        <v>159.60000000000002</v>
      </c>
      <c r="J11" s="25">
        <f t="shared" ref="J11" si="1">H11+I11</f>
        <v>1755.6</v>
      </c>
      <c r="K11" s="21" t="s">
        <v>63</v>
      </c>
      <c r="L11" s="26" t="s">
        <v>47</v>
      </c>
      <c r="M11" s="26" t="s">
        <v>48</v>
      </c>
    </row>
    <row r="12" spans="1:14" ht="25.5" customHeight="1" x14ac:dyDescent="0.2">
      <c r="A12" s="9" t="s">
        <v>30</v>
      </c>
      <c r="B12" s="59" t="s">
        <v>12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4" ht="66.75" customHeight="1" x14ac:dyDescent="0.2">
      <c r="A13" s="43" t="s">
        <v>31</v>
      </c>
      <c r="B13" s="44" t="s">
        <v>13</v>
      </c>
      <c r="C13" s="38" t="s">
        <v>10</v>
      </c>
      <c r="D13" s="37">
        <v>160</v>
      </c>
      <c r="E13" s="39">
        <v>10.8</v>
      </c>
      <c r="F13" s="38" t="s">
        <v>62</v>
      </c>
      <c r="G13" s="39">
        <v>1728</v>
      </c>
      <c r="H13" s="39">
        <v>1814.4</v>
      </c>
      <c r="I13" s="39">
        <f>H13*0.1</f>
        <v>181.44000000000003</v>
      </c>
      <c r="J13" s="39">
        <f>H13+I13</f>
        <v>1995.8400000000001</v>
      </c>
      <c r="K13" s="33" t="s">
        <v>14</v>
      </c>
      <c r="L13" s="43" t="s">
        <v>49</v>
      </c>
      <c r="M13" s="43" t="s">
        <v>50</v>
      </c>
    </row>
    <row r="14" spans="1:14" ht="66.75" customHeight="1" x14ac:dyDescent="0.2">
      <c r="A14" s="43" t="s">
        <v>32</v>
      </c>
      <c r="B14" s="44" t="s">
        <v>13</v>
      </c>
      <c r="C14" s="38" t="s">
        <v>10</v>
      </c>
      <c r="D14" s="37">
        <v>400</v>
      </c>
      <c r="E14" s="39">
        <v>10.8</v>
      </c>
      <c r="F14" s="38" t="s">
        <v>62</v>
      </c>
      <c r="G14" s="39">
        <v>4320</v>
      </c>
      <c r="H14" s="39">
        <v>4536</v>
      </c>
      <c r="I14" s="39">
        <f t="shared" ref="I14:I20" si="2">H14*0.1</f>
        <v>453.6</v>
      </c>
      <c r="J14" s="39">
        <f t="shared" ref="J14:J20" si="3">H14+I14</f>
        <v>4989.6000000000004</v>
      </c>
      <c r="K14" s="33" t="s">
        <v>15</v>
      </c>
      <c r="L14" s="43" t="s">
        <v>49</v>
      </c>
      <c r="M14" s="43" t="s">
        <v>51</v>
      </c>
    </row>
    <row r="15" spans="1:14" ht="66.75" customHeight="1" x14ac:dyDescent="0.2">
      <c r="A15" s="43" t="s">
        <v>40</v>
      </c>
      <c r="B15" s="44" t="s">
        <v>13</v>
      </c>
      <c r="C15" s="38" t="s">
        <v>10</v>
      </c>
      <c r="D15" s="37">
        <v>530</v>
      </c>
      <c r="E15" s="39">
        <v>10.8</v>
      </c>
      <c r="F15" s="38" t="s">
        <v>62</v>
      </c>
      <c r="G15" s="39">
        <v>5724</v>
      </c>
      <c r="H15" s="39">
        <v>6010.2</v>
      </c>
      <c r="I15" s="39">
        <f t="shared" si="2"/>
        <v>601.02</v>
      </c>
      <c r="J15" s="39">
        <f t="shared" si="3"/>
        <v>6611.2199999999993</v>
      </c>
      <c r="K15" s="33" t="s">
        <v>16</v>
      </c>
      <c r="L15" s="43" t="s">
        <v>49</v>
      </c>
      <c r="M15" s="43" t="s">
        <v>52</v>
      </c>
    </row>
    <row r="16" spans="1:14" ht="66.75" customHeight="1" x14ac:dyDescent="0.2">
      <c r="A16" s="43" t="s">
        <v>41</v>
      </c>
      <c r="B16" s="44" t="s">
        <v>13</v>
      </c>
      <c r="C16" s="38" t="s">
        <v>10</v>
      </c>
      <c r="D16" s="37">
        <v>300</v>
      </c>
      <c r="E16" s="39">
        <v>10.8</v>
      </c>
      <c r="F16" s="38" t="s">
        <v>62</v>
      </c>
      <c r="G16" s="39">
        <v>3240</v>
      </c>
      <c r="H16" s="39">
        <v>3402</v>
      </c>
      <c r="I16" s="39">
        <f t="shared" si="2"/>
        <v>340.20000000000005</v>
      </c>
      <c r="J16" s="39">
        <f t="shared" si="3"/>
        <v>3742.2</v>
      </c>
      <c r="K16" s="33" t="s">
        <v>17</v>
      </c>
      <c r="L16" s="43" t="s">
        <v>49</v>
      </c>
      <c r="M16" s="43" t="s">
        <v>57</v>
      </c>
    </row>
    <row r="17" spans="1:13" ht="66.75" customHeight="1" x14ac:dyDescent="0.2">
      <c r="A17" s="43" t="s">
        <v>42</v>
      </c>
      <c r="B17" s="44" t="s">
        <v>13</v>
      </c>
      <c r="C17" s="38" t="s">
        <v>10</v>
      </c>
      <c r="D17" s="37">
        <v>160</v>
      </c>
      <c r="E17" s="39">
        <v>10.8</v>
      </c>
      <c r="F17" s="38" t="s">
        <v>62</v>
      </c>
      <c r="G17" s="39">
        <v>1728</v>
      </c>
      <c r="H17" s="39">
        <v>1814.4</v>
      </c>
      <c r="I17" s="39">
        <f t="shared" si="2"/>
        <v>181.44000000000003</v>
      </c>
      <c r="J17" s="39">
        <f t="shared" si="3"/>
        <v>1995.8400000000001</v>
      </c>
      <c r="K17" s="33" t="s">
        <v>18</v>
      </c>
      <c r="L17" s="43" t="s">
        <v>49</v>
      </c>
      <c r="M17" s="43" t="s">
        <v>53</v>
      </c>
    </row>
    <row r="18" spans="1:13" ht="66.75" customHeight="1" x14ac:dyDescent="0.2">
      <c r="A18" s="43" t="s">
        <v>43</v>
      </c>
      <c r="B18" s="44" t="s">
        <v>13</v>
      </c>
      <c r="C18" s="38" t="s">
        <v>10</v>
      </c>
      <c r="D18" s="37">
        <v>30</v>
      </c>
      <c r="E18" s="39">
        <v>10.8</v>
      </c>
      <c r="F18" s="38" t="s">
        <v>62</v>
      </c>
      <c r="G18" s="39">
        <v>324</v>
      </c>
      <c r="H18" s="39">
        <v>340.2</v>
      </c>
      <c r="I18" s="39">
        <f t="shared" si="2"/>
        <v>34.020000000000003</v>
      </c>
      <c r="J18" s="39">
        <f t="shared" si="3"/>
        <v>374.21999999999997</v>
      </c>
      <c r="K18" s="33" t="s">
        <v>19</v>
      </c>
      <c r="L18" s="43" t="s">
        <v>49</v>
      </c>
      <c r="M18" s="43" t="s">
        <v>54</v>
      </c>
    </row>
    <row r="19" spans="1:13" ht="66.75" customHeight="1" x14ac:dyDescent="0.2">
      <c r="A19" s="43" t="s">
        <v>44</v>
      </c>
      <c r="B19" s="44" t="s">
        <v>13</v>
      </c>
      <c r="C19" s="38" t="s">
        <v>11</v>
      </c>
      <c r="D19" s="37">
        <v>40</v>
      </c>
      <c r="E19" s="39">
        <v>10.8</v>
      </c>
      <c r="F19" s="38" t="s">
        <v>62</v>
      </c>
      <c r="G19" s="39">
        <v>432</v>
      </c>
      <c r="H19" s="39">
        <v>453.6</v>
      </c>
      <c r="I19" s="39">
        <f t="shared" si="2"/>
        <v>45.360000000000007</v>
      </c>
      <c r="J19" s="39">
        <f t="shared" si="3"/>
        <v>498.96000000000004</v>
      </c>
      <c r="K19" s="33" t="s">
        <v>20</v>
      </c>
      <c r="L19" s="43" t="s">
        <v>49</v>
      </c>
      <c r="M19" s="43" t="s">
        <v>55</v>
      </c>
    </row>
    <row r="20" spans="1:13" ht="66.75" customHeight="1" x14ac:dyDescent="0.2">
      <c r="A20" s="43" t="s">
        <v>45</v>
      </c>
      <c r="B20" s="44" t="s">
        <v>13</v>
      </c>
      <c r="C20" s="38" t="s">
        <v>11</v>
      </c>
      <c r="D20" s="37">
        <v>20</v>
      </c>
      <c r="E20" s="39">
        <v>10.8</v>
      </c>
      <c r="F20" s="38" t="s">
        <v>62</v>
      </c>
      <c r="G20" s="39">
        <v>216</v>
      </c>
      <c r="H20" s="39">
        <v>226.8</v>
      </c>
      <c r="I20" s="39">
        <f t="shared" si="2"/>
        <v>22.680000000000003</v>
      </c>
      <c r="J20" s="39">
        <f t="shared" si="3"/>
        <v>249.48000000000002</v>
      </c>
      <c r="K20" s="33" t="s">
        <v>21</v>
      </c>
      <c r="L20" s="43" t="s">
        <v>49</v>
      </c>
      <c r="M20" s="43" t="s">
        <v>56</v>
      </c>
    </row>
    <row r="21" spans="1:13" ht="15" customHeight="1" x14ac:dyDescent="0.2">
      <c r="A21" s="53" t="s">
        <v>33</v>
      </c>
      <c r="B21" s="53"/>
      <c r="C21" s="53"/>
      <c r="D21" s="53"/>
      <c r="E21" s="53"/>
      <c r="F21" s="53"/>
      <c r="G21" s="23">
        <f t="shared" ref="G21:I21" si="4">SUM(G13:G20)</f>
        <v>17712</v>
      </c>
      <c r="H21" s="23">
        <f t="shared" si="4"/>
        <v>18597.599999999999</v>
      </c>
      <c r="I21" s="23">
        <f t="shared" si="4"/>
        <v>1859.76</v>
      </c>
      <c r="J21" s="23">
        <f>SUM(J13:J20)</f>
        <v>20457.36</v>
      </c>
      <c r="K21" s="7"/>
      <c r="L21" s="9"/>
      <c r="M21" s="9"/>
    </row>
    <row r="22" spans="1:13" ht="117.75" customHeight="1" x14ac:dyDescent="0.2">
      <c r="A22" s="35" t="s">
        <v>27</v>
      </c>
      <c r="B22" s="29" t="s">
        <v>22</v>
      </c>
      <c r="C22" s="40" t="s">
        <v>11</v>
      </c>
      <c r="D22" s="37">
        <v>10</v>
      </c>
      <c r="E22" s="39">
        <v>120</v>
      </c>
      <c r="F22" s="40">
        <v>5</v>
      </c>
      <c r="G22" s="41">
        <v>1200</v>
      </c>
      <c r="H22" s="41">
        <v>1260</v>
      </c>
      <c r="I22" s="42">
        <f t="shared" ref="I22" si="5">H22*0.1</f>
        <v>126</v>
      </c>
      <c r="J22" s="42">
        <f t="shared" ref="J22" si="6">H22+I22</f>
        <v>1386</v>
      </c>
      <c r="K22" s="33" t="s">
        <v>23</v>
      </c>
      <c r="L22" s="36" t="s">
        <v>58</v>
      </c>
      <c r="M22" s="36" t="s">
        <v>59</v>
      </c>
    </row>
    <row r="23" spans="1:13" x14ac:dyDescent="0.2">
      <c r="A23" s="52" t="s">
        <v>24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ht="76.5" customHeight="1" x14ac:dyDescent="0.2">
      <c r="A24" s="28">
        <v>242</v>
      </c>
      <c r="B24" s="29" t="s">
        <v>28</v>
      </c>
      <c r="C24" s="30" t="s">
        <v>11</v>
      </c>
      <c r="D24" s="31">
        <v>240</v>
      </c>
      <c r="E24" s="28">
        <v>0.48</v>
      </c>
      <c r="F24" s="28">
        <v>5</v>
      </c>
      <c r="G24" s="32">
        <v>115.2</v>
      </c>
      <c r="H24" s="32">
        <v>120.96</v>
      </c>
      <c r="I24" s="32">
        <f t="shared" ref="I24" si="7">H24*0.1</f>
        <v>12.096</v>
      </c>
      <c r="J24" s="32">
        <f t="shared" ref="J24" si="8">H24+I24</f>
        <v>133.05599999999998</v>
      </c>
      <c r="K24" s="33" t="s">
        <v>39</v>
      </c>
      <c r="L24" s="34" t="s">
        <v>60</v>
      </c>
      <c r="M24" s="34" t="s">
        <v>61</v>
      </c>
    </row>
    <row r="25" spans="1:13" ht="18" customHeight="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spans="1:13" ht="76.5" customHeight="1" x14ac:dyDescent="0.2">
      <c r="A26" s="54" t="s">
        <v>66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">
      <c r="A27" s="12" t="s">
        <v>75</v>
      </c>
      <c r="C27" s="12"/>
      <c r="D27" s="46"/>
    </row>
    <row r="28" spans="1:13" x14ac:dyDescent="0.2">
      <c r="C28" s="12"/>
      <c r="D28" s="46"/>
    </row>
    <row r="29" spans="1:13" x14ac:dyDescent="0.2">
      <c r="A29" s="12" t="s">
        <v>67</v>
      </c>
      <c r="C29" s="12"/>
      <c r="D29" s="46"/>
      <c r="G29" s="16"/>
      <c r="K29" s="12" t="s">
        <v>68</v>
      </c>
    </row>
    <row r="30" spans="1:13" x14ac:dyDescent="0.2">
      <c r="A30" s="12" t="s">
        <v>69</v>
      </c>
      <c r="C30" s="12"/>
      <c r="D30" s="16"/>
      <c r="K30" s="46" t="s">
        <v>70</v>
      </c>
    </row>
    <row r="31" spans="1:13" x14ac:dyDescent="0.2">
      <c r="C31" s="12"/>
      <c r="D31" s="46"/>
    </row>
    <row r="32" spans="1:13" x14ac:dyDescent="0.2">
      <c r="A32" s="12" t="s">
        <v>71</v>
      </c>
      <c r="C32" s="12"/>
      <c r="D32" s="46"/>
      <c r="G32" s="16"/>
      <c r="K32" s="12" t="s">
        <v>72</v>
      </c>
    </row>
    <row r="33" spans="1:11" x14ac:dyDescent="0.2">
      <c r="C33" s="12"/>
      <c r="D33" s="46"/>
      <c r="K33" s="16"/>
    </row>
    <row r="34" spans="1:11" x14ac:dyDescent="0.2">
      <c r="A34" s="12" t="s">
        <v>73</v>
      </c>
      <c r="B34" s="16"/>
      <c r="C34" s="12"/>
      <c r="D34" s="16"/>
      <c r="E34" s="16"/>
      <c r="F34" s="16"/>
      <c r="K34" s="46" t="s">
        <v>74</v>
      </c>
    </row>
    <row r="35" spans="1:11" x14ac:dyDescent="0.2">
      <c r="A35" s="13" t="s">
        <v>77</v>
      </c>
      <c r="C35" s="12"/>
      <c r="D35" s="46"/>
      <c r="K35" s="12" t="s">
        <v>76</v>
      </c>
    </row>
    <row r="36" spans="1:11" x14ac:dyDescent="0.2">
      <c r="C36" s="12"/>
      <c r="D36" s="46"/>
    </row>
  </sheetData>
  <mergeCells count="10">
    <mergeCell ref="A23:M23"/>
    <mergeCell ref="A21:F21"/>
    <mergeCell ref="A26:M26"/>
    <mergeCell ref="A25:M25"/>
    <mergeCell ref="B12:M12"/>
    <mergeCell ref="K1:M1"/>
    <mergeCell ref="K2:M2"/>
    <mergeCell ref="A5:M5"/>
    <mergeCell ref="A7:L7"/>
    <mergeCell ref="A10:M10"/>
  </mergeCells>
  <phoneticPr fontId="11" type="noConversion"/>
  <pageMargins left="0.35416666666666702" right="0.35416666666666702" top="0.98402777777777795" bottom="0.39305555555555599" header="0.51180555555555496" footer="0.196527777777778"/>
  <pageSetup paperSize="9" scale="67" firstPageNumber="0" fitToHeight="0" pageOrder="overThenDown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1-245 pikimo dalys</vt:lpstr>
      <vt:lpstr>'1-245 pikimo dalys'!Excel_BuiltIn_Print_Area</vt:lpstr>
      <vt:lpstr>'1-245 pikimo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VilmaEkon</dc:creator>
  <cp:lastModifiedBy>Juristas</cp:lastModifiedBy>
  <cp:revision>9</cp:revision>
  <cp:lastPrinted>2020-12-30T12:32:43Z</cp:lastPrinted>
  <dcterms:created xsi:type="dcterms:W3CDTF">2016-09-15T08:33:18Z</dcterms:created>
  <dcterms:modified xsi:type="dcterms:W3CDTF">2020-12-30T12:34:45Z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