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Juristas\Desktop\chirurginiai sutartys\SUTARTIMS-PASIULYMAI\Olympus\"/>
    </mc:Choice>
  </mc:AlternateContent>
  <xr:revisionPtr revIDLastSave="0" documentId="13_ncr:1_{40A65CA0-C3EF-4FAC-AF93-F4A448B6561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-129 pirkimo dalys" sheetId="1" r:id="rId1"/>
    <sheet name="Lapas1" sheetId="2" r:id="rId2"/>
  </sheets>
  <definedNames>
    <definedName name="_xlnm.Print_Area" localSheetId="0">'1-129 pirkimo dalys'!$A$1:$P$25</definedName>
  </definedNames>
  <calcPr calcId="181029"/>
</workbook>
</file>

<file path=xl/calcChain.xml><?xml version="1.0" encoding="utf-8"?>
<calcChain xmlns="http://schemas.openxmlformats.org/spreadsheetml/2006/main">
  <c r="G11" i="1" l="1"/>
  <c r="H11" i="1" s="1"/>
  <c r="G12" i="1"/>
  <c r="H12" i="1" s="1"/>
  <c r="G10" i="1"/>
  <c r="H10" i="1" s="1"/>
  <c r="G13" i="1" l="1"/>
  <c r="H13" i="1"/>
  <c r="I11" i="1"/>
  <c r="I12" i="1"/>
  <c r="J12" i="1" s="1"/>
  <c r="I10" i="1"/>
  <c r="J10" i="1" s="1"/>
  <c r="I13" i="1" l="1"/>
  <c r="J11" i="1"/>
  <c r="J13" i="1" s="1"/>
</calcChain>
</file>

<file path=xl/sharedStrings.xml><?xml version="1.0" encoding="utf-8"?>
<sst xmlns="http://schemas.openxmlformats.org/spreadsheetml/2006/main" count="50" uniqueCount="45">
  <si>
    <t>Mato vienetas</t>
  </si>
  <si>
    <t>Bendra orientacinė suma EUR (be PVM)</t>
  </si>
  <si>
    <t>Bendra orientacinė suma EUR (su PVM)</t>
  </si>
  <si>
    <t>Prekės katalogo Nr.</t>
  </si>
  <si>
    <t>vnt.</t>
  </si>
  <si>
    <t>Pavadinimas</t>
  </si>
  <si>
    <t>Orientacinis kiekis</t>
  </si>
  <si>
    <t>Vieneto kaina EUR (be PVM)</t>
  </si>
  <si>
    <t>PVM tarifas, %</t>
  </si>
  <si>
    <t>Pirkimo dalies Nr.</t>
  </si>
  <si>
    <t>Reikalavimai</t>
  </si>
  <si>
    <t>Tulžies latakų dengti metaliniai stentai</t>
  </si>
  <si>
    <t>107.</t>
  </si>
  <si>
    <t>Stentai endoskopinėms procedūroms:</t>
  </si>
  <si>
    <t>Duodeniniai – Pyloriniai metalinis dalinai dengti stentai</t>
  </si>
  <si>
    <t>Storosios žarnos metaliniai, dalinai dengti stentai</t>
  </si>
  <si>
    <t>CHIRURGINIŲ SIUVIMO REIKMENŲ, TVARSLIAVOS IR KITŲ MEDICININIŲ  PRIEMONIŲ TECHNINĖ SPECIFIKACIJA</t>
  </si>
  <si>
    <t>10 proc. techninėje specifika-cijoje nenuro-dytų, tačiau su pirkimo objektu susijusių prekių, suma*, Eur</t>
  </si>
  <si>
    <t>Maksimali pasiūlymo kaina*, Eur</t>
  </si>
  <si>
    <t>1. Stentas turi būti pagamintas iš nitinolio;                                                                        2. Stento pynė kabliuko tipo, karkaso galai - apvalaus netraumuojančio pynimo;
3. Stento galai platesni už darbinę dalį;                                                                                4. Stento išorinis skersmuo stento darbinėje dalyje turi būti 8 mm - 10 mm. Ilgis 40 -120 mm;
5. Kiekvienas stentas turi būti komplektuojamas su jo vienkartine 7 Fr diametro įvedimo sistema;
6. Abiejuose stento galuose ir viduryje turi būti ne mažiau 12 rentgenokontrastinių žymenų, kurie yra kontrastingesni negu stento nitinolinis karkasas;
7. Stentas ir jo priedai turi būti sterilioje pakuotėje.</t>
  </si>
  <si>
    <t>1. Stentas turi būti pagamintas iš nitinolio;
2. Stento pynė kabliuko tipo, karkaso galai - apvalaus netraumuojančio pynimo;
3. Stento galai platesni už darbinę dalį, darbinė dalis 50 mm – 70 mm;
4. Stento išorinis skersmuo stento darbinėje dalyje turi būti 20 mm – 26 mm;
5. Kiekvienas stentas turi būti komplektuojamas su 2300 mm ilgio jo vienkartine 7 Fr diametro įvedimo sistema tinkanti 0,035' skersmens vedliui;
6. Abiejuose stento galuose ir viduryje turi būti ne mažiau 12 rentgenokontrastinių žymenų, kurie yra kontrastingesni negu stento nitinolinis karkasas;
7. Stentas ir jo priedai turi būti sterilioje pakuotėje.</t>
  </si>
  <si>
    <t>1. Stentas turi būti pagamintas iš nitinolio; 
2. Stento pynė kabliuko tipo, karkaso galai - apvalaus netraumuojančio pynimo;
3. Stento galai platesni už darbinę dalį, darbinė dalis 50 mm – 70 mm;
4. Stento išorinis skersmuo stento darbinėje dalyje turi būti 28 mm – 32 mm.
5. Kiekvienas stentas turi būti komplektuojamas su 2300 mm ilgio jo vienkartine 7 Fr diametro įvedimo sistema tinkanti 0,035' skersmens vedliui;
6. Abiejuose stento galuose ir viduryje turi būti ne mažiau 12 rentgenokontrastinių žymenų, kurie yra kontrastingesni negu stento nitinolinis karkasas;
7. Stentas ir jo priedai turi būti sterilioje pakuotėje.</t>
  </si>
  <si>
    <t>107.1.</t>
  </si>
  <si>
    <t>107.2.</t>
  </si>
  <si>
    <t>107.3.</t>
  </si>
  <si>
    <t>107 pirkimo dalis iš viso:</t>
  </si>
  <si>
    <t>1-129 pirkimo dalys VšĮ Vilniaus miesto klinikinė ligoninė, Antakalnio g. 57, 10207 Vilnius</t>
  </si>
  <si>
    <t>M.I. Tech</t>
  </si>
  <si>
    <t>NDCL serija</t>
  </si>
  <si>
    <t>TLC serija</t>
  </si>
  <si>
    <t>BCB, SHC,BCA, BCG,  serijos</t>
  </si>
  <si>
    <t>Kompanijos gamintojos pavadinimas</t>
  </si>
  <si>
    <t>Priedas Nr.1 prie Sutarties Nr. S1-___________</t>
  </si>
  <si>
    <t>202__ m. ________________________d.</t>
  </si>
  <si>
    <t xml:space="preserve">Šalių parašai ir rekvizitai.:   </t>
  </si>
  <si>
    <t>PIRKĖJAS</t>
  </si>
  <si>
    <t>PARDAVĖJAS</t>
  </si>
  <si>
    <t>VšĮ Vilniaus miesto klinikinė ligoninė</t>
  </si>
  <si>
    <t>Olympus Sverige Aktiebolag Lietuvos filialas</t>
  </si>
  <si>
    <t>Direktorius</t>
  </si>
  <si>
    <t>____________________________________</t>
  </si>
  <si>
    <t>Dr. Narimantas Markevičius</t>
  </si>
  <si>
    <t xml:space="preserve">           A.V.</t>
  </si>
  <si>
    <t xml:space="preserve">Šalys susitarė, kad maksimali sutarties vertė yra 3923,30 Eur su PVM (3736,48 Eur be PVM), kurią sudaro:
Sutarties vertė pagal specifikaciją 3566,64 Eur su PVM.
Pirkėjui perkant Sutarties priede nenumatytas Prekes, pagal sutarties 8.6. punktą – 10 procentų nuo sutarties vertės pagal specifikaciją sudaro: 356,60 Eur su PVM.
</t>
  </si>
  <si>
    <t>A.V.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</si>
</sst>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   &quot;;&quot;-&quot;#,##0.00&quot;    &quot;;&quot;-&quot;#&quot;    &quot;;@&quot; &quot;"/>
    <numFmt numFmtId="165" formatCode="#,##0.00&quot; &quot;[$Lt-427];[Red]&quot;-&quot;#,##0.00&quot; &quot;[$Lt-427]"/>
  </numFmts>
  <fonts count="11" x14ac:knownFonts="1">
    <font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b/>
      <i/>
      <sz val="16"/>
      <color rgb="FF000000"/>
      <name val="Calibri"/>
      <family val="2"/>
      <charset val="186"/>
    </font>
    <font>
      <b/>
      <i/>
      <u/>
      <sz val="11"/>
      <color rgb="FF000000"/>
      <name val="Calibri"/>
      <family val="2"/>
      <charset val="186"/>
    </font>
    <font>
      <sz val="12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u/>
      <sz val="11"/>
      <color rgb="FF000000"/>
      <name val="Times New Roman"/>
      <family val="1"/>
      <charset val="186"/>
    </font>
    <font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4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5" fontId="3" fillId="0" borderId="0"/>
  </cellStyleXfs>
  <cellXfs count="70">
    <xf numFmtId="0" fontId="0" fillId="0" borderId="0" xfId="0"/>
    <xf numFmtId="0" fontId="4" fillId="0" borderId="0" xfId="0" applyFont="1" applyBorder="1" applyAlignment="1">
      <alignment horizontal="right" vertical="top" wrapText="1"/>
    </xf>
    <xf numFmtId="0" fontId="4" fillId="0" borderId="0" xfId="0" applyFont="1" applyAlignment="1">
      <alignment horizontal="left" vertical="top" wrapText="1"/>
    </xf>
    <xf numFmtId="0" fontId="0" fillId="2" borderId="0" xfId="0" applyFont="1" applyFill="1" applyAlignment="1">
      <alignment vertical="top"/>
    </xf>
    <xf numFmtId="0" fontId="0" fillId="0" borderId="0" xfId="0" applyFont="1" applyAlignment="1">
      <alignment vertical="top"/>
    </xf>
    <xf numFmtId="0" fontId="0" fillId="0" borderId="0" xfId="0" applyFont="1"/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8" fillId="4" borderId="1" xfId="0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/>
    </xf>
    <xf numFmtId="0" fontId="8" fillId="0" borderId="0" xfId="0" applyFont="1" applyAlignment="1">
      <alignment horizontal="right"/>
    </xf>
    <xf numFmtId="3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left" vertical="top"/>
    </xf>
    <xf numFmtId="0" fontId="8" fillId="3" borderId="1" xfId="0" applyFont="1" applyFill="1" applyBorder="1" applyAlignment="1">
      <alignment horizontal="center" vertical="top"/>
    </xf>
    <xf numFmtId="2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1" fontId="8" fillId="3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0" fillId="0" borderId="0" xfId="0" applyFont="1" applyAlignment="1">
      <alignment horizontal="center"/>
    </xf>
    <xf numFmtId="0" fontId="0" fillId="0" borderId="0" xfId="0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right"/>
    </xf>
    <xf numFmtId="49" fontId="7" fillId="0" borderId="1" xfId="0" applyNumberFormat="1" applyFont="1" applyBorder="1" applyAlignment="1">
      <alignment horizontal="left" vertical="top"/>
    </xf>
    <xf numFmtId="0" fontId="8" fillId="3" borderId="1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/>
    </xf>
    <xf numFmtId="0" fontId="0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10" fillId="0" borderId="0" xfId="0" applyFont="1" applyAlignment="1">
      <alignment horizontal="left"/>
    </xf>
    <xf numFmtId="0" fontId="8" fillId="0" borderId="0" xfId="0" applyFont="1"/>
    <xf numFmtId="3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8" fillId="0" borderId="0" xfId="0" applyFont="1" applyFill="1" applyBorder="1"/>
    <xf numFmtId="0" fontId="8" fillId="2" borderId="0" xfId="0" applyFont="1" applyFill="1" applyAlignment="1">
      <alignment vertical="top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horizontal="center" vertical="top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2" fontId="8" fillId="0" borderId="0" xfId="0" applyNumberFormat="1" applyFont="1" applyAlignment="1">
      <alignment horizontal="left" vertical="center"/>
    </xf>
    <xf numFmtId="1" fontId="8" fillId="0" borderId="0" xfId="0" applyNumberFormat="1" applyFont="1" applyAlignment="1">
      <alignment horizontal="left" vertical="center"/>
    </xf>
  </cellXfs>
  <cellStyles count="6">
    <cellStyle name="Excel Built-in Comma" xfId="1" xr:uid="{00000000-0005-0000-0000-000000000000}"/>
    <cellStyle name="Heading" xfId="2" xr:uid="{00000000-0005-0000-0000-000001000000}"/>
    <cellStyle name="Heading1" xfId="3" xr:uid="{00000000-0005-0000-0000-000002000000}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7"/>
  <sheetViews>
    <sheetView tabSelected="1" workbookViewId="0">
      <selection sqref="A1:P25"/>
    </sheetView>
  </sheetViews>
  <sheetFormatPr defaultRowHeight="15" x14ac:dyDescent="0.25"/>
  <cols>
    <col min="1" max="1" width="7.28515625" style="7" customWidth="1"/>
    <col min="2" max="2" width="23.28515625" style="5" customWidth="1"/>
    <col min="3" max="3" width="9.5703125" style="8" customWidth="1"/>
    <col min="4" max="4" width="13.7109375" style="28" customWidth="1"/>
    <col min="5" max="5" width="10.7109375" style="21" customWidth="1"/>
    <col min="6" max="6" width="6.7109375" style="27" customWidth="1"/>
    <col min="7" max="10" width="12.28515625" style="23" customWidth="1"/>
    <col min="11" max="11" width="28" customWidth="1"/>
    <col min="12" max="12" width="7" customWidth="1"/>
    <col min="13" max="13" width="10.7109375" customWidth="1"/>
    <col min="14" max="14" width="4.42578125" customWidth="1"/>
    <col min="15" max="15" width="14.5703125" style="18" customWidth="1"/>
    <col min="16" max="16" width="12.7109375" style="22" customWidth="1"/>
    <col min="17" max="17" width="11.140625" customWidth="1"/>
  </cols>
  <sheetData>
    <row r="1" spans="1:18" ht="15.75" customHeight="1" x14ac:dyDescent="0.25">
      <c r="A1" s="47"/>
      <c r="B1" s="11"/>
      <c r="C1" s="11"/>
      <c r="D1" s="48"/>
      <c r="E1" s="49"/>
      <c r="F1" s="50"/>
      <c r="G1" s="51"/>
      <c r="H1" s="51"/>
      <c r="I1" s="51"/>
      <c r="J1" s="51"/>
      <c r="K1" s="52" t="s">
        <v>32</v>
      </c>
      <c r="L1" s="52"/>
      <c r="M1" s="52"/>
      <c r="N1" s="52"/>
      <c r="O1" s="52"/>
      <c r="P1" s="52"/>
      <c r="Q1" s="1"/>
      <c r="R1" s="11"/>
    </row>
    <row r="2" spans="1:18" ht="15.75" customHeight="1" x14ac:dyDescent="0.25">
      <c r="A2" s="47"/>
      <c r="B2" s="11"/>
      <c r="C2" s="11"/>
      <c r="D2" s="48"/>
      <c r="E2" s="49"/>
      <c r="F2" s="50"/>
      <c r="G2" s="51"/>
      <c r="H2" s="51"/>
      <c r="I2" s="51"/>
      <c r="J2" s="51"/>
      <c r="K2" s="52" t="s">
        <v>33</v>
      </c>
      <c r="L2" s="52"/>
      <c r="M2" s="52"/>
      <c r="N2" s="52"/>
      <c r="O2" s="52"/>
      <c r="P2" s="52"/>
      <c r="Q2" s="1"/>
      <c r="R2" s="11"/>
    </row>
    <row r="3" spans="1:18" ht="15.75" x14ac:dyDescent="0.25">
      <c r="A3" s="35" t="s">
        <v>16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8" ht="15.75" x14ac:dyDescent="0.25">
      <c r="A4" s="47"/>
      <c r="B4" s="47"/>
      <c r="C4" s="47"/>
      <c r="D4" s="53"/>
      <c r="E4" s="38"/>
      <c r="F4" s="38"/>
      <c r="G4" s="38"/>
      <c r="H4" s="38"/>
      <c r="I4" s="38"/>
      <c r="J4" s="38"/>
      <c r="K4" s="38"/>
      <c r="L4" s="47"/>
      <c r="M4" s="47"/>
      <c r="N4" s="47"/>
      <c r="O4" s="2"/>
      <c r="P4" s="54"/>
      <c r="Q4" s="2"/>
      <c r="R4" s="2"/>
    </row>
    <row r="5" spans="1:18" x14ac:dyDescent="0.2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8" s="4" customFormat="1" ht="18" customHeight="1" x14ac:dyDescent="0.25">
      <c r="A6" s="36" t="s">
        <v>26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56"/>
      <c r="O6" s="57"/>
      <c r="P6" s="58"/>
      <c r="Q6" s="3"/>
      <c r="R6" s="3"/>
    </row>
    <row r="7" spans="1:18" x14ac:dyDescent="0.25">
      <c r="A7" s="47"/>
      <c r="B7" s="47"/>
      <c r="C7" s="47"/>
      <c r="D7" s="53"/>
      <c r="E7" s="49"/>
      <c r="F7" s="50"/>
      <c r="G7" s="59"/>
      <c r="H7" s="59"/>
      <c r="I7" s="59"/>
      <c r="J7" s="59"/>
      <c r="K7" s="47"/>
      <c r="L7" s="47"/>
      <c r="M7" s="47"/>
      <c r="N7" s="47"/>
      <c r="O7" s="47"/>
      <c r="P7" s="60"/>
    </row>
    <row r="8" spans="1:18" ht="133.5" customHeight="1" x14ac:dyDescent="0.25">
      <c r="A8" s="29" t="s">
        <v>9</v>
      </c>
      <c r="B8" s="29" t="s">
        <v>5</v>
      </c>
      <c r="C8" s="29" t="s">
        <v>0</v>
      </c>
      <c r="D8" s="12" t="s">
        <v>6</v>
      </c>
      <c r="E8" s="16" t="s">
        <v>7</v>
      </c>
      <c r="F8" s="17" t="s">
        <v>8</v>
      </c>
      <c r="G8" s="13" t="s">
        <v>1</v>
      </c>
      <c r="H8" s="13" t="s">
        <v>2</v>
      </c>
      <c r="I8" s="13" t="s">
        <v>17</v>
      </c>
      <c r="J8" s="13" t="s">
        <v>18</v>
      </c>
      <c r="K8" s="37" t="s">
        <v>10</v>
      </c>
      <c r="L8" s="37"/>
      <c r="M8" s="37"/>
      <c r="N8" s="37"/>
      <c r="O8" s="29" t="s">
        <v>31</v>
      </c>
      <c r="P8" s="29" t="s">
        <v>3</v>
      </c>
      <c r="Q8" s="6"/>
      <c r="R8" s="6"/>
    </row>
    <row r="9" spans="1:18" ht="19.5" customHeight="1" x14ac:dyDescent="0.25">
      <c r="A9" s="10" t="s">
        <v>12</v>
      </c>
      <c r="B9" s="33" t="s">
        <v>13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</row>
    <row r="10" spans="1:18" ht="184.5" customHeight="1" x14ac:dyDescent="0.25">
      <c r="A10" s="14" t="s">
        <v>22</v>
      </c>
      <c r="B10" s="30" t="s">
        <v>11</v>
      </c>
      <c r="C10" s="15" t="s">
        <v>4</v>
      </c>
      <c r="D10" s="24">
        <v>2</v>
      </c>
      <c r="E10" s="20">
        <v>535.12</v>
      </c>
      <c r="F10" s="19">
        <v>5</v>
      </c>
      <c r="G10" s="20">
        <f>D10*E10</f>
        <v>1070.24</v>
      </c>
      <c r="H10" s="20">
        <f>G10*1.05</f>
        <v>1123.752</v>
      </c>
      <c r="I10" s="20">
        <f>H10*0.1</f>
        <v>112.37520000000001</v>
      </c>
      <c r="J10" s="20">
        <f>H10+I10</f>
        <v>1236.1271999999999</v>
      </c>
      <c r="K10" s="31" t="s">
        <v>19</v>
      </c>
      <c r="L10" s="31"/>
      <c r="M10" s="31"/>
      <c r="N10" s="31"/>
      <c r="O10" s="61" t="s">
        <v>27</v>
      </c>
      <c r="P10" s="62" t="s">
        <v>30</v>
      </c>
    </row>
    <row r="11" spans="1:18" ht="214.5" customHeight="1" x14ac:dyDescent="0.25">
      <c r="A11" s="14" t="s">
        <v>23</v>
      </c>
      <c r="B11" s="63" t="s">
        <v>14</v>
      </c>
      <c r="C11" s="9" t="s">
        <v>4</v>
      </c>
      <c r="D11" s="25">
        <v>2</v>
      </c>
      <c r="E11" s="20">
        <v>558.71</v>
      </c>
      <c r="F11" s="19">
        <v>5</v>
      </c>
      <c r="G11" s="20">
        <f t="shared" ref="G11:G12" si="0">D11*E11</f>
        <v>1117.42</v>
      </c>
      <c r="H11" s="20">
        <f t="shared" ref="H11:H12" si="1">G11*1.05</f>
        <v>1173.2910000000002</v>
      </c>
      <c r="I11" s="20">
        <f t="shared" ref="I11:I12" si="2">H11*0.1</f>
        <v>117.32910000000003</v>
      </c>
      <c r="J11" s="20">
        <f t="shared" ref="J11:J12" si="3">H11+I11</f>
        <v>1290.6201000000001</v>
      </c>
      <c r="K11" s="34" t="s">
        <v>20</v>
      </c>
      <c r="L11" s="34"/>
      <c r="M11" s="34"/>
      <c r="N11" s="34"/>
      <c r="O11" s="61" t="s">
        <v>27</v>
      </c>
      <c r="P11" s="62" t="s">
        <v>28</v>
      </c>
    </row>
    <row r="12" spans="1:18" ht="213.75" customHeight="1" x14ac:dyDescent="0.25">
      <c r="A12" s="14" t="s">
        <v>24</v>
      </c>
      <c r="B12" s="63" t="s">
        <v>15</v>
      </c>
      <c r="C12" s="9" t="s">
        <v>4</v>
      </c>
      <c r="D12" s="25">
        <v>2</v>
      </c>
      <c r="E12" s="20">
        <v>604.57000000000005</v>
      </c>
      <c r="F12" s="19">
        <v>5</v>
      </c>
      <c r="G12" s="20">
        <f t="shared" si="0"/>
        <v>1209.1400000000001</v>
      </c>
      <c r="H12" s="20">
        <f t="shared" si="1"/>
        <v>1269.5970000000002</v>
      </c>
      <c r="I12" s="20">
        <f t="shared" si="2"/>
        <v>126.95970000000003</v>
      </c>
      <c r="J12" s="20">
        <f t="shared" si="3"/>
        <v>1396.5567000000003</v>
      </c>
      <c r="K12" s="34" t="s">
        <v>21</v>
      </c>
      <c r="L12" s="34"/>
      <c r="M12" s="34"/>
      <c r="N12" s="34"/>
      <c r="O12" s="61" t="s">
        <v>27</v>
      </c>
      <c r="P12" s="64" t="s">
        <v>29</v>
      </c>
    </row>
    <row r="13" spans="1:18" ht="18" customHeight="1" x14ac:dyDescent="0.25">
      <c r="A13" s="32" t="s">
        <v>25</v>
      </c>
      <c r="B13" s="32"/>
      <c r="C13" s="32"/>
      <c r="D13" s="32"/>
      <c r="E13" s="32"/>
      <c r="F13" s="32"/>
      <c r="G13" s="26">
        <f t="shared" ref="G13:I13" si="4">SUM(G10:G12)</f>
        <v>3396.8</v>
      </c>
      <c r="H13" s="26">
        <f t="shared" si="4"/>
        <v>3566.6400000000003</v>
      </c>
      <c r="I13" s="26">
        <f t="shared" si="4"/>
        <v>356.6640000000001</v>
      </c>
      <c r="J13" s="26">
        <f>SUM(J10:J12)</f>
        <v>3923.3040000000001</v>
      </c>
      <c r="K13" s="65"/>
      <c r="L13" s="65"/>
      <c r="M13" s="65"/>
      <c r="N13" s="65"/>
      <c r="O13" s="65"/>
      <c r="P13" s="65"/>
    </row>
    <row r="14" spans="1:18" ht="44.25" customHeight="1" x14ac:dyDescent="0.25">
      <c r="A14" s="40" t="s">
        <v>43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</row>
    <row r="15" spans="1:18" ht="19.5" customHeight="1" x14ac:dyDescent="0.25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</row>
    <row r="16" spans="1:18" x14ac:dyDescent="0.25">
      <c r="A16" s="66" t="s">
        <v>34</v>
      </c>
      <c r="B16" s="66"/>
      <c r="C16" s="66"/>
      <c r="D16" s="67"/>
      <c r="E16" s="68"/>
      <c r="F16" s="69"/>
      <c r="G16" s="67"/>
      <c r="H16" s="67"/>
      <c r="I16" s="67"/>
      <c r="J16" s="67"/>
      <c r="K16" s="66"/>
      <c r="L16" s="66"/>
      <c r="M16" s="66"/>
      <c r="N16" s="66"/>
      <c r="O16" s="66"/>
      <c r="P16" s="60"/>
    </row>
    <row r="17" spans="1:16" x14ac:dyDescent="0.25">
      <c r="A17" s="66"/>
      <c r="B17" s="66"/>
      <c r="C17" s="66"/>
      <c r="D17" s="67"/>
      <c r="E17" s="68"/>
      <c r="F17" s="69"/>
      <c r="G17" s="67"/>
      <c r="H17" s="67"/>
      <c r="I17" s="67"/>
      <c r="J17" s="67"/>
      <c r="K17" s="66"/>
      <c r="L17" s="66"/>
      <c r="M17" s="66"/>
      <c r="N17" s="66"/>
      <c r="O17" s="66"/>
      <c r="P17" s="60"/>
    </row>
    <row r="18" spans="1:16" x14ac:dyDescent="0.25">
      <c r="A18" s="66" t="s">
        <v>35</v>
      </c>
      <c r="B18" s="66"/>
      <c r="C18" s="66"/>
      <c r="D18" s="67"/>
      <c r="E18" s="68"/>
      <c r="F18" s="69"/>
      <c r="G18" s="67"/>
      <c r="H18" s="67"/>
      <c r="I18" s="67"/>
      <c r="J18" s="67"/>
      <c r="K18" s="67" t="s">
        <v>36</v>
      </c>
      <c r="L18" s="66"/>
      <c r="M18" s="66"/>
      <c r="N18" s="66"/>
      <c r="O18" s="66"/>
      <c r="P18" s="60"/>
    </row>
    <row r="19" spans="1:16" x14ac:dyDescent="0.25">
      <c r="A19" s="66" t="s">
        <v>37</v>
      </c>
      <c r="B19" s="66"/>
      <c r="C19" s="66"/>
      <c r="D19" s="67"/>
      <c r="E19" s="68"/>
      <c r="F19" s="69"/>
      <c r="G19" s="67"/>
      <c r="H19" s="67"/>
      <c r="I19" s="67"/>
      <c r="J19" s="67"/>
      <c r="K19" s="67" t="s">
        <v>38</v>
      </c>
      <c r="L19" s="66"/>
      <c r="M19" s="66"/>
      <c r="N19" s="66"/>
      <c r="O19" s="66"/>
      <c r="P19" s="60"/>
    </row>
    <row r="20" spans="1:16" x14ac:dyDescent="0.25">
      <c r="A20" s="66"/>
      <c r="B20" s="66"/>
      <c r="C20" s="66"/>
      <c r="D20" s="67"/>
      <c r="E20" s="68"/>
      <c r="F20" s="69"/>
      <c r="G20" s="67"/>
      <c r="H20" s="67"/>
      <c r="I20" s="67"/>
      <c r="J20" s="67"/>
      <c r="K20" s="66"/>
      <c r="L20" s="66"/>
      <c r="M20" s="66"/>
      <c r="N20" s="66"/>
      <c r="O20" s="66"/>
      <c r="P20" s="60"/>
    </row>
    <row r="21" spans="1:16" x14ac:dyDescent="0.25">
      <c r="A21" s="66" t="s">
        <v>39</v>
      </c>
      <c r="B21" s="66"/>
      <c r="C21" s="66"/>
      <c r="D21" s="67"/>
      <c r="E21" s="68"/>
      <c r="F21" s="69"/>
      <c r="G21" s="67"/>
      <c r="H21" s="67"/>
      <c r="I21" s="67"/>
      <c r="J21" s="67"/>
      <c r="K21" s="66"/>
      <c r="L21" s="66"/>
      <c r="M21" s="66"/>
      <c r="N21" s="66"/>
      <c r="O21" s="66"/>
      <c r="P21" s="60"/>
    </row>
    <row r="22" spans="1:16" x14ac:dyDescent="0.25">
      <c r="A22" s="66"/>
      <c r="B22" s="66"/>
      <c r="C22" s="66"/>
      <c r="D22" s="67"/>
      <c r="E22" s="68"/>
      <c r="F22" s="69"/>
      <c r="G22" s="67"/>
      <c r="H22" s="67"/>
      <c r="I22" s="67"/>
      <c r="J22" s="67"/>
      <c r="K22" s="66"/>
      <c r="L22" s="66"/>
      <c r="M22" s="66"/>
      <c r="N22" s="66"/>
      <c r="O22" s="66"/>
      <c r="P22" s="60"/>
    </row>
    <row r="23" spans="1:16" x14ac:dyDescent="0.25">
      <c r="A23" s="66" t="s">
        <v>40</v>
      </c>
      <c r="B23" s="66"/>
      <c r="C23" s="66"/>
      <c r="D23" s="67"/>
      <c r="E23" s="68"/>
      <c r="F23" s="69"/>
      <c r="G23" s="67"/>
      <c r="H23" s="67"/>
      <c r="I23" s="67"/>
      <c r="J23" s="67"/>
      <c r="K23" s="66" t="s">
        <v>40</v>
      </c>
      <c r="L23" s="66"/>
      <c r="M23" s="66"/>
      <c r="N23" s="66"/>
      <c r="O23" s="66"/>
      <c r="P23" s="60"/>
    </row>
    <row r="24" spans="1:16" x14ac:dyDescent="0.25">
      <c r="A24" s="66" t="s">
        <v>41</v>
      </c>
      <c r="B24" s="47"/>
      <c r="C24" s="66" t="s">
        <v>44</v>
      </c>
      <c r="D24" s="67"/>
      <c r="E24" s="68"/>
      <c r="F24" s="69"/>
      <c r="G24" s="67"/>
      <c r="H24" s="67"/>
      <c r="I24" s="67"/>
      <c r="J24" s="67"/>
      <c r="K24" s="66"/>
      <c r="L24" s="67" t="s">
        <v>42</v>
      </c>
      <c r="M24" s="66"/>
      <c r="N24" s="66"/>
      <c r="O24" s="66"/>
      <c r="P24" s="60"/>
    </row>
    <row r="25" spans="1:16" x14ac:dyDescent="0.25">
      <c r="A25" s="66"/>
      <c r="B25" s="66"/>
      <c r="C25" s="66"/>
      <c r="D25" s="67"/>
      <c r="E25" s="68"/>
      <c r="F25" s="69"/>
      <c r="G25" s="67"/>
      <c r="H25" s="67"/>
      <c r="I25" s="67"/>
      <c r="J25" s="67"/>
      <c r="K25" s="66"/>
      <c r="L25" s="66"/>
      <c r="M25" s="66"/>
      <c r="N25" s="66"/>
      <c r="O25" s="66"/>
      <c r="P25" s="60"/>
    </row>
    <row r="26" spans="1:16" x14ac:dyDescent="0.25">
      <c r="B26" s="42"/>
      <c r="C26" s="7"/>
      <c r="D26" s="43"/>
      <c r="E26" s="44"/>
      <c r="F26" s="45"/>
      <c r="G26" s="43"/>
      <c r="H26" s="43"/>
      <c r="I26" s="43"/>
      <c r="J26" s="43"/>
      <c r="K26" s="7"/>
      <c r="L26" s="7"/>
      <c r="M26" s="7"/>
      <c r="N26" s="7"/>
      <c r="O26" s="46"/>
    </row>
    <row r="27" spans="1:16" x14ac:dyDescent="0.25">
      <c r="B27" s="42"/>
      <c r="C27" s="7"/>
      <c r="D27" s="43"/>
      <c r="E27" s="44"/>
      <c r="F27" s="45"/>
      <c r="G27" s="43"/>
      <c r="H27" s="43"/>
      <c r="I27" s="43"/>
      <c r="J27" s="43"/>
      <c r="K27" s="7"/>
      <c r="L27" s="7"/>
      <c r="M27" s="7"/>
      <c r="N27" s="7"/>
      <c r="O27" s="46"/>
    </row>
  </sheetData>
  <mergeCells count="15">
    <mergeCell ref="K1:P1"/>
    <mergeCell ref="K2:P2"/>
    <mergeCell ref="A15:P15"/>
    <mergeCell ref="A14:P14"/>
    <mergeCell ref="A3:P3"/>
    <mergeCell ref="A5:P5"/>
    <mergeCell ref="A6:M6"/>
    <mergeCell ref="K8:N8"/>
    <mergeCell ref="E4:K4"/>
    <mergeCell ref="K10:N10"/>
    <mergeCell ref="A13:F13"/>
    <mergeCell ref="K13:P13"/>
    <mergeCell ref="B9:P9"/>
    <mergeCell ref="K11:N11"/>
    <mergeCell ref="K12:N12"/>
  </mergeCells>
  <pageMargins left="0.31496062992125984" right="0.31496062992125984" top="0.74803149606299213" bottom="0.31496062992125984" header="0" footer="0"/>
  <pageSetup paperSize="9" scale="71" fitToHeight="0" pageOrder="overThenDown" orientation="landscape" r:id="rId1"/>
  <headerFooter alignWithMargins="0">
    <oddFooter>&amp;R&amp;"Calibri2,Regular"&amp;P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1-129 pirkimo dalys</vt:lpstr>
      <vt:lpstr>Lapas1</vt:lpstr>
      <vt:lpstr>'1-129 pirkimo dalys'!Print_Area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Viesieji1</dc:creator>
  <cp:lastModifiedBy>Juristas</cp:lastModifiedBy>
  <cp:revision>0</cp:revision>
  <cp:lastPrinted>2020-12-30T14:48:16Z</cp:lastPrinted>
  <dcterms:created xsi:type="dcterms:W3CDTF">2016-09-09T09:35:31Z</dcterms:created>
  <dcterms:modified xsi:type="dcterms:W3CDTF">2020-12-30T14:50:14Z</dcterms:modified>
</cp:coreProperties>
</file>