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lastikiniai med gaminiai 511531\pasirašytos sutartys\31. Jamedica 2021-01-14\"/>
    </mc:Choice>
  </mc:AlternateContent>
  <xr:revisionPtr revIDLastSave="0" documentId="8_{20A5E69E-F22D-4DE1-93B2-3CEA60CCD492}" xr6:coauthVersionLast="46" xr6:coauthVersionMax="46" xr10:uidLastSave="{00000000-0000-0000-0000-000000000000}"/>
  <bookViews>
    <workbookView xWindow="-120" yWindow="-120" windowWidth="29040" windowHeight="15840" tabRatio="500" xr2:uid="{00000000-000D-0000-FFFF-FFFF00000000}"/>
  </bookViews>
  <sheets>
    <sheet name="1-245 pikimo dalys" sheetId="1" r:id="rId1"/>
  </sheets>
  <definedNames>
    <definedName name="_Hlk51683567" localSheetId="0">'1-245 pikimo dalys'!$A$15</definedName>
    <definedName name="Excel_BuiltIn_Print_Area" localSheetId="0">'1-245 pikimo dalys'!$L$3:$IW$9</definedName>
    <definedName name="Excel_BuiltIn_Print_Area_1_1">#REF!</definedName>
    <definedName name="_xlnm.Print_Area" localSheetId="0">'1-245 pikimo dalys'!$A$1:$M$24</definedName>
    <definedName name="TABLE_1">#REF!</definedName>
  </definedNames>
  <calcPr calcId="181029"/>
</workbook>
</file>

<file path=xl/calcChain.xml><?xml version="1.0" encoding="utf-8"?>
<calcChain xmlns="http://schemas.openxmlformats.org/spreadsheetml/2006/main">
  <c r="G9" i="1" l="1"/>
  <c r="H9" i="1" s="1"/>
  <c r="I9" i="1" l="1"/>
  <c r="J9" i="1" s="1"/>
</calcChain>
</file>

<file path=xl/sharedStrings.xml><?xml version="1.0" encoding="utf-8"?>
<sst xmlns="http://schemas.openxmlformats.org/spreadsheetml/2006/main" count="39" uniqueCount="38">
  <si>
    <t>Pirkimo dalies Nr.</t>
  </si>
  <si>
    <t>Prekės pavadinimas</t>
  </si>
  <si>
    <t>Mato vienetas</t>
  </si>
  <si>
    <t>Vieneto kaina Eur be PVM</t>
  </si>
  <si>
    <t>Orienta-cinio  poreikio kaina Eur be PVM</t>
  </si>
  <si>
    <t>Orienta-cinio poreikio kaina Eur su PVM</t>
  </si>
  <si>
    <t>Prekių specifikacijos reikalavimai</t>
  </si>
  <si>
    <t>Gamintojas</t>
  </si>
  <si>
    <t>Kataloginis numeris</t>
  </si>
  <si>
    <t>Urologija</t>
  </si>
  <si>
    <t>vnt.</t>
  </si>
  <si>
    <t>Audinių ekstrakcijos maišelis</t>
  </si>
  <si>
    <t>209</t>
  </si>
  <si>
    <t>PVM tarifas, proc.</t>
  </si>
  <si>
    <t>Orientacinis poreikis</t>
  </si>
  <si>
    <t>10 proc. techninėje specifika-cijoje nenuro-dytų, tačiau su pirkimo objektu susijusių prekių, suma*, Eur</t>
  </si>
  <si>
    <t>PLASTIKINIŲ MEDICININIŲ GAMINIŲ  TECHNINĖ SPECIFIKACIJA</t>
  </si>
  <si>
    <t>Maksimali pasiūlymo kaina*, Eur</t>
  </si>
  <si>
    <t>1-245 pirkimo dalys VšĮ Vilniaus miesto klinikinė ligoninė, Antakalnio g. 57, 10207 Vilnius</t>
  </si>
  <si>
    <t>1. Pagamintas iš poliuretano arba termoplastinio poliuretano (TPU).
2. Dydis 125-160 mmx200-205 mm.
3. Talpa 750ml-800ml.
4. Tinkantis 10 mm skersmens trokarui.
5. Paženklinta CE ženklu.</t>
  </si>
  <si>
    <t>5%</t>
  </si>
  <si>
    <t>Kingston, Comepa</t>
  </si>
  <si>
    <t>DEEB800</t>
  </si>
  <si>
    <t>Priedas Nr. 1 prie Sutarties Nr. S1-__________</t>
  </si>
  <si>
    <t>PIRKĖJAS</t>
  </si>
  <si>
    <t>PARDAVĖJAS</t>
  </si>
  <si>
    <t>VšĮ Vilniaus miesto klinikinė ligoninė</t>
  </si>
  <si>
    <t>MB JAMedica</t>
  </si>
  <si>
    <t>Direktorius</t>
  </si>
  <si>
    <t>Direktorė</t>
  </si>
  <si>
    <t>____________________________________</t>
  </si>
  <si>
    <t>Dr. Narimantas Markevičius</t>
  </si>
  <si>
    <t xml:space="preserve">         </t>
  </si>
  <si>
    <t>Vitalija Pečeliūnienė                                  A.V.</t>
  </si>
  <si>
    <t>A.V.</t>
  </si>
  <si>
    <t xml:space="preserve">Šalių parašai.:  </t>
  </si>
  <si>
    <t xml:space="preserve">Šalys susitarė, kad maksimali sutarties vertė yra 3418,80 Eur su PVM (3256,00 Eur be PVM), kurią sudaro:
Sutarties vertė pagal specifikaciją 3108,00 Eur su PVM.
Pirkėjui perkant Sutarties priede nenumatytas Prekes, pagal sutarties 8.6. punktą – 10 procentų nuo sutarties vertės pagal specifikaciją sudaro: 310,80 Eur su PVM.
</t>
  </si>
  <si>
    <t>2021 m. sausio ___ 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</si>
</sst>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u/>
      <sz val="10"/>
      <name val="Times New Roman"/>
      <family val="1"/>
      <charset val="186"/>
    </font>
    <font>
      <sz val="11"/>
      <color theme="1"/>
      <name val="Arial"/>
      <family val="2"/>
      <charset val="186"/>
    </font>
    <font>
      <b/>
      <i/>
      <sz val="16"/>
      <color theme="1"/>
      <name val="Arial"/>
      <family val="2"/>
      <charset val="186"/>
    </font>
    <font>
      <b/>
      <i/>
      <u/>
      <sz val="11"/>
      <color theme="1"/>
      <name val="Arial"/>
      <family val="2"/>
      <charset val="186"/>
    </font>
    <font>
      <sz val="8"/>
      <name val="Arial"/>
      <family val="2"/>
      <charset val="186"/>
    </font>
    <font>
      <sz val="10"/>
      <name val="Times New Roman"/>
      <family val="1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0" fontId="7" fillId="0" borderId="0">
      <alignment horizontal="center"/>
    </xf>
    <xf numFmtId="0" fontId="7" fillId="0" borderId="0">
      <alignment horizontal="center" textRotation="90"/>
    </xf>
    <xf numFmtId="0" fontId="8" fillId="0" borderId="0"/>
    <xf numFmtId="0" fontId="8" fillId="0" borderId="0"/>
  </cellStyleXfs>
  <cellXfs count="36">
    <xf numFmtId="0" fontId="0" fillId="0" borderId="0" xfId="0"/>
    <xf numFmtId="0" fontId="1" fillId="0" borderId="0" xfId="0" applyFont="1" applyBorder="1" applyAlignment="1">
      <alignment horizontal="left" vertical="top"/>
    </xf>
    <xf numFmtId="1" fontId="2" fillId="0" borderId="0" xfId="0" applyNumberFormat="1" applyFont="1" applyBorder="1" applyAlignment="1">
      <alignment horizontal="left" vertical="top"/>
    </xf>
    <xf numFmtId="0" fontId="1" fillId="0" borderId="0" xfId="0" applyFont="1" applyBorder="1" applyAlignment="1">
      <alignment vertical="top"/>
    </xf>
    <xf numFmtId="0" fontId="1" fillId="3" borderId="1" xfId="0" applyFont="1" applyFill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vertical="top"/>
    </xf>
    <xf numFmtId="1" fontId="2" fillId="0" borderId="0" xfId="0" applyNumberFormat="1" applyFont="1" applyAlignment="1">
      <alignment vertical="top"/>
    </xf>
    <xf numFmtId="0" fontId="3" fillId="0" borderId="0" xfId="0" applyFont="1"/>
    <xf numFmtId="0" fontId="3" fillId="2" borderId="0" xfId="0" applyFont="1" applyFill="1" applyAlignment="1">
      <alignment vertical="top"/>
    </xf>
    <xf numFmtId="1" fontId="4" fillId="0" borderId="1" xfId="0" applyNumberFormat="1" applyFont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2" fontId="1" fillId="0" borderId="1" xfId="0" applyNumberFormat="1" applyFont="1" applyBorder="1" applyAlignment="1">
      <alignment horizontal="center" vertical="top"/>
    </xf>
    <xf numFmtId="2" fontId="10" fillId="0" borderId="1" xfId="0" applyNumberFormat="1" applyFont="1" applyBorder="1" applyAlignment="1">
      <alignment horizontal="center" vertical="top"/>
    </xf>
    <xf numFmtId="49" fontId="10" fillId="0" borderId="1" xfId="0" applyNumberFormat="1" applyFont="1" applyBorder="1" applyAlignment="1">
      <alignment horizontal="center" vertical="top"/>
    </xf>
    <xf numFmtId="49" fontId="10" fillId="0" borderId="1" xfId="0" applyNumberFormat="1" applyFont="1" applyBorder="1" applyAlignment="1">
      <alignment horizontal="left" vertical="top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0" xfId="0" applyFont="1" applyBorder="1" applyAlignment="1">
      <alignment horizontal="right" vertical="top" wrapText="1"/>
    </xf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5" fillId="2" borderId="0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center" vertical="top"/>
    </xf>
  </cellXfs>
  <cellStyles count="6">
    <cellStyle name="Heading" xfId="2" xr:uid="{00000000-0005-0000-0000-000000000000}"/>
    <cellStyle name="Heading1" xfId="3" xr:uid="{00000000-0005-0000-0000-000001000000}"/>
    <cellStyle name="Įprastas" xfId="0" builtinId="0"/>
    <cellStyle name="Įprastas 2" xfId="1" xr:uid="{00000000-0005-0000-0000-000002000000}"/>
    <cellStyle name="Result" xfId="4" xr:uid="{00000000-0005-0000-0000-000004000000}"/>
    <cellStyle name="Result2" xfId="5" xr:uid="{00000000-0005-0000-0000-000005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FF3333"/>
      <rgbColor rgb="FFFFFFCC"/>
      <rgbColor rgb="FFCCFFFF"/>
      <rgbColor rgb="FF660066"/>
      <rgbColor rgb="FFFF6666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FF3300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K23"/>
  <sheetViews>
    <sheetView showGridLines="0" tabSelected="1" zoomScale="115" zoomScaleNormal="115" zoomScaleSheetLayoutView="115" workbookViewId="0"/>
  </sheetViews>
  <sheetFormatPr defaultColWidth="9.140625" defaultRowHeight="12.75" x14ac:dyDescent="0.2"/>
  <cols>
    <col min="1" max="1" width="9.140625" style="14" customWidth="1"/>
    <col min="2" max="2" width="27" style="15" customWidth="1"/>
    <col min="3" max="3" width="8.7109375" style="16" customWidth="1"/>
    <col min="4" max="4" width="13.42578125" style="17" customWidth="1"/>
    <col min="5" max="6" width="9.140625" style="14" customWidth="1"/>
    <col min="7" max="10" width="10.5703125" style="14" customWidth="1"/>
    <col min="11" max="11" width="67.7109375" style="14" customWidth="1"/>
    <col min="12" max="12" width="13.28515625" style="14" customWidth="1"/>
    <col min="13" max="13" width="11.5703125" style="14" customWidth="1"/>
    <col min="14" max="14" width="2.140625" style="14" customWidth="1"/>
    <col min="15" max="15" width="9.140625" style="14" customWidth="1"/>
    <col min="16" max="16" width="37.28515625" style="14" customWidth="1"/>
    <col min="17" max="1025" width="9.140625" style="14" customWidth="1"/>
    <col min="1026" max="1027" width="9.140625" style="18" customWidth="1"/>
    <col min="1028" max="16384" width="9.140625" style="18"/>
  </cols>
  <sheetData>
    <row r="1" spans="1:14" ht="13.5" customHeight="1" x14ac:dyDescent="0.2">
      <c r="K1" s="29" t="s">
        <v>23</v>
      </c>
      <c r="L1" s="29"/>
      <c r="M1" s="29"/>
    </row>
    <row r="2" spans="1:14" x14ac:dyDescent="0.2">
      <c r="K2" s="30" t="s">
        <v>37</v>
      </c>
      <c r="L2" s="30"/>
      <c r="M2" s="30"/>
    </row>
    <row r="3" spans="1:14" x14ac:dyDescent="0.2">
      <c r="A3" s="33" t="s">
        <v>16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4" x14ac:dyDescent="0.2">
      <c r="A4" s="1"/>
      <c r="B4" s="1"/>
      <c r="C4" s="1"/>
      <c r="D4" s="2"/>
      <c r="E4" s="1"/>
      <c r="F4" s="1"/>
      <c r="G4" s="1"/>
      <c r="H4" s="1"/>
      <c r="I4" s="1"/>
      <c r="J4" s="1"/>
      <c r="K4" s="1"/>
      <c r="L4" s="1"/>
      <c r="M4" s="1"/>
    </row>
    <row r="5" spans="1:14" ht="18" customHeight="1" x14ac:dyDescent="0.2">
      <c r="A5" s="34" t="s">
        <v>18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19"/>
      <c r="N5" s="3"/>
    </row>
    <row r="6" spans="1:14" ht="154.5" customHeight="1" x14ac:dyDescent="0.2">
      <c r="A6" s="4" t="s">
        <v>0</v>
      </c>
      <c r="B6" s="12" t="s">
        <v>1</v>
      </c>
      <c r="C6" s="12" t="s">
        <v>2</v>
      </c>
      <c r="D6" s="5" t="s">
        <v>14</v>
      </c>
      <c r="E6" s="12" t="s">
        <v>3</v>
      </c>
      <c r="F6" s="12" t="s">
        <v>13</v>
      </c>
      <c r="G6" s="12" t="s">
        <v>4</v>
      </c>
      <c r="H6" s="12" t="s">
        <v>5</v>
      </c>
      <c r="I6" s="7" t="s">
        <v>15</v>
      </c>
      <c r="J6" s="7" t="s">
        <v>17</v>
      </c>
      <c r="K6" s="12" t="s">
        <v>6</v>
      </c>
      <c r="L6" s="12" t="s">
        <v>7</v>
      </c>
      <c r="M6" s="12" t="s">
        <v>8</v>
      </c>
      <c r="N6" s="13"/>
    </row>
    <row r="7" spans="1:14" x14ac:dyDescent="0.2">
      <c r="A7" s="9">
        <v>1</v>
      </c>
      <c r="B7" s="9">
        <v>2</v>
      </c>
      <c r="C7" s="9">
        <v>3</v>
      </c>
      <c r="D7" s="20">
        <v>4</v>
      </c>
      <c r="E7" s="9">
        <v>5</v>
      </c>
      <c r="F7" s="9">
        <v>6</v>
      </c>
      <c r="G7" s="9">
        <v>7</v>
      </c>
      <c r="H7" s="9">
        <v>8</v>
      </c>
      <c r="I7" s="22"/>
      <c r="J7" s="22"/>
      <c r="K7" s="9">
        <v>9</v>
      </c>
      <c r="L7" s="9">
        <v>10</v>
      </c>
      <c r="M7" s="9">
        <v>11</v>
      </c>
    </row>
    <row r="8" spans="1:14" x14ac:dyDescent="0.2">
      <c r="A8" s="35" t="s">
        <v>9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</row>
    <row r="9" spans="1:14" ht="81" customHeight="1" x14ac:dyDescent="0.2">
      <c r="A9" s="21" t="s">
        <v>12</v>
      </c>
      <c r="B9" s="11" t="s">
        <v>11</v>
      </c>
      <c r="C9" s="10" t="s">
        <v>10</v>
      </c>
      <c r="D9" s="6">
        <v>400</v>
      </c>
      <c r="E9" s="24">
        <v>7.4</v>
      </c>
      <c r="F9" s="25" t="s">
        <v>20</v>
      </c>
      <c r="G9" s="24">
        <f>D9*E9</f>
        <v>2960</v>
      </c>
      <c r="H9" s="24">
        <f>G9*1.05</f>
        <v>3108</v>
      </c>
      <c r="I9" s="23">
        <f t="shared" ref="I9" si="0">H9*0.1</f>
        <v>310.8</v>
      </c>
      <c r="J9" s="23">
        <f t="shared" ref="J9" si="1">H9+I9</f>
        <v>3418.8</v>
      </c>
      <c r="K9" s="8" t="s">
        <v>19</v>
      </c>
      <c r="L9" s="26" t="s">
        <v>21</v>
      </c>
      <c r="M9" s="25" t="s">
        <v>22</v>
      </c>
    </row>
    <row r="11" spans="1:14" x14ac:dyDescent="0.2">
      <c r="A11" s="31" t="s">
        <v>36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</row>
    <row r="12" spans="1:14" x14ac:dyDescent="0.2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</row>
    <row r="13" spans="1:14" x14ac:dyDescent="0.2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</row>
    <row r="14" spans="1:14" x14ac:dyDescent="0.2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</row>
    <row r="15" spans="1:14" ht="14.25" x14ac:dyDescent="0.2">
      <c r="A15" s="27" t="s">
        <v>35</v>
      </c>
      <c r="B15"/>
      <c r="C15"/>
      <c r="D15"/>
      <c r="E15"/>
      <c r="F15"/>
      <c r="G15"/>
    </row>
    <row r="16" spans="1:14" ht="14.25" x14ac:dyDescent="0.2">
      <c r="A16" s="27"/>
      <c r="B16"/>
      <c r="C16"/>
      <c r="D16"/>
      <c r="E16"/>
      <c r="F16"/>
      <c r="G16"/>
    </row>
    <row r="17" spans="1:11" ht="14.25" x14ac:dyDescent="0.2">
      <c r="A17" s="27" t="s">
        <v>24</v>
      </c>
      <c r="B17"/>
      <c r="C17"/>
      <c r="D17" s="18"/>
      <c r="E17"/>
      <c r="F17"/>
      <c r="G17" s="18"/>
      <c r="J17" s="27" t="s">
        <v>25</v>
      </c>
    </row>
    <row r="18" spans="1:11" ht="15" x14ac:dyDescent="0.2">
      <c r="A18" s="28" t="s">
        <v>26</v>
      </c>
      <c r="B18"/>
      <c r="C18"/>
      <c r="D18" s="18"/>
      <c r="E18"/>
      <c r="F18"/>
      <c r="G18"/>
      <c r="J18" s="28" t="s">
        <v>27</v>
      </c>
    </row>
    <row r="19" spans="1:11" ht="15" x14ac:dyDescent="0.2">
      <c r="A19" s="28"/>
      <c r="B19"/>
      <c r="C19"/>
      <c r="D19" s="18"/>
      <c r="E19"/>
      <c r="F19"/>
      <c r="G19"/>
      <c r="J19"/>
    </row>
    <row r="20" spans="1:11" ht="15" x14ac:dyDescent="0.2">
      <c r="A20" s="28" t="s">
        <v>28</v>
      </c>
      <c r="B20"/>
      <c r="C20"/>
      <c r="D20" s="18"/>
      <c r="E20"/>
      <c r="F20"/>
      <c r="G20" s="18"/>
      <c r="J20" s="28" t="s">
        <v>29</v>
      </c>
    </row>
    <row r="21" spans="1:11" ht="15" x14ac:dyDescent="0.2">
      <c r="A21" s="28"/>
      <c r="B21"/>
      <c r="C21"/>
      <c r="D21" s="18"/>
      <c r="E21"/>
      <c r="F21"/>
      <c r="G21"/>
      <c r="J21"/>
    </row>
    <row r="22" spans="1:11" ht="15" x14ac:dyDescent="0.2">
      <c r="A22" s="28" t="s">
        <v>30</v>
      </c>
      <c r="B22"/>
      <c r="C22" s="18"/>
      <c r="D22" s="18"/>
      <c r="E22"/>
      <c r="F22"/>
      <c r="G22"/>
      <c r="J22" s="28" t="s">
        <v>30</v>
      </c>
    </row>
    <row r="23" spans="1:11" ht="15" x14ac:dyDescent="0.2">
      <c r="A23" s="28" t="s">
        <v>31</v>
      </c>
      <c r="B23" s="18"/>
      <c r="C23" s="28" t="s">
        <v>34</v>
      </c>
      <c r="D23" s="18"/>
      <c r="E23" s="28" t="s">
        <v>32</v>
      </c>
      <c r="F23" s="18"/>
      <c r="G23"/>
      <c r="J23" s="28" t="s">
        <v>33</v>
      </c>
      <c r="K23" s="18"/>
    </row>
  </sheetData>
  <mergeCells count="6">
    <mergeCell ref="K1:M1"/>
    <mergeCell ref="K2:M2"/>
    <mergeCell ref="A11:M14"/>
    <mergeCell ref="A3:M3"/>
    <mergeCell ref="A5:L5"/>
    <mergeCell ref="A8:M8"/>
  </mergeCells>
  <phoneticPr fontId="9" type="noConversion"/>
  <pageMargins left="0.35416666666666702" right="0.35416666666666702" top="0.98402777777777795" bottom="0.39305555555555599" header="0.51180555555555496" footer="0.196527777777778"/>
  <pageSetup paperSize="9" scale="67" firstPageNumber="0" pageOrder="overThenDown" orientation="landscape" verticalDpi="300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308</TotalTime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3</vt:i4>
      </vt:variant>
    </vt:vector>
  </HeadingPairs>
  <TitlesOfParts>
    <vt:vector size="4" baseType="lpstr">
      <vt:lpstr>1-245 pikimo dalys</vt:lpstr>
      <vt:lpstr>'1-245 pikimo dalys'!_Hlk51683567</vt:lpstr>
      <vt:lpstr>'1-245 pikimo dalys'!Excel_BuiltIn_Print_Area</vt:lpstr>
      <vt:lpstr>'1-245 pikimo dalys'!Print_Area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VilmaEkon</dc:creator>
  <cp:lastModifiedBy>Viesieji2</cp:lastModifiedBy>
  <cp:revision>9</cp:revision>
  <cp:lastPrinted>2021-01-11T12:02:30Z</cp:lastPrinted>
  <dcterms:created xsi:type="dcterms:W3CDTF">2016-09-15T08:33:18Z</dcterms:created>
  <dcterms:modified xsi:type="dcterms:W3CDTF">2021-01-19T14:13:01Z</dcterms:modified>
  <dc:language>lt-LT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