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codeName="ThisWorkbook" defaultThemeVersion="124226"/>
  <bookViews>
    <workbookView xWindow="0" yWindow="0" windowWidth="20265" windowHeight="9060"/>
  </bookViews>
  <sheets>
    <sheet name="Sheet1" sheetId="1" r:id="rId1"/>
    <sheet name="Sheet3" sheetId="3" r:id="rId2"/>
    <sheet name="Sheet2" sheetId="2" r:id="rId3"/>
  </sheets>
  <definedNames>
    <definedName name="IKAINIS">Sheet1!#REF!</definedName>
    <definedName name="Is_viso">Sheet1!$F$17:$F$9984</definedName>
    <definedName name="Kaina">Sheet1!$E$17:$E$9984</definedName>
    <definedName name="kiekis">Sheet1!$D$17:$D$9984</definedName>
    <definedName name="Mvnt">Sheet1!$C$17:$C$9984</definedName>
    <definedName name="pavadinimas">Sheet1!$B$17:$B$9984</definedName>
    <definedName name="_xlnm.Print_Titles" localSheetId="0">Sheet1!$15:$16</definedName>
    <definedName name="sam_eil">Sheet1!$A$17:$A$9984</definedName>
  </definedNames>
  <calcPr calcId="191029"/>
</workbook>
</file>

<file path=xl/calcChain.xml><?xml version="1.0" encoding="utf-8"?>
<calcChain xmlns="http://schemas.openxmlformats.org/spreadsheetml/2006/main">
  <c r="F177" i="1" l="1"/>
  <c r="F176" i="1"/>
  <c r="F175" i="1"/>
  <c r="F174" i="1"/>
  <c r="F173" i="1"/>
  <c r="F172" i="1"/>
  <c r="F171" i="1"/>
  <c r="F170" i="1"/>
  <c r="F169" i="1"/>
  <c r="F168" i="1"/>
  <c r="F167" i="1"/>
  <c r="F166" i="1"/>
  <c r="F165" i="1"/>
  <c r="F164" i="1"/>
  <c r="F163" i="1"/>
  <c r="F162" i="1"/>
  <c r="F161" i="1"/>
  <c r="F160" i="1"/>
  <c r="F159" i="1"/>
  <c r="F158" i="1"/>
  <c r="F157" i="1"/>
  <c r="F156" i="1"/>
  <c r="F155" i="1"/>
  <c r="F152" i="1"/>
  <c r="F151" i="1"/>
  <c r="F150" i="1"/>
  <c r="F149" i="1"/>
  <c r="F148" i="1"/>
  <c r="F147" i="1"/>
  <c r="F146" i="1"/>
  <c r="F145" i="1"/>
  <c r="F144" i="1"/>
  <c r="F143" i="1"/>
  <c r="F142" i="1"/>
  <c r="F139" i="1"/>
  <c r="F138" i="1"/>
  <c r="F137" i="1"/>
  <c r="F136" i="1"/>
  <c r="F135" i="1"/>
  <c r="F134" i="1"/>
  <c r="F133" i="1"/>
  <c r="F132" i="1"/>
  <c r="F131" i="1"/>
  <c r="F130" i="1"/>
  <c r="F129" i="1"/>
  <c r="F128" i="1"/>
  <c r="F127" i="1"/>
  <c r="F126" i="1"/>
  <c r="F125" i="1"/>
  <c r="F124" i="1"/>
  <c r="F123" i="1"/>
  <c r="F122" i="1"/>
  <c r="F119" i="1"/>
  <c r="F118" i="1"/>
  <c r="F117" i="1"/>
  <c r="F116" i="1"/>
  <c r="F115" i="1"/>
  <c r="F114" i="1"/>
  <c r="F113" i="1"/>
  <c r="F112" i="1"/>
  <c r="F109" i="1"/>
  <c r="F108" i="1"/>
  <c r="F107" i="1"/>
  <c r="F106" i="1"/>
  <c r="F105" i="1"/>
  <c r="F104" i="1"/>
  <c r="F103" i="1"/>
  <c r="F102" i="1"/>
  <c r="F101" i="1"/>
  <c r="F100" i="1"/>
  <c r="F99" i="1"/>
  <c r="F98" i="1"/>
  <c r="F97" i="1"/>
  <c r="F96" i="1"/>
  <c r="F95" i="1"/>
  <c r="F94" i="1"/>
  <c r="F93" i="1"/>
  <c r="F92" i="1"/>
  <c r="F89" i="1"/>
  <c r="F88" i="1"/>
  <c r="F87" i="1"/>
  <c r="F86" i="1"/>
  <c r="F85" i="1"/>
  <c r="F84" i="1"/>
  <c r="F83" i="1"/>
  <c r="F82" i="1"/>
  <c r="F79" i="1"/>
  <c r="F78" i="1"/>
  <c r="F77" i="1"/>
  <c r="F76" i="1"/>
  <c r="F75" i="1"/>
  <c r="F74" i="1"/>
  <c r="F73" i="1"/>
  <c r="F72" i="1"/>
  <c r="F71" i="1"/>
  <c r="F70" i="1"/>
  <c r="F69" i="1"/>
  <c r="F68" i="1"/>
  <c r="F67" i="1"/>
  <c r="F66" i="1"/>
  <c r="F65" i="1"/>
  <c r="F64" i="1"/>
  <c r="F63" i="1"/>
  <c r="F62" i="1"/>
  <c r="F61" i="1"/>
  <c r="F58" i="1"/>
  <c r="F57" i="1"/>
  <c r="F56" i="1"/>
  <c r="F55" i="1"/>
  <c r="F54" i="1"/>
  <c r="F53" i="1"/>
  <c r="F52" i="1"/>
  <c r="F51" i="1"/>
  <c r="F48" i="1"/>
  <c r="F47" i="1"/>
  <c r="F46" i="1"/>
  <c r="F45" i="1"/>
  <c r="F44" i="1"/>
  <c r="F43" i="1"/>
  <c r="F42" i="1"/>
  <c r="F41" i="1"/>
  <c r="F40" i="1"/>
  <c r="F39" i="1"/>
  <c r="F38" i="1"/>
  <c r="F37" i="1"/>
  <c r="F36" i="1"/>
  <c r="F35" i="1"/>
  <c r="F34" i="1"/>
  <c r="F33" i="1"/>
  <c r="F32" i="1"/>
  <c r="F31" i="1"/>
  <c r="F30" i="1"/>
  <c r="F29" i="1"/>
  <c r="F28" i="1"/>
  <c r="F25" i="1"/>
  <c r="F24" i="1"/>
  <c r="F23" i="1"/>
  <c r="F22" i="1"/>
  <c r="F21" i="1"/>
  <c r="F20" i="1"/>
  <c r="F19" i="1"/>
  <c r="F18" i="1"/>
  <c r="F178" i="1" l="1"/>
  <c r="F179" i="1" s="1"/>
  <c r="F180" i="1" l="1"/>
</calcChain>
</file>

<file path=xl/sharedStrings.xml><?xml version="1.0" encoding="utf-8"?>
<sst xmlns="http://schemas.openxmlformats.org/spreadsheetml/2006/main" count="463" uniqueCount="133">
  <si>
    <t>Sąm.</t>
  </si>
  <si>
    <t>eil.</t>
  </si>
  <si>
    <t>Kiekis</t>
  </si>
  <si>
    <t>vnt</t>
  </si>
  <si>
    <t xml:space="preserve">Vieneto kaina </t>
  </si>
  <si>
    <t>Iš  viso</t>
  </si>
  <si>
    <t>DARBŲ  KIEKIŲ  ŽINIARAŠTIS</t>
  </si>
  <si>
    <t>Statinių grupė        316 Kauno muzikos mokyklos, remonto darbai pagal parengtą aprašą</t>
  </si>
  <si>
    <t>Statinys                1 Kauno muzikos mokyklos, remonto darbai pagal parengtą aprašą</t>
  </si>
  <si>
    <t>Žiniaraštis             1 I a. patalpų remonto darbai</t>
  </si>
  <si>
    <t xml:space="preserve">   1</t>
  </si>
  <si>
    <t>1-22 patalpa ardymo darbai</t>
  </si>
  <si>
    <t>Senos laminuotų grindlenčių dangos nuėmimas</t>
  </si>
  <si>
    <t>m2</t>
  </si>
  <si>
    <t xml:space="preserve">   2</t>
  </si>
  <si>
    <t>Medinių durų angų užpildymo išardymas mūro sienose, nukapojant tinką</t>
  </si>
  <si>
    <t>100m2</t>
  </si>
  <si>
    <t xml:space="preserve">   3</t>
  </si>
  <si>
    <t>Keraminių plytelių dangos išardymas</t>
  </si>
  <si>
    <t xml:space="preserve">   4</t>
  </si>
  <si>
    <t>Vagų iškirtimas vagotuvu paslėptai instaliacijai tinkuotose sienose</t>
  </si>
  <si>
    <t>100m</t>
  </si>
  <si>
    <t xml:space="preserve">   5</t>
  </si>
  <si>
    <t xml:space="preserve">   6</t>
  </si>
  <si>
    <t>Luminescencinių iki dviejų lempų šviestuvų demontavimas</t>
  </si>
  <si>
    <t>100vnt</t>
  </si>
  <si>
    <t xml:space="preserve">   7</t>
  </si>
  <si>
    <t>Jungiklių, perjungiklių, rozečių demontavimas</t>
  </si>
  <si>
    <t xml:space="preserve">   8</t>
  </si>
  <si>
    <t>Ventiliacijos grotelių pakeitimas</t>
  </si>
  <si>
    <t xml:space="preserve">   9</t>
  </si>
  <si>
    <t>Daugkartinio veikimo automatiniai priešgaisrinės signalizacijos daviklių keitimas</t>
  </si>
  <si>
    <t xml:space="preserve">                         Skyriuje      1</t>
  </si>
  <si>
    <t>1-22 patalpa vidaus apdaila</t>
  </si>
  <si>
    <t>Vidaus paviršių gerasis dažymas emulsiniais dažais, paruošiant paviršių dažymui</t>
  </si>
  <si>
    <t>Tinkuotų arba betono sienų labai geras glaistymas ir šlifavimas 2 kartus</t>
  </si>
  <si>
    <t>Sienų paviršių aptaisymas keraminėmis plytelėmis</t>
  </si>
  <si>
    <t>Akustinių pakabinamų lubų su metalo konstrukcija ir plokštėmis įrengimas</t>
  </si>
  <si>
    <t>Durų blokų montavimas mūrinėse sienose, kai durų blokų plotas daugiau 2 m2</t>
  </si>
  <si>
    <t>PVC grindų dangos įrengimas ant senų medinių grindų įrengiant išlyginamą plokštę.</t>
  </si>
  <si>
    <t>Kištukinių lizdų montavimas potinkinėse dėžutėse ( vieno lizdo)</t>
  </si>
  <si>
    <t>Jungiklio montavimas, kai instaliacija paslėptoji</t>
  </si>
  <si>
    <t>2 ir 3 polių iki 100 A paketinių jungiklių ir perjungiklių montavimas</t>
  </si>
  <si>
    <t xml:space="preserve">  10</t>
  </si>
  <si>
    <t>Lizdų paskirstymo dėžutėms, jungikliams, kištukiniams lizdams gręžimas žiediniais grąžtais mūro sienose</t>
  </si>
  <si>
    <t xml:space="preserve">  11</t>
  </si>
  <si>
    <t>LED šviestuvų montavimas</t>
  </si>
  <si>
    <t xml:space="preserve">  12</t>
  </si>
  <si>
    <t>Dviejų-trijų gyslų laidų tiesimas  sienose ir paruoštose vagose (po tinku)</t>
  </si>
  <si>
    <t xml:space="preserve">  13</t>
  </si>
  <si>
    <t>Signalinio kabelio tarp sistemos elementų tiesimas mūro siena, tvirtinant apkabėlėmis</t>
  </si>
  <si>
    <t xml:space="preserve">  14</t>
  </si>
  <si>
    <t>Oro kondicionavimo sistemos derinimas, kai sistemos šaldymo galia iki 25 kW</t>
  </si>
  <si>
    <t>vnt.</t>
  </si>
  <si>
    <t xml:space="preserve">  15</t>
  </si>
  <si>
    <t>Kondicionieriaus vidinio sieninio agregato, kurio šaldymo galia iki 7 kW, montavimas</t>
  </si>
  <si>
    <t xml:space="preserve">  16</t>
  </si>
  <si>
    <t>Kondicionieriaus išorinio agregato, kurio šaldymo galia iki 7 kW, montavimas nuo žemės, tvirtinant prie konstrukcijų</t>
  </si>
  <si>
    <t>Anksčiau dažytų radiatorių, dažymas du kartus.</t>
  </si>
  <si>
    <t>Spintelė praustuvui</t>
  </si>
  <si>
    <t>Signalinio kabelio tarp sistemos elementų tiesimas, tvirtinant apkabėlėmis</t>
  </si>
  <si>
    <t>Vagų užtaisymas (tinkavimas), nutiesus apšvietimo tinklo laidus sienų paviršiuose</t>
  </si>
  <si>
    <t xml:space="preserve">                         Skyriuje      2</t>
  </si>
  <si>
    <t>1-23 patalpa ardymo darbai</t>
  </si>
  <si>
    <t xml:space="preserve">                         Skyriuje      3</t>
  </si>
  <si>
    <t>1-23 patalpa vidaus apdaila</t>
  </si>
  <si>
    <t>Tinkuotų arba betono lubų labai geras glaistymas ir šlifavimas 2 kartus</t>
  </si>
  <si>
    <t>Oro kondicionavimo sistemos derinimas</t>
  </si>
  <si>
    <t xml:space="preserve">                         Skyriuje      4</t>
  </si>
  <si>
    <t>1-28 patalpa ardymo darbai</t>
  </si>
  <si>
    <t xml:space="preserve">                         Skyriuje      5</t>
  </si>
  <si>
    <t>1-28 patalpa vidaus apdaila</t>
  </si>
  <si>
    <t>LED šviestuvų montavimas pakabinamų lubų angose</t>
  </si>
  <si>
    <t xml:space="preserve">                         Skyriuje      6</t>
  </si>
  <si>
    <t>1-29 patalpa ardymo darbai</t>
  </si>
  <si>
    <t xml:space="preserve">                         Skyriuje      7</t>
  </si>
  <si>
    <t>1-29 patalpa vidaus apdaila</t>
  </si>
  <si>
    <t xml:space="preserve">                         Skyriuje      8</t>
  </si>
  <si>
    <t>1-20 patalpa ardymo darbai</t>
  </si>
  <si>
    <t>Pakabinamų užuolaidų su karnyzais nuardymas</t>
  </si>
  <si>
    <t>m</t>
  </si>
  <si>
    <t>Informacinio esamo projektoriaus ir ištraukiamo ekrano išmontavimas</t>
  </si>
  <si>
    <t>kompl.</t>
  </si>
  <si>
    <t>Parketinių grindų skutimas (šlifavimas) mechanizuotu būdu</t>
  </si>
  <si>
    <t>Grindų padengimas parketiniu laku keturis kartus ir tarpų tarp lentelių remontas, glaistymas.  k8=1.17</t>
  </si>
  <si>
    <t xml:space="preserve">                         Skyriuje      9</t>
  </si>
  <si>
    <t>1-20 patalpa vidaus apdaila</t>
  </si>
  <si>
    <t>Radiatorių uždengimo grotelės, medinės.</t>
  </si>
  <si>
    <t>Lubų aptaisymas akustinėmis plokštėmis, įrengiant metalinį karkasą</t>
  </si>
  <si>
    <t>Metalinių durų blokų montavimas</t>
  </si>
  <si>
    <t>Lubų aptaisymas gipso kartono plokštėmis, įrengiant metalinį karkasą ir užtaisant ir glaistant siūles</t>
  </si>
  <si>
    <t>Lubų labai geras glaistymas ir šlifavimas 2 kartus</t>
  </si>
  <si>
    <t>Paruoštų dažymui lubų geras dažymas vandens emulsiniais dažais du kartus</t>
  </si>
  <si>
    <t>Informacinio esamo projektoriaus ir ištraukiamo ekrano sumontavimas</t>
  </si>
  <si>
    <t>3</t>
  </si>
  <si>
    <t>4</t>
  </si>
  <si>
    <t>5</t>
  </si>
  <si>
    <t>6</t>
  </si>
  <si>
    <t>7</t>
  </si>
  <si>
    <t>8</t>
  </si>
  <si>
    <t>9</t>
  </si>
  <si>
    <t>10</t>
  </si>
  <si>
    <t>11</t>
  </si>
  <si>
    <t>PVC grindų dangos įrengimas ant senų medinių grindų įrengiant išlyginamą plokštę, užleidžiant PVC dangą ant scenos pakylos.</t>
  </si>
  <si>
    <t>18</t>
  </si>
  <si>
    <t>17</t>
  </si>
  <si>
    <t>Kištukinių lizdų montavimas potinkinėse dėžutėse (vieno lizdo)</t>
  </si>
  <si>
    <t>Praėjimo kontrolės komplekto montavimas</t>
  </si>
  <si>
    <t xml:space="preserve">   10</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</si>
  <si>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</si>
  <si>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</si>
  <si>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</si>
  <si>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</si>
  <si>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</si>
  <si>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</si>
  <si>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</si>
  <si>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</si>
  <si>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</si>
  <si>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</si>
  <si>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</si>
  <si>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Medinių durų angų užpildymo išardymas mūro sienose, išlaužiant mūrą</t>
  </si>
  <si>
    <t xml:space="preserve">   22</t>
  </si>
  <si>
    <t xml:space="preserve">   23</t>
  </si>
  <si>
    <t>Kaina  Eur, be PVM</t>
  </si>
  <si>
    <t>Darbų ir išlaidų aprašymai</t>
  </si>
  <si>
    <t>Mato vnt.</t>
  </si>
  <si>
    <t>Prašome užpildytus darbų kiekių žiniaraščius pateikti excel formatu, nekeičiant nurodytų darbų apibūdinimų (techninių specifikacijų), mato vienetų ir kiekių.  Rekomenduojama įkainius ir kainas įrašyti apvalinant dviem skaitmenimis po kablelio, nekeičiant įkainių ir kainos stulpeliuose įvestų apvalinimo nustatymų, o žiniaraštį užpildžius – pasitikrinti ar nėra padarytų aritmetinių klaidų.</t>
  </si>
  <si>
    <t>Iš viso be PVM</t>
  </si>
  <si>
    <t>PVM</t>
  </si>
  <si>
    <t>Iš viso su PVM</t>
  </si>
  <si>
    <t>Pirkimo dokumentų 6 priedas</t>
  </si>
  <si>
    <t>A LAIDA</t>
  </si>
  <si>
    <t>Praustuvo su vandens maišytuvais keitimas (tvirtinamų prie sienų vieno skyriaus)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</si>
</sst>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0?;?"/>
    <numFmt numFmtId="165" formatCode="??????0.0?;\-?????0.0?;?"/>
    <numFmt numFmtId="166" formatCode="???????0.0?;\-??????0.0?;?"/>
    <numFmt numFmtId="167" formatCode="??????0.0???;\-?????0.0???;?"/>
    <numFmt numFmtId="168" formatCode="????????0.0?;\-???????0.0?;?"/>
  </numFmts>
  <fonts count="22">
    <font>
      <sz val="10"/>
      <name val="Arial"/>
      <charset val="186"/>
    </font>
    <font>
      <sz val="11"/>
      <color theme="1"/>
      <name val="Calibri"/>
      <family val="2"/>
      <charset val="186"/>
      <scheme val="minor"/>
    </font>
    <font>
      <b/>
      <sz val="11"/>
      <color indexed="8"/>
      <name val="Arial"/>
      <family val="2"/>
    </font>
    <font>
      <sz val="8"/>
      <name val="Arial"/>
      <family val="2"/>
    </font>
    <font>
      <b/>
      <sz val="10"/>
      <name val="Arial"/>
      <family val="2"/>
      <charset val="186"/>
    </font>
    <font>
      <b/>
      <sz val="8"/>
      <name val="Arial"/>
      <family val="2"/>
    </font>
    <font>
      <sz val="8"/>
      <name val="Courier New Baltic"/>
      <family val="3"/>
      <charset val="186"/>
    </font>
    <font>
      <b/>
      <sz val="10"/>
      <name val="Arial"/>
      <family val="2"/>
    </font>
    <font>
      <b/>
      <sz val="12"/>
      <name val="Arial Baltic"/>
      <charset val="186"/>
    </font>
    <font>
      <sz val="8"/>
      <name val="Arial Baltic"/>
      <charset val="186"/>
    </font>
    <font>
      <sz val="9"/>
      <name val="Arial Baltic"/>
      <charset val="186"/>
    </font>
    <font>
      <b/>
      <sz val="9"/>
      <name val="Arial Baltic"/>
      <charset val="186"/>
    </font>
    <font>
      <b/>
      <sz val="8"/>
      <name val="Arial Baltic"/>
      <charset val="186"/>
    </font>
    <font>
      <b/>
      <sz val="8"/>
      <name val="Arial"/>
      <family val="2"/>
      <charset val="186"/>
    </font>
    <font>
      <sz val="8"/>
      <name val="MonospaceLT"/>
    </font>
    <font>
      <b/>
      <sz val="10"/>
      <name val="Arial"/>
      <family val="2"/>
      <charset val="186"/>
    </font>
    <font>
      <i/>
      <sz val="10"/>
      <color rgb="FFFF0000"/>
      <name val="Times New Roman"/>
      <family val="1"/>
    </font>
    <font>
      <b/>
      <sz val="8"/>
      <name val="MonospaceLT"/>
    </font>
    <font>
      <sz val="9"/>
      <name val="MonospaceLT"/>
    </font>
    <font>
      <b/>
      <u/>
      <sz val="10"/>
      <color rgb="FFFF0000"/>
      <name val="Arial"/>
      <family val="2"/>
    </font>
    <font>
      <sz val="8"/>
      <color theme="1"/>
      <name val="MonospaceLT"/>
    </font>
    <font>
      <b/>
      <sz val="8"/>
      <name val="MonospaceLT"/>
    </font>
  </fonts>
  <fills count="3">
    <fill>
      <patternFill patternType="none"/>
    </fill>
    <fill>
      <patternFill patternType="gray125"/>
    </fill>
    <fill>
      <patternFill patternType="solid">
        <fgColor theme="0" tint="-0.249977111117893"/>
        <bgColor indexed="64"/>
      </patternFill>
    </fill>
  </fills>
  <borders count="29">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2">
    <xf numFmtId="0" fontId="0" fillId="0" borderId="0"/>
    <xf numFmtId="0" fontId="1" fillId="0" borderId="0"/>
  </cellStyleXfs>
  <cellXfs count="90">
    <xf numFmtId="0" fontId="0" fillId="0" borderId="0" xfId="0"/>
    <xf numFmtId="0" fontId="2" fillId="0" borderId="0" xfId="0" applyFont="1" applyAlignment="1">
      <alignment horizontal="left"/>
    </xf>
    <xf numFmtId="0" fontId="0" fillId="0" borderId="0" xfId="0" applyBorder="1"/>
    <xf numFmtId="0" fontId="4" fillId="0" borderId="0" xfId="0" applyFont="1" applyFill="1" applyBorder="1" applyAlignment="1">
      <alignment horizontal="center"/>
    </xf>
    <xf numFmtId="0" fontId="0" fillId="0" borderId="0" xfId="0" applyFill="1" applyBorder="1" applyAlignment="1"/>
    <xf numFmtId="0" fontId="0" fillId="0" borderId="0" xfId="0" applyAlignment="1">
      <alignment horizontal="left" vertical="top" wrapText="1"/>
    </xf>
    <xf numFmtId="0" fontId="3" fillId="0" borderId="0" xfId="0" applyFont="1" applyAlignment="1">
      <alignment horizontal="center"/>
    </xf>
    <xf numFmtId="0" fontId="7" fillId="0" borderId="0" xfId="0" applyFont="1" applyAlignment="1">
      <alignment horizontal="center"/>
    </xf>
    <xf numFmtId="49" fontId="3" fillId="0" borderId="0" xfId="0" applyNumberFormat="1" applyFont="1" applyAlignment="1">
      <alignment horizontal="left" vertical="top" wrapText="1"/>
    </xf>
    <xf numFmtId="166" fontId="6" fillId="0" borderId="0" xfId="0" applyNumberFormat="1" applyFont="1" applyAlignment="1">
      <alignment horizontal="right" vertical="top"/>
    </xf>
    <xf numFmtId="0" fontId="0" fillId="0" borderId="0" xfId="0" applyBorder="1" applyAlignment="1">
      <alignment horizontal="left" vertical="top" wrapText="1"/>
    </xf>
    <xf numFmtId="166" fontId="6" fillId="0" borderId="0" xfId="0" applyNumberFormat="1" applyFont="1" applyBorder="1" applyAlignment="1">
      <alignment horizontal="right" vertical="top"/>
    </xf>
    <xf numFmtId="0" fontId="3" fillId="0" borderId="0" xfId="0" applyFont="1" applyBorder="1" applyAlignment="1">
      <alignment horizontal="center"/>
    </xf>
    <xf numFmtId="49" fontId="3" fillId="0" borderId="0" xfId="0" applyNumberFormat="1" applyFont="1" applyAlignment="1">
      <alignment horizontal="right" vertical="top" wrapText="1"/>
    </xf>
    <xf numFmtId="0" fontId="4" fillId="0" borderId="0" xfId="0" applyFont="1" applyFill="1" applyBorder="1" applyAlignment="1">
      <alignment horizontal="center" vertical="top"/>
    </xf>
    <xf numFmtId="0" fontId="0" fillId="0" borderId="0" xfId="0" applyFill="1" applyBorder="1" applyAlignment="1">
      <alignment vertical="top"/>
    </xf>
    <xf numFmtId="0" fontId="0" fillId="0" borderId="0" xfId="0" applyBorder="1" applyAlignment="1">
      <alignment vertical="top"/>
    </xf>
    <xf numFmtId="0" fontId="0" fillId="0" borderId="0" xfId="0" applyAlignment="1">
      <alignment vertical="top"/>
    </xf>
    <xf numFmtId="168" fontId="14" fillId="0" borderId="0" xfId="0" applyNumberFormat="1" applyFont="1" applyAlignment="1">
      <alignment horizontal="right" vertical="top"/>
    </xf>
    <xf numFmtId="0" fontId="8" fillId="0" borderId="0" xfId="0" applyNumberFormat="1" applyFont="1" applyAlignment="1">
      <alignment horizontal="center" vertical="center"/>
    </xf>
    <xf numFmtId="0" fontId="9" fillId="0" borderId="0" xfId="0" applyNumberFormat="1" applyFont="1" applyAlignment="1">
      <alignment horizontal="center" vertical="center"/>
    </xf>
    <xf numFmtId="0" fontId="0" fillId="0" borderId="0" xfId="0" applyNumberFormat="1" applyAlignment="1">
      <alignment horizontal="center" vertical="center"/>
    </xf>
    <xf numFmtId="0" fontId="6" fillId="0" borderId="0" xfId="0" applyNumberFormat="1" applyFont="1" applyAlignment="1">
      <alignment horizontal="center" vertical="center"/>
    </xf>
    <xf numFmtId="0" fontId="0" fillId="0" borderId="0" xfId="0" applyAlignment="1">
      <alignment horizontal="center"/>
    </xf>
    <xf numFmtId="164" fontId="14" fillId="0" borderId="0" xfId="0" applyNumberFormat="1" applyFont="1" applyAlignment="1">
      <alignment horizontal="center" vertical="top"/>
    </xf>
    <xf numFmtId="164" fontId="6" fillId="0" borderId="0" xfId="0" applyNumberFormat="1" applyFont="1" applyAlignment="1">
      <alignment horizontal="center" vertical="top"/>
    </xf>
    <xf numFmtId="0" fontId="0" fillId="0" borderId="0" xfId="0" applyAlignment="1">
      <alignment horizontal="left" vertical="top" wrapText="1"/>
    </xf>
    <xf numFmtId="49" fontId="9" fillId="0" borderId="4" xfId="0" applyNumberFormat="1" applyFont="1" applyBorder="1" applyAlignment="1">
      <alignment horizontal="right" vertical="top"/>
    </xf>
    <xf numFmtId="49" fontId="10" fillId="0" borderId="4" xfId="0" applyNumberFormat="1" applyFont="1" applyBorder="1" applyAlignment="1">
      <alignment horizontal="left" vertical="top" wrapText="1"/>
    </xf>
    <xf numFmtId="49" fontId="9" fillId="0" borderId="4" xfId="0" applyNumberFormat="1" applyFont="1" applyBorder="1" applyAlignment="1">
      <alignment horizontal="right" vertical="top" wrapText="1"/>
    </xf>
    <xf numFmtId="49" fontId="10" fillId="0" borderId="4" xfId="0" applyNumberFormat="1" applyFont="1" applyFill="1" applyBorder="1" applyAlignment="1">
      <alignment horizontal="left" vertical="top" wrapText="1"/>
    </xf>
    <xf numFmtId="49" fontId="9" fillId="0" borderId="1" xfId="0" applyNumberFormat="1" applyFont="1" applyBorder="1" applyAlignment="1">
      <alignment horizontal="right" vertical="top" wrapText="1"/>
    </xf>
    <xf numFmtId="49" fontId="10" fillId="0" borderId="1" xfId="0" applyNumberFormat="1" applyFont="1" applyBorder="1" applyAlignment="1">
      <alignment horizontal="left" vertical="top" wrapText="1"/>
    </xf>
    <xf numFmtId="49" fontId="13" fillId="2" borderId="4" xfId="0" applyNumberFormat="1" applyFont="1" applyFill="1" applyBorder="1" applyAlignment="1">
      <alignment horizontal="right" vertical="top"/>
    </xf>
    <xf numFmtId="49" fontId="3" fillId="2" borderId="4" xfId="0" applyNumberFormat="1" applyFont="1" applyFill="1" applyBorder="1" applyAlignment="1">
      <alignment horizontal="right" vertical="top"/>
    </xf>
    <xf numFmtId="49" fontId="3" fillId="2" borderId="4" xfId="0" applyNumberFormat="1" applyFont="1" applyFill="1" applyBorder="1" applyAlignment="1">
      <alignment horizontal="right" vertical="top" wrapText="1"/>
    </xf>
    <xf numFmtId="0" fontId="18" fillId="0" borderId="4" xfId="0" applyNumberFormat="1" applyFont="1" applyBorder="1" applyAlignment="1">
      <alignment horizontal="center" vertical="center"/>
    </xf>
    <xf numFmtId="0" fontId="18" fillId="0" borderId="1" xfId="0" applyNumberFormat="1" applyFont="1" applyBorder="1" applyAlignment="1">
      <alignment horizontal="center" vertical="center"/>
    </xf>
    <xf numFmtId="49" fontId="12" fillId="2" borderId="4" xfId="0" applyNumberFormat="1" applyFont="1" applyFill="1" applyBorder="1" applyAlignment="1">
      <alignment horizontal="left" vertical="top"/>
    </xf>
    <xf numFmtId="0" fontId="15" fillId="2" borderId="4" xfId="0" applyFont="1" applyFill="1" applyBorder="1" applyAlignment="1">
      <alignment vertical="top"/>
    </xf>
    <xf numFmtId="49" fontId="5" fillId="2" borderId="4" xfId="0" applyNumberFormat="1" applyFont="1" applyFill="1" applyBorder="1" applyAlignment="1">
      <alignment horizontal="left" vertical="top" wrapText="1"/>
    </xf>
    <xf numFmtId="0" fontId="0" fillId="2" borderId="4" xfId="0" applyFill="1" applyBorder="1" applyAlignment="1">
      <alignment horizontal="left" vertical="top" wrapText="1"/>
    </xf>
    <xf numFmtId="14" fontId="3" fillId="0" borderId="0" xfId="0" applyNumberFormat="1" applyFont="1" applyBorder="1" applyAlignment="1">
      <alignment horizontal="center" vertical="top"/>
    </xf>
    <xf numFmtId="49" fontId="13" fillId="2" borderId="2" xfId="0" applyNumberFormat="1" applyFont="1" applyFill="1" applyBorder="1" applyAlignment="1">
      <alignment horizontal="right" vertical="top"/>
    </xf>
    <xf numFmtId="0" fontId="5" fillId="0" borderId="21" xfId="0" applyFont="1" applyBorder="1" applyAlignment="1">
      <alignment horizontal="center"/>
    </xf>
    <xf numFmtId="0" fontId="5" fillId="0" borderId="25" xfId="0" applyFont="1" applyBorder="1" applyAlignment="1">
      <alignment horizontal="center"/>
    </xf>
    <xf numFmtId="165" fontId="5" fillId="0" borderId="17" xfId="0" applyNumberFormat="1" applyFont="1" applyBorder="1" applyAlignment="1">
      <alignment horizontal="center" vertical="top"/>
    </xf>
    <xf numFmtId="0" fontId="5" fillId="0" borderId="27" xfId="0" applyFont="1" applyBorder="1" applyAlignment="1">
      <alignment horizontal="center" vertical="center"/>
    </xf>
    <xf numFmtId="0" fontId="19" fillId="0" borderId="0" xfId="0" applyFont="1" applyAlignment="1">
      <alignment horizontal="center"/>
    </xf>
    <xf numFmtId="164" fontId="14" fillId="2" borderId="28" xfId="0" applyNumberFormat="1" applyFont="1" applyFill="1" applyBorder="1" applyAlignment="1" applyProtection="1">
      <alignment horizontal="center" vertical="top"/>
      <protection locked="0"/>
    </xf>
    <xf numFmtId="164" fontId="17" fillId="0" borderId="10" xfId="0" applyNumberFormat="1" applyFont="1" applyBorder="1" applyAlignment="1" applyProtection="1">
      <alignment horizontal="right" vertical="top"/>
      <protection locked="0"/>
    </xf>
    <xf numFmtId="164" fontId="17" fillId="0" borderId="4" xfId="0" applyNumberFormat="1" applyFont="1" applyBorder="1" applyAlignment="1" applyProtection="1">
      <alignment horizontal="right" vertical="top"/>
      <protection locked="0"/>
    </xf>
    <xf numFmtId="164" fontId="17" fillId="0" borderId="17" xfId="0" applyNumberFormat="1" applyFont="1" applyBorder="1" applyAlignment="1" applyProtection="1">
      <alignment horizontal="right" vertical="top"/>
      <protection locked="0"/>
    </xf>
    <xf numFmtId="167" fontId="20" fillId="0" borderId="4" xfId="0" applyNumberFormat="1" applyFont="1" applyBorder="1" applyAlignment="1" applyProtection="1">
      <alignment vertical="top"/>
      <protection locked="0"/>
    </xf>
    <xf numFmtId="168" fontId="20" fillId="0" borderId="4" xfId="0" applyNumberFormat="1" applyFont="1" applyBorder="1" applyAlignment="1" applyProtection="1">
      <alignment vertical="top"/>
      <protection locked="0"/>
    </xf>
    <xf numFmtId="167" fontId="20" fillId="0" borderId="17" xfId="0" applyNumberFormat="1" applyFont="1" applyBorder="1" applyAlignment="1" applyProtection="1">
      <alignment vertical="top"/>
      <protection locked="0"/>
    </xf>
    <xf numFmtId="168" fontId="20" fillId="0" borderId="17" xfId="0" applyNumberFormat="1" applyFont="1" applyBorder="1" applyAlignment="1" applyProtection="1">
      <alignment vertical="top"/>
      <protection locked="0"/>
    </xf>
    <xf numFmtId="168" fontId="21" fillId="0" borderId="11" xfId="0" applyNumberFormat="1" applyFont="1" applyBorder="1" applyAlignment="1" applyProtection="1">
      <alignment horizontal="right" vertical="top"/>
      <protection locked="0"/>
    </xf>
    <xf numFmtId="168" fontId="21" fillId="0" borderId="13" xfId="0" applyNumberFormat="1" applyFont="1" applyBorder="1" applyAlignment="1" applyProtection="1">
      <alignment horizontal="right" vertical="top"/>
      <protection locked="0"/>
    </xf>
    <xf numFmtId="168" fontId="21" fillId="0" borderId="18" xfId="0" applyNumberFormat="1" applyFont="1" applyBorder="1" applyAlignment="1" applyProtection="1">
      <alignment horizontal="right" vertical="top"/>
      <protection locked="0"/>
    </xf>
    <xf numFmtId="167" fontId="20" fillId="0" borderId="0" xfId="1" applyNumberFormat="1" applyFont="1" applyAlignment="1">
      <alignment vertical="top"/>
    </xf>
    <xf numFmtId="167" fontId="20" fillId="0" borderId="0" xfId="1" applyNumberFormat="1" applyFont="1" applyAlignment="1">
      <alignment vertical="top"/>
    </xf>
    <xf numFmtId="49" fontId="3" fillId="0" borderId="0" xfId="0" applyNumberFormat="1" applyFont="1" applyAlignment="1">
      <alignment horizontal="left" vertical="top" wrapText="1"/>
    </xf>
    <xf numFmtId="49" fontId="3" fillId="0" borderId="0" xfId="0" applyNumberFormat="1" applyFont="1" applyAlignment="1">
      <alignment horizontal="left" vertical="top"/>
    </xf>
    <xf numFmtId="49" fontId="12" fillId="0" borderId="0" xfId="0" applyNumberFormat="1" applyFont="1" applyAlignment="1">
      <alignment horizontal="left" vertical="top"/>
    </xf>
    <xf numFmtId="0" fontId="15" fillId="0" borderId="0" xfId="0" applyFont="1" applyAlignment="1">
      <alignment vertical="top"/>
    </xf>
    <xf numFmtId="49" fontId="3" fillId="0" borderId="7" xfId="0" applyNumberFormat="1" applyFont="1" applyBorder="1" applyAlignment="1">
      <alignment horizontal="right" vertical="top" wrapText="1"/>
    </xf>
    <xf numFmtId="49" fontId="3" fillId="0" borderId="8" xfId="0" applyNumberFormat="1" applyFont="1" applyBorder="1" applyAlignment="1">
      <alignment horizontal="right" vertical="top" wrapText="1"/>
    </xf>
    <xf numFmtId="49" fontId="3" fillId="0" borderId="9" xfId="0" applyNumberFormat="1" applyFont="1" applyBorder="1" applyAlignment="1">
      <alignment horizontal="right" vertical="top" wrapText="1"/>
    </xf>
    <xf numFmtId="49" fontId="3" fillId="0" borderId="12" xfId="0" applyNumberFormat="1" applyFont="1" applyBorder="1" applyAlignment="1">
      <alignment horizontal="right" vertical="top" wrapText="1"/>
    </xf>
    <xf numFmtId="49" fontId="3" fillId="0" borderId="6" xfId="0" applyNumberFormat="1" applyFont="1" applyBorder="1" applyAlignment="1">
      <alignment horizontal="right" vertical="top" wrapText="1"/>
    </xf>
    <xf numFmtId="49" fontId="3" fillId="0" borderId="5" xfId="0" applyNumberFormat="1" applyFont="1" applyBorder="1" applyAlignment="1">
      <alignment horizontal="right" vertical="top" wrapText="1"/>
    </xf>
    <xf numFmtId="49" fontId="3" fillId="0" borderId="14" xfId="0" applyNumberFormat="1" applyFont="1" applyBorder="1" applyAlignment="1">
      <alignment horizontal="right" vertical="top" wrapText="1"/>
    </xf>
    <xf numFmtId="49" fontId="3" fillId="0" borderId="15" xfId="0" applyNumberFormat="1" applyFont="1" applyBorder="1" applyAlignment="1">
      <alignment horizontal="right" vertical="top" wrapText="1"/>
    </xf>
    <xf numFmtId="49" fontId="3" fillId="0" borderId="16" xfId="0" applyNumberFormat="1" applyFont="1" applyBorder="1" applyAlignment="1">
      <alignment horizontal="right" vertical="top" wrapText="1"/>
    </xf>
    <xf numFmtId="0" fontId="0" fillId="0" borderId="0" xfId="0" applyAlignment="1">
      <alignment horizontal="center"/>
    </xf>
    <xf numFmtId="49" fontId="5" fillId="2" borderId="19" xfId="0" applyNumberFormat="1" applyFont="1" applyFill="1" applyBorder="1" applyAlignment="1">
      <alignment horizontal="left" vertical="top" wrapText="1"/>
    </xf>
    <xf numFmtId="49" fontId="5" fillId="2" borderId="3" xfId="0" applyNumberFormat="1" applyFont="1" applyFill="1" applyBorder="1" applyAlignment="1">
      <alignment horizontal="left" vertical="top" wrapText="1"/>
    </xf>
    <xf numFmtId="49" fontId="5" fillId="2" borderId="20" xfId="0" applyNumberFormat="1" applyFont="1" applyFill="1" applyBorder="1" applyAlignment="1">
      <alignment horizontal="left" vertical="top" wrapText="1"/>
    </xf>
    <xf numFmtId="0" fontId="5" fillId="0" borderId="22" xfId="0" applyNumberFormat="1" applyFont="1" applyBorder="1" applyAlignment="1">
      <alignment horizontal="center" vertical="center"/>
    </xf>
    <xf numFmtId="0" fontId="7" fillId="0" borderId="26" xfId="0" applyNumberFormat="1" applyFont="1" applyBorder="1" applyAlignment="1">
      <alignment horizontal="center" vertical="center"/>
    </xf>
    <xf numFmtId="0" fontId="11" fillId="0" borderId="0" xfId="0" applyFont="1" applyAlignment="1">
      <alignment horizontal="left" vertical="top" wrapText="1"/>
    </xf>
    <xf numFmtId="0" fontId="0" fillId="0" borderId="0" xfId="0" applyAlignment="1">
      <alignment horizontal="left" vertical="top" wrapText="1"/>
    </xf>
    <xf numFmtId="0" fontId="12" fillId="0" borderId="0" xfId="0" applyFont="1" applyBorder="1" applyAlignment="1">
      <alignment horizontal="right"/>
    </xf>
    <xf numFmtId="0" fontId="0" fillId="0" borderId="0" xfId="0" applyBorder="1" applyAlignment="1"/>
    <xf numFmtId="165" fontId="5" fillId="0" borderId="23" xfId="0" applyNumberFormat="1" applyFont="1" applyBorder="1" applyAlignment="1">
      <alignment horizontal="center" vertical="center"/>
    </xf>
    <xf numFmtId="165" fontId="5" fillId="0" borderId="24" xfId="0" applyNumberFormat="1" applyFont="1" applyBorder="1" applyAlignment="1">
      <alignment horizontal="center" vertical="center"/>
    </xf>
    <xf numFmtId="0" fontId="5" fillId="0" borderId="22" xfId="0" applyFont="1" applyBorder="1" applyAlignment="1">
      <alignment horizontal="center" vertical="center"/>
    </xf>
    <xf numFmtId="0" fontId="5" fillId="0" borderId="26" xfId="0" applyFont="1" applyBorder="1" applyAlignment="1">
      <alignment horizontal="center" vertical="center"/>
    </xf>
    <xf numFmtId="0" fontId="16" fillId="0" borderId="0" xfId="0" applyFont="1" applyAlignment="1">
      <alignment horizontal="left" vertical="top" wrapText="1"/>
    </xf>
  </cellXfs>
  <cellStyles count="2">
    <cellStyle name="Įprastas"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196"/>
  <sheetViews>
    <sheetView tabSelected="1" topLeftCell="A174" zoomScale="120" zoomScaleNormal="120" workbookViewId="0">
      <selection activeCell="E178" sqref="E178"/>
    </sheetView>
  </sheetViews>
  <sheetFormatPr defaultRowHeight="12.75"/>
  <cols>
    <col min="1" max="1" width="4" style="13" customWidth="1"/>
    <col min="2" max="2" width="36.7109375" style="8" customWidth="1"/>
    <col min="3" max="3" width="7.140625" style="8" customWidth="1"/>
    <col min="4" max="4" width="14.85546875" style="22" customWidth="1"/>
    <col min="5" max="5" width="12.7109375" style="25" customWidth="1"/>
    <col min="6" max="6" width="15.42578125" style="9" customWidth="1"/>
    <col min="7" max="7" width="11.85546875" style="9" customWidth="1"/>
  </cols>
  <sheetData>
    <row r="1" spans="1:10">
      <c r="A1"/>
      <c r="B1"/>
      <c r="C1"/>
      <c r="D1" s="21"/>
      <c r="E1" s="75" t="s">
        <v>130</v>
      </c>
      <c r="F1" s="75"/>
      <c r="G1"/>
    </row>
    <row r="2" spans="1:10">
      <c r="A2"/>
      <c r="B2"/>
      <c r="C2"/>
      <c r="D2" s="21"/>
      <c r="E2" s="23"/>
      <c r="F2" s="23"/>
      <c r="G2"/>
    </row>
    <row r="3" spans="1:10" ht="15.75">
      <c r="A3"/>
      <c r="B3"/>
      <c r="C3" s="7"/>
      <c r="D3" s="19" t="s">
        <v>6</v>
      </c>
      <c r="E3" s="6"/>
      <c r="F3"/>
      <c r="G3"/>
    </row>
    <row r="4" spans="1:10" ht="13.5" customHeight="1">
      <c r="A4"/>
      <c r="B4"/>
      <c r="D4" s="20"/>
      <c r="F4" s="48" t="s">
        <v>131</v>
      </c>
      <c r="G4"/>
      <c r="H4" s="2"/>
    </row>
    <row r="5" spans="1:10" ht="13.5" customHeight="1">
      <c r="A5"/>
      <c r="B5"/>
      <c r="C5" s="1"/>
      <c r="D5" s="21"/>
      <c r="E5" s="23"/>
      <c r="F5"/>
      <c r="G5"/>
    </row>
    <row r="6" spans="1:10" ht="13.5" customHeight="1">
      <c r="A6" s="81" t="s">
        <v>7</v>
      </c>
      <c r="B6" s="82"/>
      <c r="C6" s="82"/>
      <c r="D6" s="82"/>
      <c r="E6" s="82"/>
      <c r="F6" s="82"/>
      <c r="G6"/>
    </row>
    <row r="7" spans="1:10" ht="13.5" customHeight="1">
      <c r="A7" s="82"/>
      <c r="B7" s="82"/>
      <c r="C7" s="82"/>
      <c r="D7" s="82"/>
      <c r="E7" s="82"/>
      <c r="F7" s="82"/>
      <c r="G7"/>
    </row>
    <row r="8" spans="1:10" ht="13.5" customHeight="1">
      <c r="A8" s="81" t="s">
        <v>8</v>
      </c>
      <c r="B8" s="82"/>
      <c r="C8" s="82"/>
      <c r="D8" s="82"/>
      <c r="E8" s="82"/>
      <c r="F8" s="82"/>
      <c r="G8"/>
    </row>
    <row r="9" spans="1:10" ht="13.5" customHeight="1">
      <c r="A9" s="82"/>
      <c r="B9" s="82"/>
      <c r="C9" s="82"/>
      <c r="D9" s="82"/>
      <c r="E9" s="82"/>
      <c r="F9" s="82"/>
      <c r="G9"/>
    </row>
    <row r="10" spans="1:10" ht="13.5" customHeight="1">
      <c r="A10" s="81" t="s">
        <v>9</v>
      </c>
      <c r="B10" s="82"/>
      <c r="C10" s="82"/>
      <c r="D10" s="82"/>
      <c r="E10" s="82"/>
      <c r="F10" s="82"/>
      <c r="G10"/>
    </row>
    <row r="11" spans="1:10" ht="13.5" customHeight="1">
      <c r="A11" s="82"/>
      <c r="B11" s="82"/>
      <c r="C11" s="82"/>
      <c r="D11" s="82"/>
      <c r="E11" s="82"/>
      <c r="F11" s="82"/>
      <c r="G11"/>
    </row>
    <row r="12" spans="1:10" ht="56.25" customHeight="1">
      <c r="A12" s="89" t="s">
        <v>126</v>
      </c>
      <c r="B12" s="82"/>
      <c r="C12" s="82"/>
      <c r="D12" s="82"/>
      <c r="E12" s="82"/>
      <c r="F12" s="82"/>
      <c r="G12"/>
    </row>
    <row r="13" spans="1:10" ht="13.5" customHeight="1">
      <c r="A13" s="26"/>
      <c r="B13" s="26"/>
      <c r="C13" s="26"/>
      <c r="D13" s="26"/>
      <c r="E13" s="26"/>
      <c r="F13" s="26"/>
      <c r="G13"/>
    </row>
    <row r="14" spans="1:10" ht="13.5" thickBot="1">
      <c r="A14" s="42"/>
      <c r="B14" s="5"/>
      <c r="C14" s="83"/>
      <c r="D14" s="84"/>
      <c r="E14" s="84"/>
      <c r="F14" s="84"/>
      <c r="G14" s="10"/>
    </row>
    <row r="15" spans="1:10" ht="12.75" customHeight="1">
      <c r="A15" s="44" t="s">
        <v>0</v>
      </c>
      <c r="B15" s="87" t="s">
        <v>124</v>
      </c>
      <c r="C15" s="87" t="s">
        <v>125</v>
      </c>
      <c r="D15" s="79" t="s">
        <v>2</v>
      </c>
      <c r="E15" s="85" t="s">
        <v>123</v>
      </c>
      <c r="F15" s="86"/>
      <c r="G15" s="12"/>
      <c r="I15" s="2"/>
    </row>
    <row r="16" spans="1:10" ht="13.5" thickBot="1">
      <c r="A16" s="45" t="s">
        <v>1</v>
      </c>
      <c r="B16" s="88"/>
      <c r="C16" s="88"/>
      <c r="D16" s="80"/>
      <c r="E16" s="46" t="s">
        <v>4</v>
      </c>
      <c r="F16" s="47" t="s">
        <v>5</v>
      </c>
      <c r="G16" s="11"/>
      <c r="I16" s="2"/>
      <c r="J16" s="2"/>
    </row>
    <row r="17" spans="1:10">
      <c r="A17" s="43"/>
      <c r="B17" s="76" t="s">
        <v>11</v>
      </c>
      <c r="C17" s="77"/>
      <c r="D17" s="77"/>
      <c r="E17" s="77"/>
      <c r="F17" s="78"/>
      <c r="G17" s="11"/>
      <c r="H17" s="3"/>
      <c r="I17" s="3"/>
      <c r="J17" s="3"/>
    </row>
    <row r="18" spans="1:10" ht="24">
      <c r="A18" s="27" t="s">
        <v>10</v>
      </c>
      <c r="B18" s="28" t="s">
        <v>12</v>
      </c>
      <c r="C18" s="28" t="s">
        <v>13</v>
      </c>
      <c r="D18" s="36">
        <v>42</v>
      </c>
      <c r="E18" s="53">
        <v>3.64</v>
      </c>
      <c r="F18" s="54">
        <f>D18*E18</f>
        <v>152.88</v>
      </c>
      <c r="G18" s="11"/>
      <c r="H18" s="14"/>
      <c r="I18" s="3"/>
      <c r="J18" s="3"/>
    </row>
    <row r="19" spans="1:10" ht="24">
      <c r="A19" s="27" t="s">
        <v>14</v>
      </c>
      <c r="B19" s="28" t="s">
        <v>15</v>
      </c>
      <c r="C19" s="28" t="s">
        <v>16</v>
      </c>
      <c r="D19" s="36">
        <v>2.1000000000000001E-2</v>
      </c>
      <c r="E19" s="53">
        <v>378.06</v>
      </c>
      <c r="F19" s="54">
        <f t="shared" ref="F19:F82" si="0">D19*E19</f>
        <v>7.9392600000000009</v>
      </c>
      <c r="G19" s="11"/>
      <c r="H19" s="14"/>
      <c r="I19" s="3"/>
      <c r="J19" s="3"/>
    </row>
    <row r="20" spans="1:10">
      <c r="A20" s="27" t="s">
        <v>17</v>
      </c>
      <c r="B20" s="28" t="s">
        <v>18</v>
      </c>
      <c r="C20" s="28" t="s">
        <v>16</v>
      </c>
      <c r="D20" s="36">
        <v>0.04</v>
      </c>
      <c r="E20" s="53">
        <v>151.22</v>
      </c>
      <c r="F20" s="54">
        <f t="shared" si="0"/>
        <v>6.0488</v>
      </c>
      <c r="G20" s="11"/>
      <c r="H20" s="14"/>
      <c r="I20" s="3"/>
      <c r="J20" s="3"/>
    </row>
    <row r="21" spans="1:10" ht="24">
      <c r="A21" s="27" t="s">
        <v>19</v>
      </c>
      <c r="B21" s="28" t="s">
        <v>20</v>
      </c>
      <c r="C21" s="28" t="s">
        <v>21</v>
      </c>
      <c r="D21" s="36">
        <v>1.7</v>
      </c>
      <c r="E21" s="53">
        <v>98.94</v>
      </c>
      <c r="F21" s="54">
        <f t="shared" si="0"/>
        <v>168.19799999999998</v>
      </c>
      <c r="G21" s="11"/>
      <c r="H21" s="14"/>
      <c r="I21" s="3"/>
      <c r="J21" s="3"/>
    </row>
    <row r="22" spans="1:10" ht="24">
      <c r="A22" s="27" t="s">
        <v>96</v>
      </c>
      <c r="B22" s="28" t="s">
        <v>24</v>
      </c>
      <c r="C22" s="28" t="s">
        <v>25</v>
      </c>
      <c r="D22" s="36">
        <v>0.1</v>
      </c>
      <c r="E22" s="53">
        <v>99.62</v>
      </c>
      <c r="F22" s="54">
        <f t="shared" si="0"/>
        <v>9.9620000000000015</v>
      </c>
      <c r="G22" s="11"/>
      <c r="H22" s="15"/>
      <c r="I22" s="4"/>
      <c r="J22" s="4"/>
    </row>
    <row r="23" spans="1:10" ht="24">
      <c r="A23" s="27" t="s">
        <v>97</v>
      </c>
      <c r="B23" s="28" t="s">
        <v>27</v>
      </c>
      <c r="C23" s="28" t="s">
        <v>25</v>
      </c>
      <c r="D23" s="36">
        <v>0.06</v>
      </c>
      <c r="E23" s="53">
        <v>38.270000000000003</v>
      </c>
      <c r="F23" s="54">
        <f t="shared" si="0"/>
        <v>2.2962000000000002</v>
      </c>
      <c r="G23" s="11"/>
      <c r="H23" s="15"/>
      <c r="I23" s="4"/>
      <c r="J23" s="4"/>
    </row>
    <row r="24" spans="1:10">
      <c r="A24" s="27" t="s">
        <v>98</v>
      </c>
      <c r="B24" s="28" t="s">
        <v>29</v>
      </c>
      <c r="C24" s="28" t="s">
        <v>3</v>
      </c>
      <c r="D24" s="36">
        <v>6</v>
      </c>
      <c r="E24" s="53">
        <v>15.78</v>
      </c>
      <c r="F24" s="54">
        <f t="shared" si="0"/>
        <v>94.679999999999993</v>
      </c>
      <c r="G24" s="11"/>
      <c r="H24" s="15"/>
      <c r="I24" s="4"/>
      <c r="J24" s="4"/>
    </row>
    <row r="25" spans="1:10" ht="36">
      <c r="A25" s="27" t="s">
        <v>99</v>
      </c>
      <c r="B25" s="28" t="s">
        <v>31</v>
      </c>
      <c r="C25" s="28" t="s">
        <v>3</v>
      </c>
      <c r="D25" s="36">
        <v>3</v>
      </c>
      <c r="E25" s="53">
        <v>11.68</v>
      </c>
      <c r="F25" s="54">
        <f t="shared" si="0"/>
        <v>35.04</v>
      </c>
      <c r="G25" s="11"/>
      <c r="H25" s="15"/>
      <c r="I25" s="4"/>
      <c r="J25" s="4"/>
    </row>
    <row r="26" spans="1:10">
      <c r="A26" s="34"/>
      <c r="B26" s="38" t="s">
        <v>32</v>
      </c>
      <c r="C26" s="39"/>
      <c r="D26" s="39"/>
      <c r="E26" s="49"/>
      <c r="F26" s="49"/>
      <c r="G26" s="11"/>
      <c r="H26" s="4"/>
      <c r="I26" s="4"/>
      <c r="J26" s="4"/>
    </row>
    <row r="27" spans="1:10">
      <c r="A27" s="33"/>
      <c r="B27" s="40" t="s">
        <v>33</v>
      </c>
      <c r="C27" s="41"/>
      <c r="D27" s="41"/>
      <c r="E27" s="49"/>
      <c r="F27" s="49"/>
      <c r="G27" s="11"/>
      <c r="H27" s="4"/>
      <c r="I27" s="4"/>
      <c r="J27" s="4"/>
    </row>
    <row r="28" spans="1:10" ht="36">
      <c r="A28" s="27" t="s">
        <v>10</v>
      </c>
      <c r="B28" s="28" t="s">
        <v>34</v>
      </c>
      <c r="C28" s="28" t="s">
        <v>16</v>
      </c>
      <c r="D28" s="36">
        <v>1.1000000000000001</v>
      </c>
      <c r="E28" s="53">
        <v>603.11</v>
      </c>
      <c r="F28" s="54">
        <f t="shared" si="0"/>
        <v>663.42100000000005</v>
      </c>
      <c r="G28" s="11"/>
      <c r="H28" s="15"/>
      <c r="I28" s="4"/>
      <c r="J28" s="4"/>
    </row>
    <row r="29" spans="1:10" ht="24">
      <c r="A29" s="27" t="s">
        <v>14</v>
      </c>
      <c r="B29" s="28" t="s">
        <v>35</v>
      </c>
      <c r="C29" s="28" t="s">
        <v>16</v>
      </c>
      <c r="D29" s="36">
        <v>1.1000000000000001</v>
      </c>
      <c r="E29" s="53">
        <v>269.23</v>
      </c>
      <c r="F29" s="54">
        <f t="shared" si="0"/>
        <v>296.15300000000002</v>
      </c>
      <c r="G29" s="11"/>
      <c r="H29" s="15"/>
      <c r="I29" s="4"/>
      <c r="J29" s="4"/>
    </row>
    <row r="30" spans="1:10" ht="24">
      <c r="A30" s="27" t="s">
        <v>17</v>
      </c>
      <c r="B30" s="28" t="s">
        <v>36</v>
      </c>
      <c r="C30" s="28" t="s">
        <v>16</v>
      </c>
      <c r="D30" s="36">
        <v>0.04</v>
      </c>
      <c r="E30" s="53">
        <v>2768.22</v>
      </c>
      <c r="F30" s="54">
        <f t="shared" si="0"/>
        <v>110.72879999999999</v>
      </c>
      <c r="G30" s="11"/>
      <c r="H30" s="15"/>
      <c r="I30" s="4"/>
      <c r="J30" s="4"/>
    </row>
    <row r="31" spans="1:10" ht="24">
      <c r="A31" s="27" t="s">
        <v>19</v>
      </c>
      <c r="B31" s="28" t="s">
        <v>37</v>
      </c>
      <c r="C31" s="28" t="s">
        <v>13</v>
      </c>
      <c r="D31" s="36">
        <v>42</v>
      </c>
      <c r="E31" s="60">
        <v>21.967099999999999</v>
      </c>
      <c r="F31" s="54">
        <f t="shared" si="0"/>
        <v>922.61819999999989</v>
      </c>
      <c r="G31" s="11"/>
      <c r="H31" s="15"/>
      <c r="I31" s="4"/>
      <c r="J31" s="4"/>
    </row>
    <row r="32" spans="1:10" ht="24">
      <c r="A32" s="27" t="s">
        <v>22</v>
      </c>
      <c r="B32" s="28" t="s">
        <v>38</v>
      </c>
      <c r="C32" s="28" t="s">
        <v>13</v>
      </c>
      <c r="D32" s="36">
        <v>2.1</v>
      </c>
      <c r="E32" s="53">
        <v>212.94</v>
      </c>
      <c r="F32" s="54">
        <f t="shared" si="0"/>
        <v>447.17400000000004</v>
      </c>
      <c r="G32" s="11"/>
      <c r="H32" s="15"/>
      <c r="I32" s="4"/>
      <c r="J32" s="4"/>
    </row>
    <row r="33" spans="1:10" ht="24">
      <c r="A33" s="27" t="s">
        <v>23</v>
      </c>
      <c r="B33" s="28" t="s">
        <v>39</v>
      </c>
      <c r="C33" s="28" t="s">
        <v>13</v>
      </c>
      <c r="D33" s="36">
        <v>50</v>
      </c>
      <c r="E33" s="53">
        <v>49.35</v>
      </c>
      <c r="F33" s="54">
        <f t="shared" si="0"/>
        <v>2467.5</v>
      </c>
      <c r="G33" s="11"/>
      <c r="H33" s="15"/>
      <c r="I33" s="4"/>
      <c r="J33" s="4"/>
    </row>
    <row r="34" spans="1:10" ht="24">
      <c r="A34" s="27" t="s">
        <v>26</v>
      </c>
      <c r="B34" s="28" t="s">
        <v>40</v>
      </c>
      <c r="C34" s="28" t="s">
        <v>25</v>
      </c>
      <c r="D34" s="36">
        <v>0.1</v>
      </c>
      <c r="E34" s="53">
        <v>409.93</v>
      </c>
      <c r="F34" s="54">
        <f t="shared" si="0"/>
        <v>40.993000000000002</v>
      </c>
      <c r="G34" s="11"/>
      <c r="H34" s="15"/>
      <c r="I34" s="4"/>
      <c r="J34" s="4"/>
    </row>
    <row r="35" spans="1:10" ht="24">
      <c r="A35" s="27" t="s">
        <v>28</v>
      </c>
      <c r="B35" s="28" t="s">
        <v>41</v>
      </c>
      <c r="C35" s="28" t="s">
        <v>25</v>
      </c>
      <c r="D35" s="36">
        <v>0.02</v>
      </c>
      <c r="E35" s="53">
        <v>698.35</v>
      </c>
      <c r="F35" s="54">
        <f t="shared" si="0"/>
        <v>13.967000000000001</v>
      </c>
      <c r="G35" s="11"/>
      <c r="H35" s="15"/>
      <c r="I35" s="4"/>
      <c r="J35" s="4"/>
    </row>
    <row r="36" spans="1:10" ht="24">
      <c r="A36" s="27" t="s">
        <v>30</v>
      </c>
      <c r="B36" s="28" t="s">
        <v>42</v>
      </c>
      <c r="C36" s="28" t="s">
        <v>3</v>
      </c>
      <c r="D36" s="36">
        <v>3</v>
      </c>
      <c r="E36" s="53">
        <v>29.38</v>
      </c>
      <c r="F36" s="54">
        <f t="shared" si="0"/>
        <v>88.14</v>
      </c>
      <c r="G36" s="11"/>
      <c r="H36" s="15"/>
      <c r="I36" s="4"/>
      <c r="J36" s="4"/>
    </row>
    <row r="37" spans="1:10" ht="36">
      <c r="A37" s="27" t="s">
        <v>108</v>
      </c>
      <c r="B37" s="28" t="s">
        <v>44</v>
      </c>
      <c r="C37" s="28" t="s">
        <v>25</v>
      </c>
      <c r="D37" s="36">
        <v>0.12</v>
      </c>
      <c r="E37" s="53">
        <v>69.88</v>
      </c>
      <c r="F37" s="54">
        <f t="shared" si="0"/>
        <v>8.3855999999999984</v>
      </c>
      <c r="G37" s="11"/>
      <c r="H37" s="15"/>
      <c r="I37" s="4"/>
      <c r="J37" s="4"/>
    </row>
    <row r="38" spans="1:10">
      <c r="A38" s="27" t="s">
        <v>109</v>
      </c>
      <c r="B38" s="28" t="s">
        <v>46</v>
      </c>
      <c r="C38" s="28" t="s">
        <v>25</v>
      </c>
      <c r="D38" s="36">
        <v>0.09</v>
      </c>
      <c r="E38" s="53">
        <v>5496.51</v>
      </c>
      <c r="F38" s="54">
        <f t="shared" si="0"/>
        <v>494.6859</v>
      </c>
      <c r="G38" s="11"/>
      <c r="H38" s="15"/>
      <c r="I38" s="4"/>
      <c r="J38" s="4"/>
    </row>
    <row r="39" spans="1:10" ht="24">
      <c r="A39" s="27" t="s">
        <v>110</v>
      </c>
      <c r="B39" s="28" t="s">
        <v>48</v>
      </c>
      <c r="C39" s="28" t="s">
        <v>21</v>
      </c>
      <c r="D39" s="36">
        <v>1.6</v>
      </c>
      <c r="E39" s="53">
        <v>203.02</v>
      </c>
      <c r="F39" s="54">
        <f t="shared" si="0"/>
        <v>324.83200000000005</v>
      </c>
      <c r="G39" s="11"/>
      <c r="H39" s="15"/>
      <c r="I39" s="4"/>
      <c r="J39" s="4"/>
    </row>
    <row r="40" spans="1:10" ht="24">
      <c r="A40" s="27" t="s">
        <v>111</v>
      </c>
      <c r="B40" s="28" t="s">
        <v>50</v>
      </c>
      <c r="C40" s="28" t="s">
        <v>21</v>
      </c>
      <c r="D40" s="36">
        <v>0.1</v>
      </c>
      <c r="E40" s="53">
        <v>78.790000000000006</v>
      </c>
      <c r="F40" s="54">
        <f t="shared" si="0"/>
        <v>7.8790000000000013</v>
      </c>
      <c r="G40" s="11"/>
      <c r="H40" s="15"/>
      <c r="I40" s="4"/>
      <c r="J40" s="4"/>
    </row>
    <row r="41" spans="1:10" ht="24">
      <c r="A41" s="27" t="s">
        <v>112</v>
      </c>
      <c r="B41" s="28" t="s">
        <v>52</v>
      </c>
      <c r="C41" s="28" t="s">
        <v>53</v>
      </c>
      <c r="D41" s="36">
        <v>1</v>
      </c>
      <c r="E41" s="53">
        <v>152.66999999999999</v>
      </c>
      <c r="F41" s="54">
        <f t="shared" si="0"/>
        <v>152.66999999999999</v>
      </c>
      <c r="G41" s="11"/>
      <c r="H41" s="15"/>
      <c r="I41" s="4"/>
      <c r="J41" s="4"/>
    </row>
    <row r="42" spans="1:10" ht="24">
      <c r="A42" s="27" t="s">
        <v>113</v>
      </c>
      <c r="B42" s="28" t="s">
        <v>55</v>
      </c>
      <c r="C42" s="28" t="s">
        <v>53</v>
      </c>
      <c r="D42" s="36">
        <v>1</v>
      </c>
      <c r="E42" s="53">
        <v>412.18</v>
      </c>
      <c r="F42" s="54">
        <f t="shared" si="0"/>
        <v>412.18</v>
      </c>
      <c r="G42" s="11"/>
      <c r="H42" s="15"/>
      <c r="I42" s="4"/>
      <c r="J42" s="4"/>
    </row>
    <row r="43" spans="1:10" ht="36">
      <c r="A43" s="27" t="s">
        <v>114</v>
      </c>
      <c r="B43" s="28" t="s">
        <v>57</v>
      </c>
      <c r="C43" s="28" t="s">
        <v>53</v>
      </c>
      <c r="D43" s="36">
        <v>1</v>
      </c>
      <c r="E43" s="53">
        <v>473.67</v>
      </c>
      <c r="F43" s="54">
        <f t="shared" si="0"/>
        <v>473.67</v>
      </c>
      <c r="G43" s="11"/>
      <c r="H43" s="15"/>
      <c r="I43" s="4"/>
      <c r="J43" s="4"/>
    </row>
    <row r="44" spans="1:10" ht="24">
      <c r="A44" s="27" t="s">
        <v>115</v>
      </c>
      <c r="B44" s="28" t="s">
        <v>132</v>
      </c>
      <c r="C44" s="28" t="s">
        <v>53</v>
      </c>
      <c r="D44" s="36">
        <v>1</v>
      </c>
      <c r="E44" s="53">
        <v>177.58</v>
      </c>
      <c r="F44" s="54">
        <f t="shared" si="0"/>
        <v>177.58</v>
      </c>
      <c r="G44" s="11"/>
      <c r="H44" s="15"/>
      <c r="I44" s="4"/>
      <c r="J44" s="4"/>
    </row>
    <row r="45" spans="1:10" ht="24">
      <c r="A45" s="27" t="s">
        <v>116</v>
      </c>
      <c r="B45" s="28" t="s">
        <v>58</v>
      </c>
      <c r="C45" s="28" t="s">
        <v>13</v>
      </c>
      <c r="D45" s="36">
        <v>6</v>
      </c>
      <c r="E45" s="53">
        <v>4.46</v>
      </c>
      <c r="F45" s="54">
        <f t="shared" si="0"/>
        <v>26.759999999999998</v>
      </c>
      <c r="G45" s="11"/>
      <c r="H45" s="15"/>
      <c r="I45" s="4"/>
      <c r="J45" s="4"/>
    </row>
    <row r="46" spans="1:10">
      <c r="A46" s="27" t="s">
        <v>117</v>
      </c>
      <c r="B46" s="28" t="s">
        <v>59</v>
      </c>
      <c r="C46" s="28" t="s">
        <v>53</v>
      </c>
      <c r="D46" s="36">
        <v>1</v>
      </c>
      <c r="E46" s="53">
        <v>114.09</v>
      </c>
      <c r="F46" s="54">
        <f t="shared" si="0"/>
        <v>114.09</v>
      </c>
      <c r="G46" s="11"/>
      <c r="H46" s="15"/>
      <c r="I46" s="4"/>
      <c r="J46" s="4"/>
    </row>
    <row r="47" spans="1:10" ht="24">
      <c r="A47" s="27" t="s">
        <v>118</v>
      </c>
      <c r="B47" s="28" t="s">
        <v>60</v>
      </c>
      <c r="C47" s="28" t="s">
        <v>21</v>
      </c>
      <c r="D47" s="36">
        <v>0.1</v>
      </c>
      <c r="E47" s="53">
        <v>78.790000000000006</v>
      </c>
      <c r="F47" s="54">
        <f t="shared" si="0"/>
        <v>7.8790000000000013</v>
      </c>
      <c r="G47" s="11"/>
      <c r="H47" s="15"/>
      <c r="I47" s="4"/>
      <c r="J47" s="4"/>
    </row>
    <row r="48" spans="1:10" ht="24">
      <c r="A48" s="27" t="s">
        <v>119</v>
      </c>
      <c r="B48" s="28" t="s">
        <v>61</v>
      </c>
      <c r="C48" s="28" t="s">
        <v>21</v>
      </c>
      <c r="D48" s="36">
        <v>1.6</v>
      </c>
      <c r="E48" s="53">
        <v>212.04</v>
      </c>
      <c r="F48" s="54">
        <f t="shared" si="0"/>
        <v>339.26400000000001</v>
      </c>
      <c r="G48" s="11"/>
      <c r="H48" s="15"/>
      <c r="I48" s="4"/>
      <c r="J48" s="4"/>
    </row>
    <row r="49" spans="1:10">
      <c r="A49" s="34"/>
      <c r="B49" s="38" t="s">
        <v>62</v>
      </c>
      <c r="C49" s="39"/>
      <c r="D49" s="39"/>
      <c r="E49" s="49"/>
      <c r="F49" s="49"/>
      <c r="G49" s="11"/>
      <c r="H49" s="4"/>
      <c r="I49" s="4"/>
      <c r="J49" s="4"/>
    </row>
    <row r="50" spans="1:10">
      <c r="A50" s="33"/>
      <c r="B50" s="40" t="s">
        <v>63</v>
      </c>
      <c r="C50" s="41"/>
      <c r="D50" s="41"/>
      <c r="E50" s="49"/>
      <c r="F50" s="49"/>
      <c r="G50" s="11"/>
      <c r="H50" s="4"/>
      <c r="I50" s="4"/>
      <c r="J50" s="4"/>
    </row>
    <row r="51" spans="1:10" ht="24">
      <c r="A51" s="27" t="s">
        <v>10</v>
      </c>
      <c r="B51" s="28" t="s">
        <v>12</v>
      </c>
      <c r="C51" s="28" t="s">
        <v>13</v>
      </c>
      <c r="D51" s="36">
        <v>36</v>
      </c>
      <c r="E51" s="53">
        <v>3.64</v>
      </c>
      <c r="F51" s="54">
        <f t="shared" si="0"/>
        <v>131.04</v>
      </c>
      <c r="G51" s="11"/>
      <c r="H51" s="15"/>
      <c r="I51" s="4"/>
      <c r="J51" s="4"/>
    </row>
    <row r="52" spans="1:10" ht="24">
      <c r="A52" s="27" t="s">
        <v>14</v>
      </c>
      <c r="B52" s="28" t="s">
        <v>15</v>
      </c>
      <c r="C52" s="28" t="s">
        <v>16</v>
      </c>
      <c r="D52" s="36">
        <v>0.02</v>
      </c>
      <c r="E52" s="53">
        <v>378.06</v>
      </c>
      <c r="F52" s="54">
        <f t="shared" si="0"/>
        <v>7.5612000000000004</v>
      </c>
      <c r="G52" s="11"/>
      <c r="H52" s="15"/>
      <c r="I52" s="4"/>
      <c r="J52" s="4"/>
    </row>
    <row r="53" spans="1:10">
      <c r="A53" s="27" t="s">
        <v>17</v>
      </c>
      <c r="B53" s="28" t="s">
        <v>18</v>
      </c>
      <c r="C53" s="28" t="s">
        <v>16</v>
      </c>
      <c r="D53" s="36">
        <v>0.04</v>
      </c>
      <c r="E53" s="53">
        <v>151.22</v>
      </c>
      <c r="F53" s="54">
        <f t="shared" si="0"/>
        <v>6.0488</v>
      </c>
      <c r="G53" s="11"/>
      <c r="H53" s="15"/>
      <c r="I53" s="4"/>
      <c r="J53" s="4"/>
    </row>
    <row r="54" spans="1:10" ht="24">
      <c r="A54" s="27" t="s">
        <v>19</v>
      </c>
      <c r="B54" s="28" t="s">
        <v>20</v>
      </c>
      <c r="C54" s="28" t="s">
        <v>21</v>
      </c>
      <c r="D54" s="36">
        <v>2.1</v>
      </c>
      <c r="E54" s="53">
        <v>98.94</v>
      </c>
      <c r="F54" s="54">
        <f t="shared" si="0"/>
        <v>207.774</v>
      </c>
      <c r="G54" s="11"/>
      <c r="H54" s="15"/>
      <c r="I54" s="4"/>
      <c r="J54" s="4"/>
    </row>
    <row r="55" spans="1:10" ht="24">
      <c r="A55" s="27" t="s">
        <v>22</v>
      </c>
      <c r="B55" s="28" t="s">
        <v>24</v>
      </c>
      <c r="C55" s="28" t="s">
        <v>25</v>
      </c>
      <c r="D55" s="36">
        <v>0.1</v>
      </c>
      <c r="E55" s="53">
        <v>99.62</v>
      </c>
      <c r="F55" s="54">
        <f t="shared" si="0"/>
        <v>9.9620000000000015</v>
      </c>
      <c r="G55" s="11"/>
      <c r="H55" s="15"/>
      <c r="I55" s="4"/>
      <c r="J55" s="4"/>
    </row>
    <row r="56" spans="1:10" ht="24">
      <c r="A56" s="27" t="s">
        <v>23</v>
      </c>
      <c r="B56" s="28" t="s">
        <v>27</v>
      </c>
      <c r="C56" s="28" t="s">
        <v>25</v>
      </c>
      <c r="D56" s="36">
        <v>0.06</v>
      </c>
      <c r="E56" s="53">
        <v>38.26</v>
      </c>
      <c r="F56" s="54">
        <f t="shared" si="0"/>
        <v>2.2955999999999999</v>
      </c>
      <c r="G56" s="11"/>
      <c r="H56" s="15"/>
      <c r="I56" s="4"/>
      <c r="J56" s="4"/>
    </row>
    <row r="57" spans="1:10">
      <c r="A57" s="27" t="s">
        <v>26</v>
      </c>
      <c r="B57" s="28" t="s">
        <v>29</v>
      </c>
      <c r="C57" s="28" t="s">
        <v>3</v>
      </c>
      <c r="D57" s="36">
        <v>4</v>
      </c>
      <c r="E57" s="53">
        <v>15.78</v>
      </c>
      <c r="F57" s="54">
        <f t="shared" si="0"/>
        <v>63.12</v>
      </c>
      <c r="G57" s="11"/>
      <c r="H57" s="15"/>
      <c r="I57" s="4"/>
      <c r="J57" s="4"/>
    </row>
    <row r="58" spans="1:10" ht="36">
      <c r="A58" s="27" t="s">
        <v>28</v>
      </c>
      <c r="B58" s="28" t="s">
        <v>31</v>
      </c>
      <c r="C58" s="28" t="s">
        <v>3</v>
      </c>
      <c r="D58" s="36">
        <v>3</v>
      </c>
      <c r="E58" s="53">
        <v>11.68</v>
      </c>
      <c r="F58" s="54">
        <f t="shared" si="0"/>
        <v>35.04</v>
      </c>
      <c r="G58" s="11"/>
      <c r="H58" s="15"/>
      <c r="I58" s="4"/>
      <c r="J58" s="4"/>
    </row>
    <row r="59" spans="1:10">
      <c r="A59" s="34"/>
      <c r="B59" s="38" t="s">
        <v>64</v>
      </c>
      <c r="C59" s="39"/>
      <c r="D59" s="39"/>
      <c r="E59" s="49"/>
      <c r="F59" s="49"/>
      <c r="G59" s="11"/>
      <c r="H59" s="4"/>
      <c r="I59" s="4"/>
      <c r="J59" s="4"/>
    </row>
    <row r="60" spans="1:10">
      <c r="A60" s="33"/>
      <c r="B60" s="40" t="s">
        <v>65</v>
      </c>
      <c r="C60" s="41"/>
      <c r="D60" s="41"/>
      <c r="E60" s="49"/>
      <c r="F60" s="49"/>
      <c r="G60" s="11"/>
      <c r="H60" s="4"/>
      <c r="I60" s="4"/>
      <c r="J60" s="4"/>
    </row>
    <row r="61" spans="1:10" ht="36">
      <c r="A61" s="27" t="s">
        <v>10</v>
      </c>
      <c r="B61" s="28" t="s">
        <v>34</v>
      </c>
      <c r="C61" s="28" t="s">
        <v>16</v>
      </c>
      <c r="D61" s="36">
        <v>0.99</v>
      </c>
      <c r="E61" s="53">
        <v>603.11</v>
      </c>
      <c r="F61" s="54">
        <f t="shared" si="0"/>
        <v>597.07889999999998</v>
      </c>
      <c r="G61" s="11"/>
      <c r="H61" s="15"/>
      <c r="I61" s="4"/>
      <c r="J61" s="4"/>
    </row>
    <row r="62" spans="1:10" ht="24">
      <c r="A62" s="27" t="s">
        <v>14</v>
      </c>
      <c r="B62" s="28" t="s">
        <v>66</v>
      </c>
      <c r="C62" s="28" t="s">
        <v>16</v>
      </c>
      <c r="D62" s="36">
        <v>0.99</v>
      </c>
      <c r="E62" s="53">
        <v>269.23</v>
      </c>
      <c r="F62" s="54">
        <f t="shared" si="0"/>
        <v>266.53770000000003</v>
      </c>
      <c r="G62" s="11"/>
      <c r="H62" s="15"/>
      <c r="I62" s="4"/>
      <c r="J62" s="4"/>
    </row>
    <row r="63" spans="1:10" ht="24">
      <c r="A63" s="27" t="s">
        <v>17</v>
      </c>
      <c r="B63" s="28" t="s">
        <v>36</v>
      </c>
      <c r="C63" s="28" t="s">
        <v>16</v>
      </c>
      <c r="D63" s="36">
        <v>0.04</v>
      </c>
      <c r="E63" s="53">
        <v>2768.212</v>
      </c>
      <c r="F63" s="54">
        <f t="shared" si="0"/>
        <v>110.72848</v>
      </c>
      <c r="G63" s="11"/>
      <c r="H63" s="15"/>
      <c r="I63" s="4"/>
      <c r="J63" s="4"/>
    </row>
    <row r="64" spans="1:10" ht="24">
      <c r="A64" s="27" t="s">
        <v>19</v>
      </c>
      <c r="B64" s="28" t="s">
        <v>37</v>
      </c>
      <c r="C64" s="28" t="s">
        <v>13</v>
      </c>
      <c r="D64" s="36">
        <v>36</v>
      </c>
      <c r="E64" s="61">
        <v>21.967099999999999</v>
      </c>
      <c r="F64" s="54">
        <f t="shared" si="0"/>
        <v>790.8155999999999</v>
      </c>
      <c r="G64" s="11"/>
      <c r="H64" s="15"/>
      <c r="I64" s="4"/>
      <c r="J64" s="4"/>
    </row>
    <row r="65" spans="1:10" ht="24">
      <c r="A65" s="27" t="s">
        <v>22</v>
      </c>
      <c r="B65" s="28" t="s">
        <v>38</v>
      </c>
      <c r="C65" s="28" t="s">
        <v>13</v>
      </c>
      <c r="D65" s="36">
        <v>2.1</v>
      </c>
      <c r="E65" s="53">
        <v>212.94</v>
      </c>
      <c r="F65" s="54">
        <f t="shared" si="0"/>
        <v>447.17400000000004</v>
      </c>
      <c r="G65" s="11"/>
      <c r="H65" s="15"/>
      <c r="I65" s="4"/>
      <c r="J65" s="4"/>
    </row>
    <row r="66" spans="1:10" ht="24">
      <c r="A66" s="27" t="s">
        <v>23</v>
      </c>
      <c r="B66" s="28" t="s">
        <v>39</v>
      </c>
      <c r="C66" s="28" t="s">
        <v>13</v>
      </c>
      <c r="D66" s="36">
        <v>37</v>
      </c>
      <c r="E66" s="53">
        <v>49.36</v>
      </c>
      <c r="F66" s="54">
        <f t="shared" si="0"/>
        <v>1826.32</v>
      </c>
      <c r="G66" s="11"/>
      <c r="H66" s="15"/>
      <c r="I66" s="4"/>
      <c r="J66" s="4"/>
    </row>
    <row r="67" spans="1:10" ht="24">
      <c r="A67" s="27" t="s">
        <v>26</v>
      </c>
      <c r="B67" s="28" t="s">
        <v>40</v>
      </c>
      <c r="C67" s="28" t="s">
        <v>25</v>
      </c>
      <c r="D67" s="36">
        <v>0.1</v>
      </c>
      <c r="E67" s="53">
        <v>409.93</v>
      </c>
      <c r="F67" s="54">
        <f t="shared" si="0"/>
        <v>40.993000000000002</v>
      </c>
      <c r="G67" s="11"/>
      <c r="H67" s="15"/>
      <c r="I67" s="4"/>
      <c r="J67" s="4"/>
    </row>
    <row r="68" spans="1:10" ht="24">
      <c r="A68" s="27" t="s">
        <v>28</v>
      </c>
      <c r="B68" s="28" t="s">
        <v>41</v>
      </c>
      <c r="C68" s="28" t="s">
        <v>25</v>
      </c>
      <c r="D68" s="36">
        <v>0.02</v>
      </c>
      <c r="E68" s="53">
        <v>698.35</v>
      </c>
      <c r="F68" s="54">
        <f t="shared" si="0"/>
        <v>13.967000000000001</v>
      </c>
      <c r="G68" s="11"/>
      <c r="H68" s="15"/>
      <c r="I68" s="4"/>
      <c r="J68" s="4"/>
    </row>
    <row r="69" spans="1:10" ht="24">
      <c r="A69" s="27" t="s">
        <v>30</v>
      </c>
      <c r="B69" s="28" t="s">
        <v>42</v>
      </c>
      <c r="C69" s="28" t="s">
        <v>3</v>
      </c>
      <c r="D69" s="36">
        <v>3</v>
      </c>
      <c r="E69" s="53">
        <v>29.38</v>
      </c>
      <c r="F69" s="54">
        <f t="shared" si="0"/>
        <v>88.14</v>
      </c>
      <c r="G69" s="11"/>
      <c r="H69" s="15"/>
      <c r="I69" s="4"/>
      <c r="J69" s="4"/>
    </row>
    <row r="70" spans="1:10" ht="36">
      <c r="A70" s="27" t="s">
        <v>108</v>
      </c>
      <c r="B70" s="28" t="s">
        <v>44</v>
      </c>
      <c r="C70" s="28" t="s">
        <v>25</v>
      </c>
      <c r="D70" s="36">
        <v>0.12</v>
      </c>
      <c r="E70" s="53">
        <v>69.88</v>
      </c>
      <c r="F70" s="54">
        <f t="shared" si="0"/>
        <v>8.3855999999999984</v>
      </c>
      <c r="G70" s="11"/>
      <c r="H70" s="15"/>
      <c r="I70" s="4"/>
      <c r="J70" s="4"/>
    </row>
    <row r="71" spans="1:10">
      <c r="A71" s="27" t="s">
        <v>109</v>
      </c>
      <c r="B71" s="28" t="s">
        <v>46</v>
      </c>
      <c r="C71" s="28" t="s">
        <v>25</v>
      </c>
      <c r="D71" s="36">
        <v>0.09</v>
      </c>
      <c r="E71" s="53">
        <v>5496.51</v>
      </c>
      <c r="F71" s="54">
        <f t="shared" si="0"/>
        <v>494.6859</v>
      </c>
      <c r="G71" s="11"/>
      <c r="H71" s="15"/>
      <c r="I71" s="4"/>
      <c r="J71" s="4"/>
    </row>
    <row r="72" spans="1:10" ht="24">
      <c r="A72" s="27" t="s">
        <v>110</v>
      </c>
      <c r="B72" s="28" t="s">
        <v>48</v>
      </c>
      <c r="C72" s="28" t="s">
        <v>21</v>
      </c>
      <c r="D72" s="36">
        <v>2.1</v>
      </c>
      <c r="E72" s="53">
        <v>203.02</v>
      </c>
      <c r="F72" s="54">
        <f t="shared" si="0"/>
        <v>426.34200000000004</v>
      </c>
      <c r="G72" s="11"/>
      <c r="H72" s="15"/>
      <c r="I72" s="4"/>
      <c r="J72" s="4"/>
    </row>
    <row r="73" spans="1:10" ht="24">
      <c r="A73" s="27" t="s">
        <v>111</v>
      </c>
      <c r="B73" s="28" t="s">
        <v>50</v>
      </c>
      <c r="C73" s="28" t="s">
        <v>21</v>
      </c>
      <c r="D73" s="36">
        <v>0.1</v>
      </c>
      <c r="E73" s="53">
        <v>78.790000000000006</v>
      </c>
      <c r="F73" s="54">
        <f t="shared" si="0"/>
        <v>7.8790000000000013</v>
      </c>
      <c r="G73" s="11"/>
      <c r="H73" s="15"/>
      <c r="I73" s="4"/>
      <c r="J73" s="4"/>
    </row>
    <row r="74" spans="1:10">
      <c r="A74" s="27" t="s">
        <v>112</v>
      </c>
      <c r="B74" s="28" t="s">
        <v>67</v>
      </c>
      <c r="C74" s="28" t="s">
        <v>53</v>
      </c>
      <c r="D74" s="36">
        <v>1</v>
      </c>
      <c r="E74" s="53">
        <v>152.66999999999999</v>
      </c>
      <c r="F74" s="54">
        <f t="shared" si="0"/>
        <v>152.66999999999999</v>
      </c>
      <c r="G74" s="11"/>
      <c r="H74" s="15"/>
      <c r="I74" s="4"/>
      <c r="J74" s="4"/>
    </row>
    <row r="75" spans="1:10" ht="24">
      <c r="A75" s="27" t="s">
        <v>113</v>
      </c>
      <c r="B75" s="28" t="s">
        <v>55</v>
      </c>
      <c r="C75" s="28" t="s">
        <v>53</v>
      </c>
      <c r="D75" s="36">
        <v>1</v>
      </c>
      <c r="E75" s="53">
        <v>412.18</v>
      </c>
      <c r="F75" s="54">
        <f t="shared" si="0"/>
        <v>412.18</v>
      </c>
      <c r="G75" s="11"/>
      <c r="H75" s="15"/>
      <c r="I75" s="4"/>
      <c r="J75" s="4"/>
    </row>
    <row r="76" spans="1:10" ht="24">
      <c r="A76" s="27" t="s">
        <v>114</v>
      </c>
      <c r="B76" s="28" t="s">
        <v>132</v>
      </c>
      <c r="C76" s="28" t="s">
        <v>53</v>
      </c>
      <c r="D76" s="36">
        <v>1</v>
      </c>
      <c r="E76" s="53">
        <v>177.58</v>
      </c>
      <c r="F76" s="54">
        <f t="shared" si="0"/>
        <v>177.58</v>
      </c>
      <c r="G76" s="11"/>
      <c r="H76" s="15"/>
      <c r="I76" s="4"/>
      <c r="J76" s="4"/>
    </row>
    <row r="77" spans="1:10" ht="24">
      <c r="A77" s="27" t="s">
        <v>115</v>
      </c>
      <c r="B77" s="28" t="s">
        <v>58</v>
      </c>
      <c r="C77" s="28" t="s">
        <v>13</v>
      </c>
      <c r="D77" s="36">
        <v>6</v>
      </c>
      <c r="E77" s="53">
        <v>4.45</v>
      </c>
      <c r="F77" s="54">
        <f t="shared" si="0"/>
        <v>26.700000000000003</v>
      </c>
      <c r="G77" s="11"/>
      <c r="H77" s="15"/>
      <c r="I77" s="4"/>
      <c r="J77" s="4"/>
    </row>
    <row r="78" spans="1:10">
      <c r="A78" s="27" t="s">
        <v>116</v>
      </c>
      <c r="B78" s="28" t="s">
        <v>59</v>
      </c>
      <c r="C78" s="28" t="s">
        <v>53</v>
      </c>
      <c r="D78" s="36">
        <v>1</v>
      </c>
      <c r="E78" s="53">
        <v>114.09</v>
      </c>
      <c r="F78" s="54">
        <f t="shared" si="0"/>
        <v>114.09</v>
      </c>
      <c r="G78" s="11"/>
      <c r="H78" s="16"/>
      <c r="I78" s="2"/>
      <c r="J78" s="2"/>
    </row>
    <row r="79" spans="1:10" ht="24">
      <c r="A79" s="27" t="s">
        <v>117</v>
      </c>
      <c r="B79" s="28" t="s">
        <v>61</v>
      </c>
      <c r="C79" s="28" t="s">
        <v>21</v>
      </c>
      <c r="D79" s="36">
        <v>2.1</v>
      </c>
      <c r="E79" s="53">
        <v>212.04</v>
      </c>
      <c r="F79" s="54">
        <f t="shared" si="0"/>
        <v>445.28399999999999</v>
      </c>
      <c r="G79" s="11"/>
      <c r="H79" s="16"/>
      <c r="I79" s="2"/>
      <c r="J79" s="2"/>
    </row>
    <row r="80" spans="1:10">
      <c r="A80" s="34"/>
      <c r="B80" s="38" t="s">
        <v>68</v>
      </c>
      <c r="C80" s="39"/>
      <c r="D80" s="39"/>
      <c r="E80" s="49"/>
      <c r="F80" s="49"/>
      <c r="G80" s="11"/>
      <c r="H80" s="2"/>
      <c r="I80" s="2"/>
      <c r="J80" s="2"/>
    </row>
    <row r="81" spans="1:10">
      <c r="A81" s="33"/>
      <c r="B81" s="40" t="s">
        <v>69</v>
      </c>
      <c r="C81" s="41"/>
      <c r="D81" s="41"/>
      <c r="E81" s="49"/>
      <c r="F81" s="49"/>
      <c r="G81" s="11"/>
      <c r="H81" s="2"/>
      <c r="I81" s="2"/>
      <c r="J81" s="2"/>
    </row>
    <row r="82" spans="1:10" ht="24">
      <c r="A82" s="27" t="s">
        <v>10</v>
      </c>
      <c r="B82" s="28" t="s">
        <v>12</v>
      </c>
      <c r="C82" s="28" t="s">
        <v>13</v>
      </c>
      <c r="D82" s="36">
        <v>32</v>
      </c>
      <c r="E82" s="53">
        <v>3.64</v>
      </c>
      <c r="F82" s="54">
        <f t="shared" si="0"/>
        <v>116.48</v>
      </c>
      <c r="G82" s="11"/>
      <c r="H82" s="16"/>
      <c r="I82" s="2"/>
      <c r="J82" s="2"/>
    </row>
    <row r="83" spans="1:10" ht="24">
      <c r="A83" s="27" t="s">
        <v>14</v>
      </c>
      <c r="B83" s="28" t="s">
        <v>15</v>
      </c>
      <c r="C83" s="28" t="s">
        <v>16</v>
      </c>
      <c r="D83" s="36">
        <v>0.02</v>
      </c>
      <c r="E83" s="53">
        <v>378.06</v>
      </c>
      <c r="F83" s="54">
        <f t="shared" ref="F83:F146" si="1">D83*E83</f>
        <v>7.5612000000000004</v>
      </c>
      <c r="G83" s="11"/>
      <c r="H83" s="16"/>
      <c r="I83" s="2"/>
      <c r="J83" s="2"/>
    </row>
    <row r="84" spans="1:10">
      <c r="A84" s="27" t="s">
        <v>17</v>
      </c>
      <c r="B84" s="28" t="s">
        <v>18</v>
      </c>
      <c r="C84" s="28" t="s">
        <v>16</v>
      </c>
      <c r="D84" s="36">
        <v>0.04</v>
      </c>
      <c r="E84" s="53">
        <v>151.22</v>
      </c>
      <c r="F84" s="54">
        <f t="shared" si="1"/>
        <v>6.0488</v>
      </c>
      <c r="G84" s="11"/>
      <c r="H84" s="16"/>
      <c r="I84" s="2"/>
      <c r="J84" s="2"/>
    </row>
    <row r="85" spans="1:10" ht="24">
      <c r="A85" s="27" t="s">
        <v>19</v>
      </c>
      <c r="B85" s="28" t="s">
        <v>20</v>
      </c>
      <c r="C85" s="28" t="s">
        <v>21</v>
      </c>
      <c r="D85" s="36">
        <v>0.2</v>
      </c>
      <c r="E85" s="53">
        <v>98.94</v>
      </c>
      <c r="F85" s="54">
        <f t="shared" si="1"/>
        <v>19.788</v>
      </c>
      <c r="G85" s="11"/>
      <c r="H85" s="16"/>
      <c r="I85" s="2"/>
      <c r="J85" s="2"/>
    </row>
    <row r="86" spans="1:10" ht="24">
      <c r="A86" s="27" t="s">
        <v>96</v>
      </c>
      <c r="B86" s="28" t="s">
        <v>24</v>
      </c>
      <c r="C86" s="28" t="s">
        <v>25</v>
      </c>
      <c r="D86" s="36">
        <v>0.08</v>
      </c>
      <c r="E86" s="53">
        <v>99.62</v>
      </c>
      <c r="F86" s="54">
        <f t="shared" si="1"/>
        <v>7.9696000000000007</v>
      </c>
      <c r="G86" s="11"/>
      <c r="H86" s="16"/>
      <c r="I86" s="2"/>
      <c r="J86" s="2"/>
    </row>
    <row r="87" spans="1:10" ht="24">
      <c r="A87" s="27" t="s">
        <v>97</v>
      </c>
      <c r="B87" s="28" t="s">
        <v>27</v>
      </c>
      <c r="C87" s="28" t="s">
        <v>25</v>
      </c>
      <c r="D87" s="36">
        <v>0.06</v>
      </c>
      <c r="E87" s="53">
        <v>38.26</v>
      </c>
      <c r="F87" s="54">
        <f t="shared" si="1"/>
        <v>2.2955999999999999</v>
      </c>
      <c r="G87" s="11"/>
      <c r="H87" s="16"/>
      <c r="I87" s="2"/>
      <c r="J87" s="2"/>
    </row>
    <row r="88" spans="1:10">
      <c r="A88" s="27" t="s">
        <v>98</v>
      </c>
      <c r="B88" s="28" t="s">
        <v>29</v>
      </c>
      <c r="C88" s="28" t="s">
        <v>3</v>
      </c>
      <c r="D88" s="36">
        <v>4</v>
      </c>
      <c r="E88" s="53">
        <v>15.78</v>
      </c>
      <c r="F88" s="54">
        <f t="shared" si="1"/>
        <v>63.12</v>
      </c>
      <c r="G88" s="11"/>
      <c r="H88" s="16"/>
      <c r="I88" s="2"/>
      <c r="J88" s="2"/>
    </row>
    <row r="89" spans="1:10" ht="36">
      <c r="A89" s="27" t="s">
        <v>99</v>
      </c>
      <c r="B89" s="28" t="s">
        <v>31</v>
      </c>
      <c r="C89" s="28" t="s">
        <v>3</v>
      </c>
      <c r="D89" s="36">
        <v>3</v>
      </c>
      <c r="E89" s="53">
        <v>11.68</v>
      </c>
      <c r="F89" s="54">
        <f t="shared" si="1"/>
        <v>35.04</v>
      </c>
      <c r="G89" s="11"/>
      <c r="H89" s="16"/>
      <c r="I89" s="2"/>
      <c r="J89" s="2"/>
    </row>
    <row r="90" spans="1:10">
      <c r="A90" s="34"/>
      <c r="B90" s="38" t="s">
        <v>70</v>
      </c>
      <c r="C90" s="39"/>
      <c r="D90" s="39"/>
      <c r="E90" s="49"/>
      <c r="F90" s="49"/>
      <c r="G90" s="11"/>
      <c r="H90" s="2"/>
      <c r="I90" s="2"/>
      <c r="J90" s="2"/>
    </row>
    <row r="91" spans="1:10">
      <c r="A91" s="33"/>
      <c r="B91" s="40" t="s">
        <v>71</v>
      </c>
      <c r="C91" s="41"/>
      <c r="D91" s="41"/>
      <c r="E91" s="49"/>
      <c r="F91" s="49"/>
      <c r="G91" s="11"/>
      <c r="H91" s="2"/>
      <c r="I91" s="2"/>
      <c r="J91" s="2"/>
    </row>
    <row r="92" spans="1:10" ht="36">
      <c r="A92" s="27" t="s">
        <v>10</v>
      </c>
      <c r="B92" s="28" t="s">
        <v>34</v>
      </c>
      <c r="C92" s="28" t="s">
        <v>16</v>
      </c>
      <c r="D92" s="36">
        <v>0.95</v>
      </c>
      <c r="E92" s="53">
        <v>603.11</v>
      </c>
      <c r="F92" s="54">
        <f t="shared" si="1"/>
        <v>572.95449999999994</v>
      </c>
      <c r="G92" s="11"/>
      <c r="H92" s="16"/>
      <c r="I92" s="2"/>
      <c r="J92" s="2"/>
    </row>
    <row r="93" spans="1:10" ht="24">
      <c r="A93" s="27" t="s">
        <v>14</v>
      </c>
      <c r="B93" s="28" t="s">
        <v>35</v>
      </c>
      <c r="C93" s="28" t="s">
        <v>16</v>
      </c>
      <c r="D93" s="36">
        <v>0.95</v>
      </c>
      <c r="E93" s="53">
        <v>269.23</v>
      </c>
      <c r="F93" s="54">
        <f t="shared" si="1"/>
        <v>255.76850000000002</v>
      </c>
      <c r="G93" s="11"/>
      <c r="H93" s="16"/>
      <c r="I93" s="2"/>
      <c r="J93" s="2"/>
    </row>
    <row r="94" spans="1:10" ht="24">
      <c r="A94" s="27" t="s">
        <v>17</v>
      </c>
      <c r="B94" s="28" t="s">
        <v>36</v>
      </c>
      <c r="C94" s="28" t="s">
        <v>16</v>
      </c>
      <c r="D94" s="36">
        <v>0.04</v>
      </c>
      <c r="E94" s="53">
        <v>2768.22</v>
      </c>
      <c r="F94" s="54">
        <f t="shared" si="1"/>
        <v>110.72879999999999</v>
      </c>
      <c r="G94" s="11"/>
      <c r="H94" s="16"/>
      <c r="I94" s="2"/>
      <c r="J94" s="2"/>
    </row>
    <row r="95" spans="1:10" ht="24">
      <c r="A95" s="27" t="s">
        <v>19</v>
      </c>
      <c r="B95" s="28" t="s">
        <v>37</v>
      </c>
      <c r="C95" s="28" t="s">
        <v>13</v>
      </c>
      <c r="D95" s="36">
        <v>32</v>
      </c>
      <c r="E95" s="53">
        <v>21.96</v>
      </c>
      <c r="F95" s="54">
        <f t="shared" si="1"/>
        <v>702.72</v>
      </c>
      <c r="G95" s="11"/>
      <c r="H95" s="16"/>
      <c r="I95" s="2"/>
      <c r="J95" s="2"/>
    </row>
    <row r="96" spans="1:10" ht="24">
      <c r="A96" s="27" t="s">
        <v>22</v>
      </c>
      <c r="B96" s="28" t="s">
        <v>38</v>
      </c>
      <c r="C96" s="28" t="s">
        <v>13</v>
      </c>
      <c r="D96" s="36">
        <v>2.1</v>
      </c>
      <c r="E96" s="53">
        <v>212.94</v>
      </c>
      <c r="F96" s="54">
        <f t="shared" si="1"/>
        <v>447.17400000000004</v>
      </c>
      <c r="G96" s="11"/>
      <c r="H96" s="16"/>
      <c r="I96" s="2"/>
      <c r="J96" s="2"/>
    </row>
    <row r="97" spans="1:10" ht="24">
      <c r="A97" s="29" t="s">
        <v>23</v>
      </c>
      <c r="B97" s="28" t="s">
        <v>39</v>
      </c>
      <c r="C97" s="28" t="s">
        <v>13</v>
      </c>
      <c r="D97" s="36">
        <v>32</v>
      </c>
      <c r="E97" s="53">
        <v>47.36</v>
      </c>
      <c r="F97" s="54">
        <f t="shared" si="1"/>
        <v>1515.52</v>
      </c>
      <c r="G97" s="11"/>
      <c r="H97" s="16"/>
      <c r="I97" s="2"/>
      <c r="J97" s="2"/>
    </row>
    <row r="98" spans="1:10" ht="24">
      <c r="A98" s="29" t="s">
        <v>26</v>
      </c>
      <c r="B98" s="28" t="s">
        <v>40</v>
      </c>
      <c r="C98" s="28" t="s">
        <v>25</v>
      </c>
      <c r="D98" s="36">
        <v>0.1</v>
      </c>
      <c r="E98" s="53">
        <v>409.93</v>
      </c>
      <c r="F98" s="54">
        <f t="shared" si="1"/>
        <v>40.993000000000002</v>
      </c>
      <c r="G98" s="11"/>
      <c r="H98" s="16"/>
      <c r="I98" s="2"/>
      <c r="J98" s="2"/>
    </row>
    <row r="99" spans="1:10" ht="24">
      <c r="A99" s="29" t="s">
        <v>28</v>
      </c>
      <c r="B99" s="28" t="s">
        <v>41</v>
      </c>
      <c r="C99" s="28" t="s">
        <v>25</v>
      </c>
      <c r="D99" s="36">
        <v>0.02</v>
      </c>
      <c r="E99" s="53">
        <v>698.36</v>
      </c>
      <c r="F99" s="54">
        <f t="shared" si="1"/>
        <v>13.9672</v>
      </c>
      <c r="G99" s="11"/>
      <c r="H99" s="16"/>
      <c r="I99" s="2"/>
      <c r="J99" s="2"/>
    </row>
    <row r="100" spans="1:10" ht="24">
      <c r="A100" s="29" t="s">
        <v>30</v>
      </c>
      <c r="B100" s="28" t="s">
        <v>42</v>
      </c>
      <c r="C100" s="28" t="s">
        <v>3</v>
      </c>
      <c r="D100" s="36">
        <v>2</v>
      </c>
      <c r="E100" s="53">
        <v>29.38</v>
      </c>
      <c r="F100" s="54">
        <f t="shared" si="1"/>
        <v>58.76</v>
      </c>
      <c r="G100" s="11"/>
      <c r="H100" s="16"/>
      <c r="I100" s="2"/>
      <c r="J100" s="2"/>
    </row>
    <row r="101" spans="1:10" ht="36">
      <c r="A101" s="29" t="s">
        <v>43</v>
      </c>
      <c r="B101" s="28" t="s">
        <v>44</v>
      </c>
      <c r="C101" s="28" t="s">
        <v>25</v>
      </c>
      <c r="D101" s="36">
        <v>0.12</v>
      </c>
      <c r="E101" s="53">
        <v>69.88</v>
      </c>
      <c r="F101" s="54">
        <f t="shared" si="1"/>
        <v>8.3855999999999984</v>
      </c>
      <c r="G101" s="11"/>
      <c r="H101" s="16"/>
      <c r="I101" s="2"/>
      <c r="J101" s="2"/>
    </row>
    <row r="102" spans="1:10" ht="24">
      <c r="A102" s="29" t="s">
        <v>45</v>
      </c>
      <c r="B102" s="28" t="s">
        <v>72</v>
      </c>
      <c r="C102" s="28" t="s">
        <v>25</v>
      </c>
      <c r="D102" s="36">
        <v>0.08</v>
      </c>
      <c r="E102" s="53">
        <v>5496.51</v>
      </c>
      <c r="F102" s="54">
        <f t="shared" si="1"/>
        <v>439.72080000000005</v>
      </c>
      <c r="G102" s="11"/>
      <c r="H102" s="16"/>
      <c r="I102" s="2"/>
      <c r="J102" s="2"/>
    </row>
    <row r="103" spans="1:10" ht="24">
      <c r="A103" s="29" t="s">
        <v>47</v>
      </c>
      <c r="B103" s="28" t="s">
        <v>48</v>
      </c>
      <c r="C103" s="28" t="s">
        <v>21</v>
      </c>
      <c r="D103" s="36">
        <v>1.6</v>
      </c>
      <c r="E103" s="53">
        <v>203.02</v>
      </c>
      <c r="F103" s="54">
        <f t="shared" si="1"/>
        <v>324.83200000000005</v>
      </c>
      <c r="G103" s="11"/>
      <c r="H103" s="16"/>
      <c r="I103" s="2"/>
      <c r="J103" s="2"/>
    </row>
    <row r="104" spans="1:10" ht="24">
      <c r="A104" s="29" t="s">
        <v>49</v>
      </c>
      <c r="B104" s="28" t="s">
        <v>50</v>
      </c>
      <c r="C104" s="28" t="s">
        <v>21</v>
      </c>
      <c r="D104" s="36">
        <v>0.1</v>
      </c>
      <c r="E104" s="53">
        <v>78.790000000000006</v>
      </c>
      <c r="F104" s="54">
        <f t="shared" si="1"/>
        <v>7.8790000000000013</v>
      </c>
      <c r="G104" s="11"/>
      <c r="H104" s="16"/>
      <c r="I104" s="2"/>
      <c r="J104" s="2"/>
    </row>
    <row r="105" spans="1:10" ht="24">
      <c r="A105" s="29" t="s">
        <v>51</v>
      </c>
      <c r="B105" s="28" t="s">
        <v>132</v>
      </c>
      <c r="C105" s="28" t="s">
        <v>53</v>
      </c>
      <c r="D105" s="36">
        <v>1</v>
      </c>
      <c r="E105" s="53">
        <v>177.58</v>
      </c>
      <c r="F105" s="54">
        <f t="shared" si="1"/>
        <v>177.58</v>
      </c>
      <c r="G105" s="11"/>
      <c r="H105" s="16"/>
      <c r="I105" s="2"/>
      <c r="J105" s="2"/>
    </row>
    <row r="106" spans="1:10" ht="24">
      <c r="A106" s="29" t="s">
        <v>54</v>
      </c>
      <c r="B106" s="28" t="s">
        <v>58</v>
      </c>
      <c r="C106" s="28" t="s">
        <v>13</v>
      </c>
      <c r="D106" s="36">
        <v>6</v>
      </c>
      <c r="E106" s="53">
        <v>4.45</v>
      </c>
      <c r="F106" s="54">
        <f t="shared" si="1"/>
        <v>26.700000000000003</v>
      </c>
      <c r="G106" s="11"/>
      <c r="H106" s="16"/>
      <c r="I106" s="2"/>
      <c r="J106" s="2"/>
    </row>
    <row r="107" spans="1:10">
      <c r="A107" s="29" t="s">
        <v>56</v>
      </c>
      <c r="B107" s="28" t="s">
        <v>59</v>
      </c>
      <c r="C107" s="28" t="s">
        <v>53</v>
      </c>
      <c r="D107" s="36">
        <v>1</v>
      </c>
      <c r="E107" s="53">
        <v>114.09</v>
      </c>
      <c r="F107" s="54">
        <f t="shared" si="1"/>
        <v>114.09</v>
      </c>
      <c r="G107" s="11"/>
      <c r="H107" s="16"/>
      <c r="I107" s="2"/>
      <c r="J107" s="2"/>
    </row>
    <row r="108" spans="1:10" ht="24">
      <c r="A108" s="29" t="s">
        <v>105</v>
      </c>
      <c r="B108" s="28" t="s">
        <v>60</v>
      </c>
      <c r="C108" s="28" t="s">
        <v>21</v>
      </c>
      <c r="D108" s="36">
        <v>0.1</v>
      </c>
      <c r="E108" s="53">
        <v>78.790000000000006</v>
      </c>
      <c r="F108" s="54">
        <f t="shared" si="1"/>
        <v>7.8790000000000013</v>
      </c>
      <c r="G108" s="11"/>
      <c r="H108" s="16"/>
      <c r="I108" s="2"/>
      <c r="J108" s="2"/>
    </row>
    <row r="109" spans="1:10" ht="24">
      <c r="A109" s="29" t="s">
        <v>104</v>
      </c>
      <c r="B109" s="28" t="s">
        <v>61</v>
      </c>
      <c r="C109" s="28" t="s">
        <v>21</v>
      </c>
      <c r="D109" s="36">
        <v>1.6</v>
      </c>
      <c r="E109" s="53">
        <v>212.04</v>
      </c>
      <c r="F109" s="54">
        <f t="shared" si="1"/>
        <v>339.26400000000001</v>
      </c>
      <c r="G109" s="11"/>
      <c r="H109" s="16"/>
      <c r="I109" s="2"/>
      <c r="J109" s="2"/>
    </row>
    <row r="110" spans="1:10">
      <c r="A110" s="35"/>
      <c r="B110" s="38" t="s">
        <v>73</v>
      </c>
      <c r="C110" s="39"/>
      <c r="D110" s="39"/>
      <c r="E110" s="49"/>
      <c r="F110" s="49"/>
      <c r="G110" s="11"/>
      <c r="H110" s="2"/>
      <c r="I110" s="2"/>
      <c r="J110" s="2"/>
    </row>
    <row r="111" spans="1:10">
      <c r="A111" s="33"/>
      <c r="B111" s="40" t="s">
        <v>74</v>
      </c>
      <c r="C111" s="41"/>
      <c r="D111" s="41"/>
      <c r="E111" s="49"/>
      <c r="F111" s="49"/>
      <c r="G111" s="11"/>
      <c r="H111" s="2"/>
      <c r="I111" s="2"/>
      <c r="J111" s="2"/>
    </row>
    <row r="112" spans="1:10" ht="24">
      <c r="A112" s="29" t="s">
        <v>10</v>
      </c>
      <c r="B112" s="28" t="s">
        <v>12</v>
      </c>
      <c r="C112" s="28" t="s">
        <v>13</v>
      </c>
      <c r="D112" s="36">
        <v>38</v>
      </c>
      <c r="E112" s="53">
        <v>3.64</v>
      </c>
      <c r="F112" s="54">
        <f t="shared" si="1"/>
        <v>138.32</v>
      </c>
      <c r="G112" s="11"/>
      <c r="H112" s="16"/>
      <c r="I112" s="2"/>
      <c r="J112" s="2"/>
    </row>
    <row r="113" spans="1:10" ht="24">
      <c r="A113" s="29" t="s">
        <v>14</v>
      </c>
      <c r="B113" s="28" t="s">
        <v>15</v>
      </c>
      <c r="C113" s="28" t="s">
        <v>16</v>
      </c>
      <c r="D113" s="36">
        <v>0.02</v>
      </c>
      <c r="E113" s="53">
        <v>378.06</v>
      </c>
      <c r="F113" s="54">
        <f t="shared" si="1"/>
        <v>7.5612000000000004</v>
      </c>
      <c r="G113" s="11"/>
      <c r="H113" s="16"/>
      <c r="I113" s="2"/>
      <c r="J113" s="2"/>
    </row>
    <row r="114" spans="1:10">
      <c r="A114" s="29" t="s">
        <v>17</v>
      </c>
      <c r="B114" s="28" t="s">
        <v>18</v>
      </c>
      <c r="C114" s="28" t="s">
        <v>16</v>
      </c>
      <c r="D114" s="36">
        <v>0.04</v>
      </c>
      <c r="E114" s="53">
        <v>151.22</v>
      </c>
      <c r="F114" s="54">
        <f t="shared" si="1"/>
        <v>6.0488</v>
      </c>
      <c r="G114" s="11"/>
      <c r="H114" s="16"/>
      <c r="I114" s="2"/>
      <c r="J114" s="2"/>
    </row>
    <row r="115" spans="1:10" ht="24">
      <c r="A115" s="29" t="s">
        <v>19</v>
      </c>
      <c r="B115" s="28" t="s">
        <v>20</v>
      </c>
      <c r="C115" s="28" t="s">
        <v>21</v>
      </c>
      <c r="D115" s="36">
        <v>1.8</v>
      </c>
      <c r="E115" s="53">
        <v>98.94</v>
      </c>
      <c r="F115" s="54">
        <f t="shared" si="1"/>
        <v>178.09200000000001</v>
      </c>
      <c r="G115" s="11"/>
      <c r="H115" s="16"/>
      <c r="I115" s="2"/>
      <c r="J115" s="2"/>
    </row>
    <row r="116" spans="1:10" ht="24">
      <c r="A116" s="29" t="s">
        <v>96</v>
      </c>
      <c r="B116" s="28" t="s">
        <v>24</v>
      </c>
      <c r="C116" s="28" t="s">
        <v>25</v>
      </c>
      <c r="D116" s="36">
        <v>0.1</v>
      </c>
      <c r="E116" s="53">
        <v>99.62</v>
      </c>
      <c r="F116" s="54">
        <f t="shared" si="1"/>
        <v>9.9620000000000015</v>
      </c>
      <c r="G116" s="11"/>
      <c r="H116" s="16"/>
      <c r="I116" s="2"/>
      <c r="J116" s="2"/>
    </row>
    <row r="117" spans="1:10" ht="24">
      <c r="A117" s="29" t="s">
        <v>97</v>
      </c>
      <c r="B117" s="28" t="s">
        <v>27</v>
      </c>
      <c r="C117" s="28" t="s">
        <v>25</v>
      </c>
      <c r="D117" s="36">
        <v>0.06</v>
      </c>
      <c r="E117" s="53">
        <v>38.270000000000003</v>
      </c>
      <c r="F117" s="54">
        <f t="shared" si="1"/>
        <v>2.2962000000000002</v>
      </c>
      <c r="G117" s="11"/>
      <c r="H117" s="16"/>
      <c r="I117" s="2"/>
      <c r="J117" s="2"/>
    </row>
    <row r="118" spans="1:10">
      <c r="A118" s="29" t="s">
        <v>98</v>
      </c>
      <c r="B118" s="28" t="s">
        <v>29</v>
      </c>
      <c r="C118" s="28" t="s">
        <v>3</v>
      </c>
      <c r="D118" s="36">
        <v>2</v>
      </c>
      <c r="E118" s="53">
        <v>15.78</v>
      </c>
      <c r="F118" s="54">
        <f t="shared" si="1"/>
        <v>31.56</v>
      </c>
      <c r="G118" s="11"/>
      <c r="H118" s="16"/>
      <c r="I118" s="2"/>
      <c r="J118" s="2"/>
    </row>
    <row r="119" spans="1:10" ht="36">
      <c r="A119" s="29" t="s">
        <v>99</v>
      </c>
      <c r="B119" s="28" t="s">
        <v>31</v>
      </c>
      <c r="C119" s="28" t="s">
        <v>3</v>
      </c>
      <c r="D119" s="36">
        <v>3</v>
      </c>
      <c r="E119" s="53">
        <v>11.68</v>
      </c>
      <c r="F119" s="54">
        <f t="shared" si="1"/>
        <v>35.04</v>
      </c>
      <c r="G119" s="11"/>
      <c r="H119" s="16"/>
      <c r="I119" s="2"/>
      <c r="J119" s="2"/>
    </row>
    <row r="120" spans="1:10">
      <c r="A120" s="35"/>
      <c r="B120" s="38" t="s">
        <v>75</v>
      </c>
      <c r="C120" s="39"/>
      <c r="D120" s="39"/>
      <c r="E120" s="49"/>
      <c r="F120" s="49"/>
      <c r="G120" s="11"/>
      <c r="H120" s="2"/>
      <c r="I120" s="2"/>
      <c r="J120" s="2"/>
    </row>
    <row r="121" spans="1:10">
      <c r="A121" s="33"/>
      <c r="B121" s="40" t="s">
        <v>76</v>
      </c>
      <c r="C121" s="41"/>
      <c r="D121" s="41"/>
      <c r="E121" s="49"/>
      <c r="F121" s="49"/>
      <c r="G121" s="11"/>
      <c r="H121" s="2"/>
      <c r="I121" s="2"/>
      <c r="J121" s="2"/>
    </row>
    <row r="122" spans="1:10" ht="36">
      <c r="A122" s="29" t="s">
        <v>10</v>
      </c>
      <c r="B122" s="28" t="s">
        <v>34</v>
      </c>
      <c r="C122" s="28" t="s">
        <v>16</v>
      </c>
      <c r="D122" s="36">
        <v>0.99</v>
      </c>
      <c r="E122" s="53">
        <v>603.11</v>
      </c>
      <c r="F122" s="54">
        <f t="shared" si="1"/>
        <v>597.07889999999998</v>
      </c>
      <c r="G122" s="11"/>
      <c r="H122" s="16"/>
      <c r="I122" s="2"/>
      <c r="J122" s="2"/>
    </row>
    <row r="123" spans="1:10" ht="24">
      <c r="A123" s="29" t="s">
        <v>14</v>
      </c>
      <c r="B123" s="28" t="s">
        <v>35</v>
      </c>
      <c r="C123" s="28" t="s">
        <v>16</v>
      </c>
      <c r="D123" s="36">
        <v>0.99</v>
      </c>
      <c r="E123" s="53">
        <v>269.23</v>
      </c>
      <c r="F123" s="54">
        <f t="shared" si="1"/>
        <v>266.53770000000003</v>
      </c>
      <c r="G123" s="11"/>
      <c r="H123" s="16"/>
      <c r="I123" s="2"/>
      <c r="J123" s="2"/>
    </row>
    <row r="124" spans="1:10" ht="24">
      <c r="A124" s="29" t="s">
        <v>17</v>
      </c>
      <c r="B124" s="28" t="s">
        <v>36</v>
      </c>
      <c r="C124" s="28" t="s">
        <v>16</v>
      </c>
      <c r="D124" s="36">
        <v>0.04</v>
      </c>
      <c r="E124" s="53">
        <v>2768.22</v>
      </c>
      <c r="F124" s="54">
        <f t="shared" si="1"/>
        <v>110.72879999999999</v>
      </c>
      <c r="G124" s="11"/>
      <c r="H124" s="16"/>
      <c r="I124" s="2"/>
      <c r="J124" s="2"/>
    </row>
    <row r="125" spans="1:10" ht="24">
      <c r="A125" s="29" t="s">
        <v>19</v>
      </c>
      <c r="B125" s="28" t="s">
        <v>37</v>
      </c>
      <c r="C125" s="28" t="s">
        <v>13</v>
      </c>
      <c r="D125" s="36">
        <v>38</v>
      </c>
      <c r="E125" s="53">
        <v>21.96</v>
      </c>
      <c r="F125" s="54">
        <f t="shared" si="1"/>
        <v>834.48</v>
      </c>
      <c r="G125" s="11"/>
      <c r="H125" s="16"/>
      <c r="I125" s="2"/>
      <c r="J125" s="2"/>
    </row>
    <row r="126" spans="1:10" ht="24">
      <c r="A126" s="29" t="s">
        <v>22</v>
      </c>
      <c r="B126" s="28" t="s">
        <v>38</v>
      </c>
      <c r="C126" s="28" t="s">
        <v>13</v>
      </c>
      <c r="D126" s="36">
        <v>2.1</v>
      </c>
      <c r="E126" s="53">
        <v>212.94</v>
      </c>
      <c r="F126" s="54">
        <f t="shared" si="1"/>
        <v>447.17400000000004</v>
      </c>
      <c r="G126" s="11"/>
      <c r="H126" s="16"/>
      <c r="I126" s="2"/>
      <c r="J126" s="2"/>
    </row>
    <row r="127" spans="1:10" ht="24">
      <c r="A127" s="29" t="s">
        <v>23</v>
      </c>
      <c r="B127" s="28" t="s">
        <v>39</v>
      </c>
      <c r="C127" s="28" t="s">
        <v>13</v>
      </c>
      <c r="D127" s="36">
        <v>40</v>
      </c>
      <c r="E127" s="53">
        <v>49.36</v>
      </c>
      <c r="F127" s="54">
        <f t="shared" si="1"/>
        <v>1974.4</v>
      </c>
      <c r="H127" s="17"/>
    </row>
    <row r="128" spans="1:10" ht="24">
      <c r="A128" s="29" t="s">
        <v>26</v>
      </c>
      <c r="B128" s="28" t="s">
        <v>40</v>
      </c>
      <c r="C128" s="28" t="s">
        <v>25</v>
      </c>
      <c r="D128" s="36">
        <v>0.1</v>
      </c>
      <c r="E128" s="53">
        <v>409.93</v>
      </c>
      <c r="F128" s="54">
        <f t="shared" si="1"/>
        <v>40.993000000000002</v>
      </c>
      <c r="H128" s="17"/>
    </row>
    <row r="129" spans="1:8" ht="24">
      <c r="A129" s="29" t="s">
        <v>28</v>
      </c>
      <c r="B129" s="28" t="s">
        <v>41</v>
      </c>
      <c r="C129" s="28" t="s">
        <v>25</v>
      </c>
      <c r="D129" s="36">
        <v>0.02</v>
      </c>
      <c r="E129" s="53">
        <v>698.35</v>
      </c>
      <c r="F129" s="54">
        <f t="shared" si="1"/>
        <v>13.967000000000001</v>
      </c>
      <c r="H129" s="17"/>
    </row>
    <row r="130" spans="1:8" ht="24">
      <c r="A130" s="29" t="s">
        <v>30</v>
      </c>
      <c r="B130" s="28" t="s">
        <v>42</v>
      </c>
      <c r="C130" s="28" t="s">
        <v>3</v>
      </c>
      <c r="D130" s="36">
        <v>2</v>
      </c>
      <c r="E130" s="53">
        <v>29.38</v>
      </c>
      <c r="F130" s="54">
        <f t="shared" si="1"/>
        <v>58.76</v>
      </c>
      <c r="H130" s="17"/>
    </row>
    <row r="131" spans="1:8" ht="36">
      <c r="A131" s="29" t="s">
        <v>43</v>
      </c>
      <c r="B131" s="28" t="s">
        <v>44</v>
      </c>
      <c r="C131" s="28" t="s">
        <v>25</v>
      </c>
      <c r="D131" s="36">
        <v>0.12</v>
      </c>
      <c r="E131" s="53">
        <v>69.88</v>
      </c>
      <c r="F131" s="54">
        <f t="shared" si="1"/>
        <v>8.3855999999999984</v>
      </c>
      <c r="H131" s="17"/>
    </row>
    <row r="132" spans="1:8" ht="24">
      <c r="A132" s="29" t="s">
        <v>45</v>
      </c>
      <c r="B132" s="28" t="s">
        <v>72</v>
      </c>
      <c r="C132" s="28" t="s">
        <v>25</v>
      </c>
      <c r="D132" s="36">
        <v>0.09</v>
      </c>
      <c r="E132" s="53">
        <v>5496.51</v>
      </c>
      <c r="F132" s="54">
        <f t="shared" si="1"/>
        <v>494.6859</v>
      </c>
      <c r="H132" s="17"/>
    </row>
    <row r="133" spans="1:8" ht="24">
      <c r="A133" s="29" t="s">
        <v>47</v>
      </c>
      <c r="B133" s="28" t="s">
        <v>48</v>
      </c>
      <c r="C133" s="28" t="s">
        <v>21</v>
      </c>
      <c r="D133" s="36">
        <v>1.8</v>
      </c>
      <c r="E133" s="53">
        <v>203.02</v>
      </c>
      <c r="F133" s="54">
        <f t="shared" si="1"/>
        <v>365.43600000000004</v>
      </c>
      <c r="H133" s="17"/>
    </row>
    <row r="134" spans="1:8" ht="24">
      <c r="A134" s="29" t="s">
        <v>49</v>
      </c>
      <c r="B134" s="28" t="s">
        <v>50</v>
      </c>
      <c r="C134" s="28" t="s">
        <v>21</v>
      </c>
      <c r="D134" s="36">
        <v>0.1</v>
      </c>
      <c r="E134" s="53">
        <v>78.790000000000006</v>
      </c>
      <c r="F134" s="54">
        <f t="shared" si="1"/>
        <v>7.8790000000000013</v>
      </c>
      <c r="H134" s="17"/>
    </row>
    <row r="135" spans="1:8" ht="24">
      <c r="A135" s="29" t="s">
        <v>51</v>
      </c>
      <c r="B135" s="28" t="s">
        <v>132</v>
      </c>
      <c r="C135" s="28" t="s">
        <v>53</v>
      </c>
      <c r="D135" s="36">
        <v>1</v>
      </c>
      <c r="E135" s="53">
        <v>177.58</v>
      </c>
      <c r="F135" s="54">
        <f t="shared" si="1"/>
        <v>177.58</v>
      </c>
      <c r="H135" s="17"/>
    </row>
    <row r="136" spans="1:8" ht="24">
      <c r="A136" s="29" t="s">
        <v>54</v>
      </c>
      <c r="B136" s="28" t="s">
        <v>58</v>
      </c>
      <c r="C136" s="28" t="s">
        <v>13</v>
      </c>
      <c r="D136" s="36">
        <v>8</v>
      </c>
      <c r="E136" s="53">
        <v>4.45</v>
      </c>
      <c r="F136" s="54">
        <f t="shared" si="1"/>
        <v>35.6</v>
      </c>
      <c r="H136" s="17"/>
    </row>
    <row r="137" spans="1:8">
      <c r="A137" s="29" t="s">
        <v>56</v>
      </c>
      <c r="B137" s="28" t="s">
        <v>59</v>
      </c>
      <c r="C137" s="28" t="s">
        <v>53</v>
      </c>
      <c r="D137" s="36">
        <v>1</v>
      </c>
      <c r="E137" s="53">
        <v>114.09</v>
      </c>
      <c r="F137" s="54">
        <f t="shared" si="1"/>
        <v>114.09</v>
      </c>
      <c r="H137" s="17"/>
    </row>
    <row r="138" spans="1:8" ht="24">
      <c r="A138" s="29" t="s">
        <v>105</v>
      </c>
      <c r="B138" s="28" t="s">
        <v>60</v>
      </c>
      <c r="C138" s="28" t="s">
        <v>21</v>
      </c>
      <c r="D138" s="36">
        <v>0.1</v>
      </c>
      <c r="E138" s="53">
        <v>78.790000000000006</v>
      </c>
      <c r="F138" s="54">
        <f t="shared" si="1"/>
        <v>7.8790000000000013</v>
      </c>
      <c r="H138" s="17"/>
    </row>
    <row r="139" spans="1:8" ht="24">
      <c r="A139" s="29" t="s">
        <v>104</v>
      </c>
      <c r="B139" s="28" t="s">
        <v>61</v>
      </c>
      <c r="C139" s="28" t="s">
        <v>21</v>
      </c>
      <c r="D139" s="36">
        <v>1.8</v>
      </c>
      <c r="E139" s="53">
        <v>212.04</v>
      </c>
      <c r="F139" s="54">
        <f t="shared" si="1"/>
        <v>381.67199999999997</v>
      </c>
      <c r="H139" s="17"/>
    </row>
    <row r="140" spans="1:8">
      <c r="A140" s="35"/>
      <c r="B140" s="38" t="s">
        <v>77</v>
      </c>
      <c r="C140" s="39"/>
      <c r="D140" s="39"/>
      <c r="E140" s="49"/>
      <c r="F140" s="49"/>
    </row>
    <row r="141" spans="1:8">
      <c r="A141" s="33"/>
      <c r="B141" s="40" t="s">
        <v>78</v>
      </c>
      <c r="C141" s="41"/>
      <c r="D141" s="41"/>
      <c r="E141" s="49"/>
      <c r="F141" s="49"/>
    </row>
    <row r="142" spans="1:8" ht="24">
      <c r="A142" s="29" t="s">
        <v>10</v>
      </c>
      <c r="B142" s="28" t="s">
        <v>12</v>
      </c>
      <c r="C142" s="28" t="s">
        <v>13</v>
      </c>
      <c r="D142" s="36">
        <v>85</v>
      </c>
      <c r="E142" s="53">
        <v>3.64</v>
      </c>
      <c r="F142" s="54">
        <f t="shared" si="1"/>
        <v>309.40000000000003</v>
      </c>
      <c r="H142" s="17"/>
    </row>
    <row r="143" spans="1:8" ht="24">
      <c r="A143" s="29" t="s">
        <v>14</v>
      </c>
      <c r="B143" s="28" t="s">
        <v>20</v>
      </c>
      <c r="C143" s="28" t="s">
        <v>21</v>
      </c>
      <c r="D143" s="36">
        <v>3</v>
      </c>
      <c r="E143" s="53">
        <v>98.94</v>
      </c>
      <c r="F143" s="54">
        <f t="shared" si="1"/>
        <v>296.82</v>
      </c>
      <c r="H143" s="17"/>
    </row>
    <row r="144" spans="1:8" ht="24">
      <c r="A144" s="29" t="s">
        <v>94</v>
      </c>
      <c r="B144" s="28" t="s">
        <v>24</v>
      </c>
      <c r="C144" s="28" t="s">
        <v>25</v>
      </c>
      <c r="D144" s="36">
        <v>0.22</v>
      </c>
      <c r="E144" s="53">
        <v>99.62</v>
      </c>
      <c r="F144" s="54">
        <f t="shared" si="1"/>
        <v>21.916399999999999</v>
      </c>
      <c r="H144" s="17"/>
    </row>
    <row r="145" spans="1:8" ht="24">
      <c r="A145" s="29" t="s">
        <v>95</v>
      </c>
      <c r="B145" s="28" t="s">
        <v>27</v>
      </c>
      <c r="C145" s="28" t="s">
        <v>25</v>
      </c>
      <c r="D145" s="36">
        <v>0.12</v>
      </c>
      <c r="E145" s="53">
        <v>38.26</v>
      </c>
      <c r="F145" s="54">
        <f t="shared" si="1"/>
        <v>4.5911999999999997</v>
      </c>
      <c r="H145" s="17"/>
    </row>
    <row r="146" spans="1:8">
      <c r="A146" s="29" t="s">
        <v>96</v>
      </c>
      <c r="B146" s="28" t="s">
        <v>29</v>
      </c>
      <c r="C146" s="28" t="s">
        <v>3</v>
      </c>
      <c r="D146" s="36">
        <v>6</v>
      </c>
      <c r="E146" s="53">
        <v>15.78</v>
      </c>
      <c r="F146" s="54">
        <f t="shared" si="1"/>
        <v>94.679999999999993</v>
      </c>
      <c r="H146" s="17"/>
    </row>
    <row r="147" spans="1:8" ht="36">
      <c r="A147" s="29" t="s">
        <v>97</v>
      </c>
      <c r="B147" s="28" t="s">
        <v>31</v>
      </c>
      <c r="C147" s="28" t="s">
        <v>3</v>
      </c>
      <c r="D147" s="36">
        <v>3</v>
      </c>
      <c r="E147" s="53">
        <v>11.68</v>
      </c>
      <c r="F147" s="54">
        <f t="shared" ref="F147:F177" si="2">D147*E147</f>
        <v>35.04</v>
      </c>
      <c r="H147" s="17"/>
    </row>
    <row r="148" spans="1:8" ht="24">
      <c r="A148" s="29" t="s">
        <v>98</v>
      </c>
      <c r="B148" s="28" t="s">
        <v>79</v>
      </c>
      <c r="C148" s="28" t="s">
        <v>80</v>
      </c>
      <c r="D148" s="36">
        <v>100</v>
      </c>
      <c r="E148" s="53">
        <v>0.9</v>
      </c>
      <c r="F148" s="54">
        <f t="shared" si="2"/>
        <v>90</v>
      </c>
      <c r="H148" s="17"/>
    </row>
    <row r="149" spans="1:8" ht="24">
      <c r="A149" s="29" t="s">
        <v>99</v>
      </c>
      <c r="B149" s="28" t="s">
        <v>120</v>
      </c>
      <c r="C149" s="28" t="s">
        <v>16</v>
      </c>
      <c r="D149" s="36">
        <v>0.06</v>
      </c>
      <c r="E149" s="53">
        <v>1304.7</v>
      </c>
      <c r="F149" s="54">
        <f t="shared" si="2"/>
        <v>78.281999999999996</v>
      </c>
      <c r="H149" s="17"/>
    </row>
    <row r="150" spans="1:8" ht="24">
      <c r="A150" s="29" t="s">
        <v>100</v>
      </c>
      <c r="B150" s="28" t="s">
        <v>81</v>
      </c>
      <c r="C150" s="28" t="s">
        <v>82</v>
      </c>
      <c r="D150" s="36">
        <v>1</v>
      </c>
      <c r="E150" s="53">
        <v>52.04</v>
      </c>
      <c r="F150" s="54">
        <f t="shared" si="2"/>
        <v>52.04</v>
      </c>
      <c r="H150" s="17"/>
    </row>
    <row r="151" spans="1:8" ht="24">
      <c r="A151" s="29" t="s">
        <v>101</v>
      </c>
      <c r="B151" s="28" t="s">
        <v>83</v>
      </c>
      <c r="C151" s="28" t="s">
        <v>13</v>
      </c>
      <c r="D151" s="36">
        <v>45</v>
      </c>
      <c r="E151" s="53">
        <v>2.76</v>
      </c>
      <c r="F151" s="54">
        <f t="shared" si="2"/>
        <v>124.19999999999999</v>
      </c>
      <c r="H151" s="17"/>
    </row>
    <row r="152" spans="1:8" ht="36">
      <c r="A152" s="29" t="s">
        <v>102</v>
      </c>
      <c r="B152" s="28" t="s">
        <v>84</v>
      </c>
      <c r="C152" s="28" t="s">
        <v>16</v>
      </c>
      <c r="D152" s="36">
        <v>0.45</v>
      </c>
      <c r="E152" s="53">
        <v>906.33</v>
      </c>
      <c r="F152" s="54">
        <f t="shared" si="2"/>
        <v>407.8485</v>
      </c>
      <c r="H152" s="17"/>
    </row>
    <row r="153" spans="1:8">
      <c r="A153" s="35"/>
      <c r="B153" s="38" t="s">
        <v>85</v>
      </c>
      <c r="C153" s="39"/>
      <c r="D153" s="39"/>
      <c r="E153" s="49"/>
      <c r="F153" s="49"/>
    </row>
    <row r="154" spans="1:8">
      <c r="A154" s="33"/>
      <c r="B154" s="40" t="s">
        <v>86</v>
      </c>
      <c r="C154" s="41"/>
      <c r="D154" s="41"/>
      <c r="E154" s="49"/>
      <c r="F154" s="49"/>
    </row>
    <row r="155" spans="1:8" ht="28.5" customHeight="1">
      <c r="A155" s="29" t="s">
        <v>10</v>
      </c>
      <c r="B155" s="28" t="s">
        <v>34</v>
      </c>
      <c r="C155" s="28" t="s">
        <v>16</v>
      </c>
      <c r="D155" s="36">
        <v>1.79</v>
      </c>
      <c r="E155" s="53">
        <v>603.1</v>
      </c>
      <c r="F155" s="54">
        <f t="shared" si="2"/>
        <v>1079.549</v>
      </c>
      <c r="H155" s="17"/>
    </row>
    <row r="156" spans="1:8" ht="24">
      <c r="A156" s="29" t="s">
        <v>14</v>
      </c>
      <c r="B156" s="28" t="s">
        <v>106</v>
      </c>
      <c r="C156" s="28" t="s">
        <v>25</v>
      </c>
      <c r="D156" s="36">
        <v>0.14000000000000001</v>
      </c>
      <c r="E156" s="53">
        <v>409.93</v>
      </c>
      <c r="F156" s="54">
        <f t="shared" si="2"/>
        <v>57.390200000000007</v>
      </c>
      <c r="H156" s="17"/>
    </row>
    <row r="157" spans="1:8" ht="24">
      <c r="A157" s="29" t="s">
        <v>17</v>
      </c>
      <c r="B157" s="28" t="s">
        <v>41</v>
      </c>
      <c r="C157" s="28" t="s">
        <v>25</v>
      </c>
      <c r="D157" s="36">
        <v>0.05</v>
      </c>
      <c r="E157" s="53">
        <v>698.36</v>
      </c>
      <c r="F157" s="54">
        <f t="shared" si="2"/>
        <v>34.917999999999999</v>
      </c>
      <c r="H157" s="17"/>
    </row>
    <row r="158" spans="1:8" ht="24">
      <c r="A158" s="29" t="s">
        <v>19</v>
      </c>
      <c r="B158" s="28" t="s">
        <v>42</v>
      </c>
      <c r="C158" s="28" t="s">
        <v>3</v>
      </c>
      <c r="D158" s="36">
        <v>3</v>
      </c>
      <c r="E158" s="53">
        <v>29.38</v>
      </c>
      <c r="F158" s="54">
        <f t="shared" si="2"/>
        <v>88.14</v>
      </c>
      <c r="H158" s="17"/>
    </row>
    <row r="159" spans="1:8" ht="36">
      <c r="A159" s="29" t="s">
        <v>22</v>
      </c>
      <c r="B159" s="28" t="s">
        <v>44</v>
      </c>
      <c r="C159" s="28" t="s">
        <v>25</v>
      </c>
      <c r="D159" s="36">
        <v>0.19</v>
      </c>
      <c r="E159" s="53">
        <v>69.88</v>
      </c>
      <c r="F159" s="54">
        <f t="shared" si="2"/>
        <v>13.277199999999999</v>
      </c>
      <c r="H159" s="17"/>
    </row>
    <row r="160" spans="1:8">
      <c r="A160" s="29" t="s">
        <v>23</v>
      </c>
      <c r="B160" s="28" t="s">
        <v>46</v>
      </c>
      <c r="C160" s="28" t="s">
        <v>25</v>
      </c>
      <c r="D160" s="36">
        <v>0.15</v>
      </c>
      <c r="E160" s="53">
        <v>5496.51</v>
      </c>
      <c r="F160" s="54">
        <f t="shared" si="2"/>
        <v>824.47649999999999</v>
      </c>
      <c r="H160" s="17"/>
    </row>
    <row r="161" spans="1:8" ht="24">
      <c r="A161" s="29" t="s">
        <v>26</v>
      </c>
      <c r="B161" s="28" t="s">
        <v>48</v>
      </c>
      <c r="C161" s="28" t="s">
        <v>21</v>
      </c>
      <c r="D161" s="36">
        <v>3</v>
      </c>
      <c r="E161" s="53">
        <v>203.02</v>
      </c>
      <c r="F161" s="54">
        <f t="shared" si="2"/>
        <v>609.06000000000006</v>
      </c>
      <c r="H161" s="17"/>
    </row>
    <row r="162" spans="1:8" ht="24">
      <c r="A162" s="29" t="s">
        <v>28</v>
      </c>
      <c r="B162" s="28" t="s">
        <v>50</v>
      </c>
      <c r="C162" s="28" t="s">
        <v>21</v>
      </c>
      <c r="D162" s="36">
        <v>0.4</v>
      </c>
      <c r="E162" s="53">
        <v>78.790000000000006</v>
      </c>
      <c r="F162" s="54">
        <f t="shared" si="2"/>
        <v>31.516000000000005</v>
      </c>
      <c r="H162" s="17"/>
    </row>
    <row r="163" spans="1:8" ht="36">
      <c r="A163" s="29" t="s">
        <v>30</v>
      </c>
      <c r="B163" s="28" t="s">
        <v>103</v>
      </c>
      <c r="C163" s="28" t="s">
        <v>13</v>
      </c>
      <c r="D163" s="36">
        <v>92</v>
      </c>
      <c r="E163" s="53">
        <v>47.57</v>
      </c>
      <c r="F163" s="54">
        <f t="shared" si="2"/>
        <v>4376.4399999999996</v>
      </c>
      <c r="H163" s="17"/>
    </row>
    <row r="164" spans="1:8" ht="24">
      <c r="A164" s="29" t="s">
        <v>108</v>
      </c>
      <c r="B164" s="28" t="s">
        <v>52</v>
      </c>
      <c r="C164" s="28" t="s">
        <v>53</v>
      </c>
      <c r="D164" s="36">
        <v>1</v>
      </c>
      <c r="E164" s="53">
        <v>152.66999999999999</v>
      </c>
      <c r="F164" s="54">
        <f t="shared" si="2"/>
        <v>152.66999999999999</v>
      </c>
      <c r="H164" s="17"/>
    </row>
    <row r="165" spans="1:8" ht="24">
      <c r="A165" s="29" t="s">
        <v>109</v>
      </c>
      <c r="B165" s="28" t="s">
        <v>55</v>
      </c>
      <c r="C165" s="28" t="s">
        <v>53</v>
      </c>
      <c r="D165" s="36">
        <v>3</v>
      </c>
      <c r="E165" s="53">
        <v>412.18</v>
      </c>
      <c r="F165" s="54">
        <f t="shared" si="2"/>
        <v>1236.54</v>
      </c>
      <c r="H165" s="17"/>
    </row>
    <row r="166" spans="1:8" ht="36">
      <c r="A166" s="29" t="s">
        <v>110</v>
      </c>
      <c r="B166" s="28" t="s">
        <v>57</v>
      </c>
      <c r="C166" s="28" t="s">
        <v>53</v>
      </c>
      <c r="D166" s="36">
        <v>2</v>
      </c>
      <c r="E166" s="53">
        <v>483.67</v>
      </c>
      <c r="F166" s="54">
        <f t="shared" si="2"/>
        <v>967.34</v>
      </c>
      <c r="H166" s="17"/>
    </row>
    <row r="167" spans="1:8" ht="24">
      <c r="A167" s="29" t="s">
        <v>111</v>
      </c>
      <c r="B167" s="28" t="s">
        <v>58</v>
      </c>
      <c r="C167" s="28" t="s">
        <v>13</v>
      </c>
      <c r="D167" s="36">
        <v>18</v>
      </c>
      <c r="E167" s="53">
        <v>4.45</v>
      </c>
      <c r="F167" s="54">
        <f t="shared" si="2"/>
        <v>80.100000000000009</v>
      </c>
      <c r="H167" s="17"/>
    </row>
    <row r="168" spans="1:8">
      <c r="A168" s="29" t="s">
        <v>112</v>
      </c>
      <c r="B168" s="28" t="s">
        <v>107</v>
      </c>
      <c r="C168" s="28" t="s">
        <v>53</v>
      </c>
      <c r="D168" s="36">
        <v>2</v>
      </c>
      <c r="E168" s="53">
        <v>235.69</v>
      </c>
      <c r="F168" s="54">
        <f t="shared" si="2"/>
        <v>471.38</v>
      </c>
      <c r="H168" s="17"/>
    </row>
    <row r="169" spans="1:8" ht="24">
      <c r="A169" s="29" t="s">
        <v>113</v>
      </c>
      <c r="B169" s="28" t="s">
        <v>60</v>
      </c>
      <c r="C169" s="28" t="s">
        <v>21</v>
      </c>
      <c r="D169" s="36">
        <v>0.1</v>
      </c>
      <c r="E169" s="53">
        <v>71.56</v>
      </c>
      <c r="F169" s="54">
        <f t="shared" si="2"/>
        <v>7.1560000000000006</v>
      </c>
      <c r="H169" s="17"/>
    </row>
    <row r="170" spans="1:8" ht="24">
      <c r="A170" s="29" t="s">
        <v>114</v>
      </c>
      <c r="B170" s="30" t="s">
        <v>61</v>
      </c>
      <c r="C170" s="28" t="s">
        <v>21</v>
      </c>
      <c r="D170" s="36">
        <v>1.6</v>
      </c>
      <c r="E170" s="53">
        <v>212.04</v>
      </c>
      <c r="F170" s="54">
        <f t="shared" si="2"/>
        <v>339.26400000000001</v>
      </c>
      <c r="H170" s="17"/>
    </row>
    <row r="171" spans="1:8">
      <c r="A171" s="29" t="s">
        <v>115</v>
      </c>
      <c r="B171" s="28" t="s">
        <v>87</v>
      </c>
      <c r="C171" s="28" t="s">
        <v>53</v>
      </c>
      <c r="D171" s="36">
        <v>2</v>
      </c>
      <c r="E171" s="53">
        <v>112.35</v>
      </c>
      <c r="F171" s="54">
        <f t="shared" si="2"/>
        <v>224.7</v>
      </c>
      <c r="H171" s="17"/>
    </row>
    <row r="172" spans="1:8" ht="24">
      <c r="A172" s="29" t="s">
        <v>116</v>
      </c>
      <c r="B172" s="28" t="s">
        <v>88</v>
      </c>
      <c r="C172" s="28" t="s">
        <v>16</v>
      </c>
      <c r="D172" s="36">
        <v>0.3</v>
      </c>
      <c r="E172" s="53">
        <v>10166.32</v>
      </c>
      <c r="F172" s="54">
        <f t="shared" si="2"/>
        <v>3049.8959999999997</v>
      </c>
      <c r="H172" s="17"/>
    </row>
    <row r="173" spans="1:8">
      <c r="A173" s="29" t="s">
        <v>117</v>
      </c>
      <c r="B173" s="28" t="s">
        <v>89</v>
      </c>
      <c r="C173" s="28" t="s">
        <v>13</v>
      </c>
      <c r="D173" s="36">
        <v>6</v>
      </c>
      <c r="E173" s="53">
        <v>191.68</v>
      </c>
      <c r="F173" s="54">
        <f t="shared" si="2"/>
        <v>1150.08</v>
      </c>
      <c r="H173" s="17"/>
    </row>
    <row r="174" spans="1:8" ht="36">
      <c r="A174" s="29" t="s">
        <v>118</v>
      </c>
      <c r="B174" s="28" t="s">
        <v>90</v>
      </c>
      <c r="C174" s="28" t="s">
        <v>16</v>
      </c>
      <c r="D174" s="36">
        <v>1.2</v>
      </c>
      <c r="E174" s="53">
        <v>2227.9899999999998</v>
      </c>
      <c r="F174" s="54">
        <f t="shared" si="2"/>
        <v>2673.5879999999997</v>
      </c>
      <c r="H174" s="17"/>
    </row>
    <row r="175" spans="1:8" ht="24">
      <c r="A175" s="29" t="s">
        <v>119</v>
      </c>
      <c r="B175" s="28" t="s">
        <v>91</v>
      </c>
      <c r="C175" s="28" t="s">
        <v>16</v>
      </c>
      <c r="D175" s="36">
        <v>1.2</v>
      </c>
      <c r="E175" s="53">
        <v>381.95</v>
      </c>
      <c r="F175" s="54">
        <f t="shared" si="2"/>
        <v>458.34</v>
      </c>
      <c r="H175" s="17"/>
    </row>
    <row r="176" spans="1:8" ht="24">
      <c r="A176" s="29" t="s">
        <v>121</v>
      </c>
      <c r="B176" s="28" t="s">
        <v>92</v>
      </c>
      <c r="C176" s="28" t="s">
        <v>16</v>
      </c>
      <c r="D176" s="36">
        <v>1.2</v>
      </c>
      <c r="E176" s="53">
        <v>467.48</v>
      </c>
      <c r="F176" s="54">
        <f t="shared" si="2"/>
        <v>560.976</v>
      </c>
      <c r="H176" s="17"/>
    </row>
    <row r="177" spans="1:8" ht="24.75" thickBot="1">
      <c r="A177" s="31" t="s">
        <v>122</v>
      </c>
      <c r="B177" s="32" t="s">
        <v>93</v>
      </c>
      <c r="C177" s="32" t="s">
        <v>82</v>
      </c>
      <c r="D177" s="37">
        <v>1</v>
      </c>
      <c r="E177" s="55">
        <v>90</v>
      </c>
      <c r="F177" s="56">
        <f t="shared" si="2"/>
        <v>90</v>
      </c>
      <c r="H177" s="17"/>
    </row>
    <row r="178" spans="1:8">
      <c r="A178" s="66"/>
      <c r="B178" s="67"/>
      <c r="C178" s="67"/>
      <c r="D178" s="68"/>
      <c r="E178" s="50" t="s">
        <v>127</v>
      </c>
      <c r="F178" s="57">
        <f>SUM(F18:F177)</f>
        <v>46839.049240000015</v>
      </c>
    </row>
    <row r="179" spans="1:8">
      <c r="A179" s="69"/>
      <c r="B179" s="70"/>
      <c r="C179" s="70"/>
      <c r="D179" s="71"/>
      <c r="E179" s="51" t="s">
        <v>128</v>
      </c>
      <c r="F179" s="58">
        <f>F178*0.21</f>
        <v>9836.2003404000025</v>
      </c>
    </row>
    <row r="180" spans="1:8" ht="13.5" thickBot="1">
      <c r="A180" s="72"/>
      <c r="B180" s="73"/>
      <c r="C180" s="73"/>
      <c r="D180" s="74"/>
      <c r="E180" s="52" t="s">
        <v>129</v>
      </c>
      <c r="F180" s="59">
        <f>F178+F179</f>
        <v>56675.249580400021</v>
      </c>
    </row>
    <row r="181" spans="1:8">
      <c r="B181" s="64"/>
      <c r="C181" s="65"/>
      <c r="D181" s="65"/>
      <c r="E181" s="24"/>
      <c r="F181" s="18">
        <v>0</v>
      </c>
    </row>
    <row r="184" spans="1:8">
      <c r="B184" s="63"/>
      <c r="C184" s="63"/>
      <c r="D184" s="63"/>
      <c r="E184" s="63"/>
      <c r="F184" s="63"/>
    </row>
    <row r="185" spans="1:8">
      <c r="B185" s="63"/>
      <c r="C185" s="63"/>
      <c r="D185" s="63"/>
      <c r="E185" s="63"/>
      <c r="F185" s="63"/>
    </row>
    <row r="187" spans="1:8">
      <c r="B187" s="62"/>
      <c r="C187" s="62"/>
      <c r="D187" s="62"/>
      <c r="E187" s="62"/>
      <c r="F187" s="62"/>
    </row>
    <row r="188" spans="1:8">
      <c r="B188" s="62"/>
      <c r="C188" s="62"/>
      <c r="D188" s="62"/>
      <c r="E188" s="62"/>
      <c r="F188" s="62"/>
    </row>
    <row r="189" spans="1:8">
      <c r="B189" s="62"/>
      <c r="C189" s="62"/>
      <c r="D189" s="62"/>
      <c r="E189" s="62"/>
      <c r="F189" s="62"/>
    </row>
    <row r="190" spans="1:8">
      <c r="B190" s="62"/>
      <c r="C190" s="62"/>
      <c r="D190" s="62"/>
      <c r="E190" s="62"/>
      <c r="F190" s="62"/>
    </row>
    <row r="191" spans="1:8">
      <c r="B191" s="62"/>
      <c r="C191" s="62"/>
      <c r="D191" s="62"/>
      <c r="E191" s="62"/>
      <c r="F191" s="62"/>
    </row>
    <row r="192" spans="1:8">
      <c r="B192" s="62"/>
      <c r="C192" s="62"/>
      <c r="D192" s="62"/>
      <c r="E192" s="62"/>
      <c r="F192" s="62"/>
    </row>
    <row r="193" spans="2:6">
      <c r="B193" s="62"/>
      <c r="C193" s="62"/>
      <c r="D193" s="62"/>
      <c r="E193" s="62"/>
      <c r="F193" s="62"/>
    </row>
    <row r="194" spans="2:6">
      <c r="B194" s="62"/>
      <c r="C194" s="62"/>
      <c r="D194" s="62"/>
      <c r="E194" s="62"/>
      <c r="F194" s="62"/>
    </row>
    <row r="195" spans="2:6">
      <c r="B195" s="62"/>
      <c r="C195" s="62"/>
      <c r="D195" s="62"/>
      <c r="E195" s="62"/>
      <c r="F195" s="62"/>
    </row>
    <row r="196" spans="2:6">
      <c r="B196" s="62"/>
      <c r="C196" s="62"/>
      <c r="D196" s="62"/>
      <c r="E196" s="62"/>
      <c r="F196" s="62"/>
    </row>
  </sheetData>
  <sheetProtection formatCells="0" formatColumns="0" formatRows="0"/>
  <mergeCells count="27">
    <mergeCell ref="E1:F1"/>
    <mergeCell ref="B17:F17"/>
    <mergeCell ref="D15:D16"/>
    <mergeCell ref="A6:F7"/>
    <mergeCell ref="A8:F9"/>
    <mergeCell ref="A10:F11"/>
    <mergeCell ref="C14:F14"/>
    <mergeCell ref="E15:F15"/>
    <mergeCell ref="B15:B16"/>
    <mergeCell ref="C15:C16"/>
    <mergeCell ref="A12:F12"/>
    <mergeCell ref="B185:F185"/>
    <mergeCell ref="B181:D181"/>
    <mergeCell ref="B184:F184"/>
    <mergeCell ref="A178:D178"/>
    <mergeCell ref="A179:D179"/>
    <mergeCell ref="A180:D180"/>
    <mergeCell ref="B193:F193"/>
    <mergeCell ref="B194:F194"/>
    <mergeCell ref="B195:F195"/>
    <mergeCell ref="B196:F196"/>
    <mergeCell ref="B187:F187"/>
    <mergeCell ref="B188:F188"/>
    <mergeCell ref="B189:F189"/>
    <mergeCell ref="B190:F190"/>
    <mergeCell ref="B191:F191"/>
    <mergeCell ref="B192:F192"/>
  </mergeCells>
  <phoneticPr fontId="0" type="noConversion"/>
  <pageMargins left="0.31496062992125984" right="0.19685039370078741" top="0.47244094488188981" bottom="0.19685039370078741" header="0" footer="0.31496062992125984"/>
  <pageSetup paperSize="9" orientation="portrait" useFirstPageNumber="1" r:id="rId1"/>
  <headerFooter alignWithMargins="0">
    <oddHeader>&amp;R&amp;P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2.75"/>
  <sheetData/>
  <phoneticPr fontId="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heetViews>
  <sheetFormatPr defaultRowHeight="12.75"/>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Įvardinti diapazonai</vt:lpstr>
      </vt:variant>
      <vt:variant>
        <vt:i4>7</vt:i4>
      </vt:variant>
    </vt:vector>
  </HeadingPairs>
  <TitlesOfParts>
    <vt:vector size="10" baseType="lpstr">
      <vt:lpstr>Sheet1</vt:lpstr>
      <vt:lpstr>Sheet3</vt:lpstr>
      <vt:lpstr>Sheet2</vt:lpstr>
      <vt:lpstr>Is_viso</vt:lpstr>
      <vt:lpstr>Kaina</vt:lpstr>
      <vt:lpstr>kiekis</vt:lpstr>
      <vt:lpstr>Mvnt</vt:lpstr>
      <vt:lpstr>pavadinimas</vt:lpstr>
      <vt:lpstr>Sheet1!Print_Titles</vt:lpstr>
      <vt:lpstr>sam_eil</vt:lpstr>
    </vt:vector>
  </TitlesOfParts>
  <Company>sistela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DELL</cp:lastModifiedBy>
  <cp:lastPrinted>2020-11-18T09:31:51Z</cp:lastPrinted>
  <dcterms:created xsi:type="dcterms:W3CDTF">2000-03-15T14:19:55Z</dcterms:created>
  <dcterms:modified xsi:type="dcterms:W3CDTF">2021-01-05T10:23:04Z</dcterms:modified>
</cp:coreProperties>
</file>