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20265" windowHeight="9060"/>
  </bookViews>
  <sheets>
    <sheet name="Sheet1" sheetId="1" r:id="rId1"/>
    <sheet name="Sheet3" sheetId="3" r:id="rId2"/>
    <sheet name="Sheet2" sheetId="2" r:id="rId3"/>
  </sheets>
  <definedNames>
    <definedName name="IKAINIS">Sheet1!#REF!</definedName>
    <definedName name="Is_viso">Sheet1!$F$17:$F$9991</definedName>
    <definedName name="Kaina">Sheet1!$E$17:$E$9991</definedName>
    <definedName name="kiekis">Sheet1!$D$17:$D$9991</definedName>
    <definedName name="Mvnt">Sheet1!$C$17:$C$9991</definedName>
    <definedName name="pavadinimas">Sheet1!$B$17:$B$9991</definedName>
    <definedName name="_xlnm.Print_Titles" localSheetId="0">Sheet1!$15:$16</definedName>
    <definedName name="sam_eil">Sheet1!$A$17:$A$9991</definedName>
  </definedNames>
  <calcPr calcId="191029"/>
</workbook>
</file>

<file path=xl/calcChain.xml><?xml version="1.0" encoding="utf-8"?>
<calcChain xmlns="http://schemas.openxmlformats.org/spreadsheetml/2006/main">
  <c r="F165" i="1" l="1"/>
  <c r="F164" i="1"/>
  <c r="F163" i="1"/>
  <c r="F162" i="1"/>
  <c r="F161" i="1"/>
  <c r="F160" i="1"/>
  <c r="F159" i="1"/>
  <c r="F158" i="1"/>
  <c r="F155" i="1"/>
  <c r="F154" i="1"/>
  <c r="F153" i="1"/>
  <c r="F152" i="1"/>
  <c r="F151" i="1"/>
  <c r="F150" i="1"/>
  <c r="F149" i="1"/>
  <c r="F148" i="1"/>
  <c r="F147" i="1"/>
  <c r="F146" i="1"/>
  <c r="F145" i="1"/>
  <c r="F144" i="1"/>
  <c r="F143" i="1"/>
  <c r="F142" i="1"/>
  <c r="F141" i="1"/>
  <c r="F138" i="1"/>
  <c r="F137" i="1"/>
  <c r="F136" i="1"/>
  <c r="F135" i="1"/>
  <c r="F134" i="1"/>
  <c r="F133" i="1"/>
  <c r="F132" i="1"/>
  <c r="F131" i="1"/>
  <c r="F130" i="1"/>
  <c r="F129" i="1"/>
  <c r="F128" i="1"/>
  <c r="F127" i="1"/>
  <c r="F126" i="1"/>
  <c r="F125" i="1"/>
  <c r="F124" i="1"/>
  <c r="F123" i="1"/>
  <c r="F122" i="1"/>
  <c r="F121" i="1"/>
  <c r="F120" i="1"/>
  <c r="F119" i="1"/>
  <c r="F118" i="1"/>
  <c r="F115" i="1"/>
  <c r="F114" i="1"/>
  <c r="F113" i="1"/>
  <c r="F112" i="1"/>
  <c r="F111" i="1"/>
  <c r="F110" i="1"/>
  <c r="F109" i="1"/>
  <c r="F108" i="1"/>
  <c r="F105" i="1"/>
  <c r="F104" i="1"/>
  <c r="F103" i="1"/>
  <c r="F102" i="1"/>
  <c r="F101" i="1"/>
  <c r="F100" i="1"/>
  <c r="F99" i="1"/>
  <c r="F98" i="1"/>
  <c r="F97" i="1"/>
  <c r="F96" i="1"/>
  <c r="F95" i="1"/>
  <c r="F94" i="1"/>
  <c r="F93" i="1"/>
  <c r="F92" i="1"/>
  <c r="F91" i="1"/>
  <c r="F90" i="1"/>
  <c r="F89" i="1"/>
  <c r="F88" i="1"/>
  <c r="F87" i="1"/>
  <c r="F86" i="1"/>
  <c r="F85" i="1"/>
  <c r="F82" i="1"/>
  <c r="F81" i="1"/>
  <c r="F80" i="1"/>
  <c r="F79" i="1"/>
  <c r="F78" i="1"/>
  <c r="F77" i="1"/>
  <c r="F76" i="1"/>
  <c r="F73" i="1"/>
  <c r="F72" i="1"/>
  <c r="F71" i="1"/>
  <c r="F70" i="1"/>
  <c r="F69" i="1"/>
  <c r="F68" i="1"/>
  <c r="F67" i="1"/>
  <c r="F66" i="1"/>
  <c r="F65" i="1"/>
  <c r="F64" i="1"/>
  <c r="F63" i="1"/>
  <c r="F62" i="1"/>
  <c r="F61" i="1"/>
  <c r="F60" i="1"/>
  <c r="F59" i="1"/>
  <c r="F58" i="1"/>
  <c r="F55" i="1"/>
  <c r="F54" i="1"/>
  <c r="F53" i="1"/>
  <c r="F52" i="1"/>
  <c r="F51" i="1"/>
  <c r="F50" i="1"/>
  <c r="F49" i="1"/>
  <c r="F46" i="1"/>
  <c r="F45" i="1"/>
  <c r="F44" i="1"/>
  <c r="F43" i="1"/>
  <c r="F42" i="1"/>
  <c r="F41" i="1"/>
  <c r="F40" i="1"/>
  <c r="F39" i="1"/>
  <c r="F38" i="1"/>
  <c r="F37" i="1"/>
  <c r="F36" i="1"/>
  <c r="F35" i="1"/>
  <c r="F34" i="1"/>
  <c r="F33" i="1"/>
  <c r="F32" i="1"/>
  <c r="F31" i="1"/>
  <c r="F30" i="1"/>
  <c r="F29" i="1"/>
  <c r="F28" i="1"/>
  <c r="F25" i="1"/>
  <c r="F24" i="1"/>
  <c r="F23" i="1"/>
  <c r="F22" i="1"/>
  <c r="F21" i="1"/>
  <c r="F20" i="1"/>
  <c r="F19" i="1"/>
  <c r="F18" i="1"/>
  <c r="F168" i="1" l="1"/>
  <c r="F169" i="1" s="1"/>
  <c r="F170" i="1" s="1"/>
</calcChain>
</file>

<file path=xl/sharedStrings.xml><?xml version="1.0" encoding="utf-8"?>
<sst xmlns="http://schemas.openxmlformats.org/spreadsheetml/2006/main" count="423" uniqueCount="121">
  <si>
    <t>Sąm.</t>
  </si>
  <si>
    <t>eil.</t>
  </si>
  <si>
    <t>Kiekis</t>
  </si>
  <si>
    <t>vnt</t>
  </si>
  <si>
    <t xml:space="preserve">Vieneto kaina </t>
  </si>
  <si>
    <t>Iš  viso</t>
  </si>
  <si>
    <t>DARBŲ  KIEKIŲ  ŽINIARAŠTIS</t>
  </si>
  <si>
    <t>Statinių grupė        316 Kauno muzikos mokyklos, remonto darbai pagal parengtą aprašą</t>
  </si>
  <si>
    <t>Statinys                1 Kauno muzikos mokyklos, remonto darbai pagal parengtą aprašą</t>
  </si>
  <si>
    <t>Žiniaraštis             3 III a. patalpų remonto darbai</t>
  </si>
  <si>
    <t xml:space="preserve">   1</t>
  </si>
  <si>
    <t>3-93 patalpa ardymo darbai</t>
  </si>
  <si>
    <t>Senos laminuotų grindlenčių dangos nuėmimas</t>
  </si>
  <si>
    <t>m2</t>
  </si>
  <si>
    <t xml:space="preserve">   2</t>
  </si>
  <si>
    <t>Medinių durų angų užpildymo išardymas mūro sienose, nukapojant tinką</t>
  </si>
  <si>
    <t>100m2</t>
  </si>
  <si>
    <t xml:space="preserve">   3</t>
  </si>
  <si>
    <t>Keraminių plytelių dangos išardymas</t>
  </si>
  <si>
    <t xml:space="preserve">   4</t>
  </si>
  <si>
    <t>Vagų iškirtimas vagotuvu paslėptai instaliacijai tinkuotose sienose</t>
  </si>
  <si>
    <t>100m</t>
  </si>
  <si>
    <t xml:space="preserve">   5</t>
  </si>
  <si>
    <t xml:space="preserve">   6</t>
  </si>
  <si>
    <t>Luminescencinių iki dviejų lempų šviestuvų demontavimas</t>
  </si>
  <si>
    <t>100vnt</t>
  </si>
  <si>
    <t xml:space="preserve">   7</t>
  </si>
  <si>
    <t>Jungiklių, perjungiklių, rozečių demontavimas</t>
  </si>
  <si>
    <t xml:space="preserve">   8</t>
  </si>
  <si>
    <t>Ventiliacijos grotelių pakeitimas</t>
  </si>
  <si>
    <t xml:space="preserve">   9</t>
  </si>
  <si>
    <t>Daugkartinio veikimo automatiniai priešgaisrinės signalizacijos daviklių keitimas</t>
  </si>
  <si>
    <t xml:space="preserve">                         Skyriuje      1</t>
  </si>
  <si>
    <t>3-93 patalpa vidaus apdaila</t>
  </si>
  <si>
    <t>Vidaus paviršių gerasis dažymas emulsiniais dažais, paruošiant paviršių dažymui</t>
  </si>
  <si>
    <t>Tinkuotų arba betono sienų labai geras glaistymas ir šlifavimas 2 kartus</t>
  </si>
  <si>
    <t>Sienų paviršių aptaisymas keraminėmis plytelėmis</t>
  </si>
  <si>
    <t>Akustinių pakabinamų lubų su metalo konstrukcija ir plokštėmis įrengimas</t>
  </si>
  <si>
    <t>Durų blokų montavimas mūrinėse sienose, kai durų blokų plotas daugiau 2 m2</t>
  </si>
  <si>
    <t>PVC grindų dangos įrengimas ant senų medinių grindų įrengiant išlyginamą plokštę.</t>
  </si>
  <si>
    <t>Kištukinių lizdų montavimas potinkinėse dėžutėse ( vieno lizdo)</t>
  </si>
  <si>
    <t>Jungiklio montavimas, kai instaliacija paslėptoji</t>
  </si>
  <si>
    <t>2 ir 3 polių iki 100 A paketinių jungiklių ir perjungiklių montavimas</t>
  </si>
  <si>
    <t>Lizdų paskirstymo dėžutėms, jungikliams, kištukiniams lizdams gręžimas žiediniais grąžtais mūro sienose</t>
  </si>
  <si>
    <t>LED šviestuvų montavimas pakabinamų lubų angose</t>
  </si>
  <si>
    <t>Dviejų-trijų gyslų laidų tiesimas  sienose ir paruoštose vagose (po tinku)</t>
  </si>
  <si>
    <t>Signalinio kabelio tarp sistemos elementų tiesimas mūro siena, tvirtinant apkabėlėmis</t>
  </si>
  <si>
    <t>Oro kondicionavimo sistemos derinimas, kai sistemos šaldymo galia iki 25 kW</t>
  </si>
  <si>
    <t>vnt.</t>
  </si>
  <si>
    <t>Kondicionieriaus vidinio sieninio agregato, kurio šaldymo galia iki 7 kW, montavimas</t>
  </si>
  <si>
    <t>Kondicionieriaus išorinio agregato, kurio šaldymo galia iki 7 kW, montavimas nuo žemės, tvirtinant prie konstrukcijų</t>
  </si>
  <si>
    <t>Anksčiau dažytų radiatorių, dažymas du kartus.</t>
  </si>
  <si>
    <t>Signalinio kabelio tarp sistemos elementų tiesimas, tvirtinant apkabėlėmis</t>
  </si>
  <si>
    <t>Vagų užtaisymas (tinkavimas), nutiesus apšvietimo tinklo laidus sienų paviršiuose</t>
  </si>
  <si>
    <t xml:space="preserve">                         Skyriuje      2</t>
  </si>
  <si>
    <t>3-84 patalpa ardymo darbai</t>
  </si>
  <si>
    <t xml:space="preserve">                         Skyriuje      3</t>
  </si>
  <si>
    <t>3-84 patalpa vidaus apdaila</t>
  </si>
  <si>
    <t xml:space="preserve">                         Skyriuje      4</t>
  </si>
  <si>
    <t>3-91 patalpa ardymo darbai</t>
  </si>
  <si>
    <t xml:space="preserve">                         Skyriuje      7</t>
  </si>
  <si>
    <t>3-91 patalpa vidaus apdaila</t>
  </si>
  <si>
    <t>Parketinių grindų skutimas (šlifavimas) mechanizuotu būdu</t>
  </si>
  <si>
    <t>Parketo grindų dangų lakavimas keturis kartus, tarpų užtaisymas, glaistymas.  k8=1.17</t>
  </si>
  <si>
    <t>PVC grindų dangos įrengimas ant senų medinių grindų įrengiant išlyginamą plokštę, užeidžiant PVC dangą ant scenos pakylos.</t>
  </si>
  <si>
    <t xml:space="preserve">                         Skyriuje      8</t>
  </si>
  <si>
    <t>3-92 patalpa ardymo darbai</t>
  </si>
  <si>
    <t xml:space="preserve">                         Skyriuje      9</t>
  </si>
  <si>
    <t>3-92 patalpa vidaus apdaila</t>
  </si>
  <si>
    <t>.PVC grindų dangos įrengimas ant senų medinių grindų įrengiant išlyginamą plokštę.</t>
  </si>
  <si>
    <t>Praustuvo su vandens maišytuvais keitimas ( tvirtinamų prie sienų vieno skyriaus)</t>
  </si>
  <si>
    <t>Spintelė praustuvui</t>
  </si>
  <si>
    <t xml:space="preserve">                         Skyriuje     10</t>
  </si>
  <si>
    <t>3-89 patalpa vidaus apdaila</t>
  </si>
  <si>
    <t xml:space="preserve">                         Skyriuje     11</t>
  </si>
  <si>
    <t>3-89 patalpa ardymo darbai</t>
  </si>
  <si>
    <t xml:space="preserve">                         Skyriuje     12</t>
  </si>
  <si>
    <t>Statybinių šiukšlių surinkimas ir išvežimas</t>
  </si>
  <si>
    <t>Medinių choro laiptų išardymas</t>
  </si>
  <si>
    <t>Praėjimo kontrolės komplekto montavimas</t>
  </si>
  <si>
    <t>1</t>
  </si>
  <si>
    <t>2</t>
  </si>
  <si>
    <t>3</t>
  </si>
  <si>
    <t>4</t>
  </si>
  <si>
    <t>5</t>
  </si>
  <si>
    <t>6</t>
  </si>
  <si>
    <t>7</t>
  </si>
  <si>
    <t>8</t>
  </si>
  <si>
    <t>9</t>
  </si>
  <si>
    <t>10</t>
  </si>
  <si>
    <t>11</t>
  </si>
  <si>
    <t>12</t>
  </si>
  <si>
    <t>13</t>
  </si>
  <si>
    <t>14</t>
  </si>
  <si>
    <t>15</t>
  </si>
  <si>
    <t>16</t>
  </si>
  <si>
    <t>17</t>
  </si>
  <si>
    <t>18</t>
  </si>
  <si>
    <t>19</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</si>
  <si>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</si>
  <si>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</si>
  <si>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</si>
  <si>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</si>
  <si>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</si>
  <si>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</si>
  <si>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</si>
  <si>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</si>
  <si>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</si>
  <si>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</si>
  <si>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</si>
  <si>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</si>
  <si>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Pirkimo dokumentų 6 priedas</t>
  </si>
  <si>
    <t>A LAIDA</t>
  </si>
  <si>
    <t>Prašome užpildytus darbų kiekių žiniaraščius pateikti excel formatu, nekeičiant nurodytų darbų apibūdinimų (techninių specifikacijų), mato vienetų ir kiekių.  Rekomenduojama įkainius ir kainas įrašyti apvalinant dviem skaitmenimis po kablelio, nekeičiant įkainių ir kainos stulpeliuose įvestų apvalinimo nustatymų, o žiniaraštį užpildžius – pasitikrinti ar nėra padarytų aritmetinių klaidų.</t>
  </si>
  <si>
    <t>Darbų ir išlaidų aprašymai</t>
  </si>
  <si>
    <t>Kaina  Eur, be PVM</t>
  </si>
  <si>
    <t>Mato vnt.</t>
  </si>
  <si>
    <t>t</t>
  </si>
  <si>
    <t>Iš viso be PVM</t>
  </si>
  <si>
    <t>PVM</t>
  </si>
  <si>
    <t>Iš viso su PVM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</si>
</sst>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
    <numFmt numFmtId="166" formatCode="???????0.0?;\-??????0.0?;?"/>
    <numFmt numFmtId="167" formatCode="??????0.0???;\-?????0.0???;?"/>
    <numFmt numFmtId="168" formatCode="????????0.0?;\-???????0.0?;?"/>
  </numFmts>
  <fonts count="20">
    <font>
      <sz val="10"/>
      <name val="Arial"/>
      <charset val="186"/>
    </font>
    <font>
      <b/>
      <sz val="11"/>
      <color indexed="8"/>
      <name val="Arial"/>
      <family val="2"/>
    </font>
    <font>
      <sz val="8"/>
      <name val="Arial"/>
      <family val="2"/>
    </font>
    <font>
      <b/>
      <sz val="10"/>
      <name val="Arial"/>
      <family val="2"/>
      <charset val="186"/>
    </font>
    <font>
      <b/>
      <sz val="8"/>
      <name val="Arial"/>
      <family val="2"/>
    </font>
    <font>
      <sz val="8"/>
      <name val="Courier New Baltic"/>
      <family val="3"/>
      <charset val="186"/>
    </font>
    <font>
      <b/>
      <sz val="10"/>
      <name val="Arial"/>
      <family val="2"/>
    </font>
    <font>
      <b/>
      <sz val="12"/>
      <name val="Arial Baltic"/>
      <charset val="186"/>
    </font>
    <font>
      <sz val="8"/>
      <name val="Arial Baltic"/>
      <charset val="186"/>
    </font>
    <font>
      <sz val="9"/>
      <name val="Arial Baltic"/>
      <charset val="186"/>
    </font>
    <font>
      <b/>
      <sz val="9"/>
      <name val="Arial Baltic"/>
      <charset val="186"/>
    </font>
    <font>
      <b/>
      <sz val="8"/>
      <name val="Arial Baltic"/>
      <charset val="186"/>
    </font>
    <font>
      <b/>
      <sz val="8"/>
      <name val="Arial"/>
      <family val="2"/>
      <charset val="186"/>
    </font>
    <font>
      <sz val="8"/>
      <name val="MonospaceLT"/>
    </font>
    <font>
      <sz val="8"/>
      <name val="Arial"/>
      <family val="2"/>
      <charset val="186"/>
    </font>
    <font>
      <b/>
      <u/>
      <sz val="10"/>
      <color rgb="FFFF0000"/>
      <name val="Arial"/>
      <family val="2"/>
    </font>
    <font>
      <i/>
      <sz val="10"/>
      <color rgb="FFFF0000"/>
      <name val="Times New Roman"/>
      <family val="1"/>
    </font>
    <font>
      <sz val="9"/>
      <name val="MonospaceLT"/>
    </font>
    <font>
      <b/>
      <sz val="9"/>
      <name val="MonospaceLT"/>
    </font>
    <font>
      <sz val="8"/>
      <color theme="1"/>
      <name val="MonospaceLT"/>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99">
    <xf numFmtId="0" fontId="0" fillId="0" borderId="0" xfId="0"/>
    <xf numFmtId="0" fontId="1" fillId="0" borderId="0" xfId="0" applyFont="1" applyAlignment="1">
      <alignment horizontal="left"/>
    </xf>
    <xf numFmtId="0" fontId="0" fillId="0" borderId="0" xfId="0" applyBorder="1"/>
    <xf numFmtId="0" fontId="3" fillId="0" borderId="0" xfId="0" applyFont="1" applyFill="1" applyBorder="1" applyAlignment="1">
      <alignment horizontal="center"/>
    </xf>
    <xf numFmtId="0" fontId="0" fillId="0" borderId="0" xfId="0" applyFill="1" applyBorder="1" applyAlignment="1"/>
    <xf numFmtId="0" fontId="0" fillId="0" borderId="0" xfId="0" applyAlignment="1">
      <alignment horizontal="left" vertical="top" wrapText="1"/>
    </xf>
    <xf numFmtId="0" fontId="2" fillId="0" borderId="0" xfId="0" applyFont="1" applyAlignment="1">
      <alignment horizontal="center"/>
    </xf>
    <xf numFmtId="0" fontId="6" fillId="0" borderId="0" xfId="0" applyFont="1" applyAlignment="1">
      <alignment horizontal="center"/>
    </xf>
    <xf numFmtId="49" fontId="2" fillId="0" borderId="0" xfId="0" applyNumberFormat="1" applyFont="1" applyAlignment="1">
      <alignment horizontal="left" vertical="top" wrapText="1"/>
    </xf>
    <xf numFmtId="166" fontId="5" fillId="0" borderId="0" xfId="0" applyNumberFormat="1" applyFont="1" applyAlignment="1">
      <alignment horizontal="right" vertical="top"/>
    </xf>
    <xf numFmtId="164" fontId="5" fillId="0" borderId="0" xfId="0" applyNumberFormat="1" applyFont="1" applyAlignment="1">
      <alignment horizontal="right" vertical="top"/>
    </xf>
    <xf numFmtId="0" fontId="0" fillId="0" borderId="0" xfId="0" applyBorder="1" applyAlignment="1">
      <alignment horizontal="left" vertical="top" wrapText="1"/>
    </xf>
    <xf numFmtId="166" fontId="5" fillId="0" borderId="0" xfId="0" applyNumberFormat="1" applyFont="1" applyBorder="1" applyAlignment="1">
      <alignment horizontal="right" vertical="top"/>
    </xf>
    <xf numFmtId="0" fontId="2" fillId="0" borderId="0" xfId="0" applyFont="1" applyBorder="1" applyAlignment="1">
      <alignment horizontal="center"/>
    </xf>
    <xf numFmtId="49" fontId="2" fillId="0" borderId="0" xfId="0" applyNumberFormat="1" applyFont="1" applyAlignment="1">
      <alignment horizontal="right" vertical="top" wrapText="1"/>
    </xf>
    <xf numFmtId="0" fontId="3" fillId="0" borderId="0" xfId="0" applyFont="1" applyFill="1" applyBorder="1" applyAlignment="1">
      <alignment horizontal="center" vertical="top"/>
    </xf>
    <xf numFmtId="0" fontId="0" fillId="0" borderId="0" xfId="0" applyFill="1" applyBorder="1" applyAlignment="1">
      <alignment vertical="top"/>
    </xf>
    <xf numFmtId="0" fontId="0" fillId="0" borderId="0" xfId="0" applyBorder="1" applyAlignment="1">
      <alignment vertical="top"/>
    </xf>
    <xf numFmtId="0" fontId="0" fillId="0" borderId="0" xfId="0" applyAlignment="1">
      <alignment vertical="top"/>
    </xf>
    <xf numFmtId="164" fontId="13" fillId="0" borderId="0" xfId="0" applyNumberFormat="1" applyFont="1" applyAlignment="1">
      <alignment horizontal="right" vertical="top"/>
    </xf>
    <xf numFmtId="168" fontId="13" fillId="0" borderId="0" xfId="0" applyNumberFormat="1" applyFont="1" applyAlignment="1">
      <alignment horizontal="right" vertical="top"/>
    </xf>
    <xf numFmtId="0" fontId="0" fillId="0" borderId="0" xfId="0" applyNumberFormat="1" applyAlignment="1">
      <alignment horizontal="center"/>
    </xf>
    <xf numFmtId="0" fontId="7" fillId="0" borderId="0" xfId="0" applyNumberFormat="1" applyFont="1" applyAlignment="1">
      <alignment horizontal="center"/>
    </xf>
    <xf numFmtId="0" fontId="8" fillId="0" borderId="0" xfId="0" applyNumberFormat="1" applyFont="1" applyAlignment="1">
      <alignment horizontal="center"/>
    </xf>
    <xf numFmtId="0" fontId="5" fillId="0" borderId="0" xfId="0" applyNumberFormat="1" applyFont="1" applyAlignment="1">
      <alignment horizontal="center" vertical="top"/>
    </xf>
    <xf numFmtId="166" fontId="5" fillId="2" borderId="0" xfId="0" applyNumberFormat="1" applyFont="1" applyFill="1" applyBorder="1" applyAlignment="1">
      <alignment horizontal="right" vertical="top"/>
    </xf>
    <xf numFmtId="0" fontId="0" fillId="2" borderId="0" xfId="0" applyFill="1" applyBorder="1" applyAlignment="1">
      <alignment vertical="top"/>
    </xf>
    <xf numFmtId="0" fontId="0" fillId="2" borderId="0" xfId="0" applyFill="1" applyBorder="1" applyAlignment="1"/>
    <xf numFmtId="0" fontId="0" fillId="2" borderId="0" xfId="0" applyFill="1"/>
    <xf numFmtId="0" fontId="0" fillId="0" borderId="0" xfId="0" applyAlignment="1">
      <alignment horizontal="left" vertical="top" wrapText="1"/>
    </xf>
    <xf numFmtId="49" fontId="12" fillId="0" borderId="3" xfId="0" applyNumberFormat="1" applyFont="1" applyBorder="1" applyAlignment="1">
      <alignment horizontal="right" vertical="top"/>
    </xf>
    <xf numFmtId="0" fontId="14" fillId="0" borderId="3" xfId="0" applyFont="1" applyBorder="1"/>
    <xf numFmtId="49" fontId="9" fillId="0" borderId="3" xfId="0" applyNumberFormat="1" applyFont="1" applyBorder="1" applyAlignment="1">
      <alignment horizontal="left" vertical="top" wrapText="1"/>
    </xf>
    <xf numFmtId="49" fontId="8" fillId="0" borderId="3" xfId="0" applyNumberFormat="1" applyFont="1" applyBorder="1" applyAlignment="1">
      <alignment horizontal="left" vertical="top" wrapText="1"/>
    </xf>
    <xf numFmtId="0" fontId="13" fillId="0" borderId="3" xfId="0" applyNumberFormat="1" applyFont="1" applyBorder="1" applyAlignment="1">
      <alignment horizontal="center" vertical="top"/>
    </xf>
    <xf numFmtId="49" fontId="2" fillId="0" borderId="3" xfId="0" applyNumberFormat="1" applyFont="1" applyBorder="1" applyAlignment="1">
      <alignment horizontal="right" vertical="top"/>
    </xf>
    <xf numFmtId="49" fontId="8" fillId="0" borderId="3" xfId="0" applyNumberFormat="1" applyFont="1" applyBorder="1" applyAlignment="1">
      <alignment horizontal="right" vertical="top"/>
    </xf>
    <xf numFmtId="49" fontId="9" fillId="2" borderId="3" xfId="0" applyNumberFormat="1" applyFont="1" applyFill="1" applyBorder="1" applyAlignment="1">
      <alignment horizontal="left" vertical="top" wrapText="1"/>
    </xf>
    <xf numFmtId="49" fontId="9" fillId="0" borderId="3" xfId="0" applyNumberFormat="1" applyFont="1" applyFill="1" applyBorder="1" applyAlignment="1">
      <alignment horizontal="left" vertical="top" wrapText="1"/>
    </xf>
    <xf numFmtId="49" fontId="8" fillId="0" borderId="3" xfId="0" applyNumberFormat="1" applyFont="1" applyBorder="1" applyAlignment="1">
      <alignment horizontal="right" vertical="top" wrapText="1"/>
    </xf>
    <xf numFmtId="0" fontId="15" fillId="0" borderId="0" xfId="0" applyFont="1"/>
    <xf numFmtId="14" fontId="2" fillId="0" borderId="0" xfId="0" applyNumberFormat="1" applyFont="1" applyBorder="1" applyAlignment="1">
      <alignment horizontal="center" vertical="top"/>
    </xf>
    <xf numFmtId="0" fontId="4" fillId="0" borderId="6" xfId="0" applyFont="1" applyBorder="1" applyAlignment="1">
      <alignment horizontal="center"/>
    </xf>
    <xf numFmtId="0" fontId="4" fillId="0" borderId="10" xfId="0" applyFont="1" applyBorder="1" applyAlignment="1">
      <alignment horizontal="center"/>
    </xf>
    <xf numFmtId="165" fontId="4" fillId="0" borderId="12" xfId="0" applyNumberFormat="1" applyFont="1" applyBorder="1" applyAlignment="1">
      <alignment horizontal="center" vertical="top"/>
    </xf>
    <xf numFmtId="0" fontId="4" fillId="0" borderId="13" xfId="0" applyFont="1" applyBorder="1" applyAlignment="1">
      <alignment horizontal="center" vertical="center"/>
    </xf>
    <xf numFmtId="49" fontId="12" fillId="3" borderId="2" xfId="0" applyNumberFormat="1" applyFont="1" applyFill="1" applyBorder="1" applyAlignment="1">
      <alignment horizontal="right" vertical="top"/>
    </xf>
    <xf numFmtId="49" fontId="2" fillId="3" borderId="3" xfId="0" applyNumberFormat="1" applyFont="1" applyFill="1" applyBorder="1" applyAlignment="1">
      <alignment horizontal="right" vertical="top"/>
    </xf>
    <xf numFmtId="49" fontId="12" fillId="3" borderId="3" xfId="0" applyNumberFormat="1" applyFont="1" applyFill="1" applyBorder="1" applyAlignment="1">
      <alignment horizontal="right" vertical="top"/>
    </xf>
    <xf numFmtId="49" fontId="2" fillId="3" borderId="3" xfId="0" applyNumberFormat="1" applyFont="1" applyFill="1" applyBorder="1" applyAlignment="1">
      <alignment horizontal="right" vertical="top" wrapText="1"/>
    </xf>
    <xf numFmtId="49" fontId="8" fillId="0" borderId="1" xfId="0" applyNumberFormat="1" applyFont="1" applyBorder="1" applyAlignment="1">
      <alignment horizontal="right" vertical="top" wrapText="1"/>
    </xf>
    <xf numFmtId="49" fontId="9" fillId="0" borderId="1" xfId="0" applyNumberFormat="1" applyFont="1" applyBorder="1" applyAlignment="1">
      <alignment horizontal="left" vertical="top" wrapText="1"/>
    </xf>
    <xf numFmtId="0" fontId="17" fillId="0" borderId="3" xfId="0" applyNumberFormat="1" applyFont="1" applyBorder="1" applyAlignment="1">
      <alignment horizontal="center" vertical="top"/>
    </xf>
    <xf numFmtId="0" fontId="17" fillId="2" borderId="3" xfId="0" applyNumberFormat="1" applyFont="1" applyFill="1" applyBorder="1" applyAlignment="1">
      <alignment horizontal="center" vertical="top"/>
    </xf>
    <xf numFmtId="0" fontId="17" fillId="0" borderId="1" xfId="0" applyNumberFormat="1" applyFont="1" applyBorder="1" applyAlignment="1">
      <alignment horizontal="center" vertical="top"/>
    </xf>
    <xf numFmtId="49" fontId="4" fillId="3" borderId="3" xfId="0" applyNumberFormat="1" applyFont="1" applyFill="1" applyBorder="1" applyAlignment="1">
      <alignment horizontal="left" vertical="top" wrapText="1"/>
    </xf>
    <xf numFmtId="49" fontId="11" fillId="3" borderId="3" xfId="0" applyNumberFormat="1" applyFont="1" applyFill="1" applyBorder="1" applyAlignment="1">
      <alignment horizontal="left" vertical="top"/>
    </xf>
    <xf numFmtId="49" fontId="11" fillId="3" borderId="5" xfId="0" applyNumberFormat="1" applyFont="1" applyFill="1" applyBorder="1" applyAlignment="1">
      <alignment vertical="top"/>
    </xf>
    <xf numFmtId="49" fontId="11" fillId="3" borderId="14" xfId="0" applyNumberFormat="1" applyFont="1" applyFill="1" applyBorder="1" applyAlignment="1">
      <alignment vertical="top"/>
    </xf>
    <xf numFmtId="49" fontId="11" fillId="3" borderId="4" xfId="0" applyNumberFormat="1" applyFont="1" applyFill="1" applyBorder="1" applyAlignment="1">
      <alignment vertical="top"/>
    </xf>
    <xf numFmtId="49" fontId="4" fillId="3" borderId="5" xfId="0" applyNumberFormat="1" applyFont="1" applyFill="1" applyBorder="1" applyAlignment="1">
      <alignment vertical="top" wrapText="1"/>
    </xf>
    <xf numFmtId="49" fontId="4" fillId="3" borderId="14" xfId="0" applyNumberFormat="1" applyFont="1" applyFill="1" applyBorder="1" applyAlignment="1">
      <alignment vertical="top" wrapText="1"/>
    </xf>
    <xf numFmtId="164" fontId="13" fillId="3" borderId="26" xfId="0" applyNumberFormat="1" applyFont="1" applyFill="1" applyBorder="1" applyAlignment="1" applyProtection="1">
      <alignment horizontal="right" vertical="top"/>
      <protection locked="0"/>
    </xf>
    <xf numFmtId="164" fontId="18" fillId="0" borderId="18" xfId="0" applyNumberFormat="1" applyFont="1" applyBorder="1" applyAlignment="1" applyProtection="1">
      <alignment horizontal="right" vertical="top"/>
      <protection locked="0"/>
    </xf>
    <xf numFmtId="168" fontId="13" fillId="0" borderId="19" xfId="0" applyNumberFormat="1" applyFont="1" applyBorder="1" applyAlignment="1" applyProtection="1">
      <alignment horizontal="right" vertical="top"/>
      <protection locked="0"/>
    </xf>
    <xf numFmtId="164" fontId="18" fillId="0" borderId="3" xfId="0" applyNumberFormat="1" applyFont="1" applyBorder="1" applyAlignment="1" applyProtection="1">
      <alignment horizontal="right" vertical="top"/>
      <protection locked="0"/>
    </xf>
    <xf numFmtId="168" fontId="13" fillId="0" borderId="21" xfId="0" applyNumberFormat="1" applyFont="1" applyBorder="1" applyAlignment="1" applyProtection="1">
      <alignment horizontal="right" vertical="top"/>
      <protection locked="0"/>
    </xf>
    <xf numFmtId="164" fontId="18" fillId="0" borderId="12" xfId="0" applyNumberFormat="1" applyFont="1" applyBorder="1" applyAlignment="1" applyProtection="1">
      <alignment horizontal="right" vertical="top"/>
      <protection locked="0"/>
    </xf>
    <xf numFmtId="168" fontId="13" fillId="0" borderId="25" xfId="0" applyNumberFormat="1" applyFont="1" applyBorder="1" applyAlignment="1" applyProtection="1">
      <alignment horizontal="right" vertical="top"/>
      <protection locked="0"/>
    </xf>
    <xf numFmtId="167" fontId="19" fillId="0" borderId="0" xfId="0" applyNumberFormat="1" applyFont="1" applyAlignment="1" applyProtection="1">
      <alignment vertical="top"/>
      <protection locked="0"/>
    </xf>
    <xf numFmtId="167" fontId="19" fillId="0" borderId="3" xfId="0" applyNumberFormat="1" applyFont="1" applyBorder="1" applyAlignment="1" applyProtection="1">
      <alignment vertical="top"/>
      <protection locked="0"/>
    </xf>
    <xf numFmtId="168" fontId="19" fillId="0" borderId="3" xfId="0" applyNumberFormat="1" applyFont="1" applyBorder="1" applyAlignment="1" applyProtection="1">
      <alignment vertical="top"/>
      <protection locked="0"/>
    </xf>
    <xf numFmtId="168" fontId="19" fillId="0" borderId="12" xfId="0" applyNumberFormat="1" applyFont="1" applyBorder="1" applyAlignment="1" applyProtection="1">
      <alignment vertical="top"/>
      <protection locked="0"/>
    </xf>
    <xf numFmtId="49" fontId="11" fillId="3" borderId="3" xfId="0" applyNumberFormat="1" applyFont="1" applyFill="1" applyBorder="1" applyAlignment="1">
      <alignment horizontal="left" vertical="top"/>
    </xf>
    <xf numFmtId="49" fontId="4" fillId="3" borderId="2" xfId="0" applyNumberFormat="1" applyFont="1" applyFill="1" applyBorder="1" applyAlignment="1">
      <alignment horizontal="left" vertical="top" wrapText="1"/>
    </xf>
    <xf numFmtId="0" fontId="4" fillId="0" borderId="7" xfId="0" applyNumberFormat="1" applyFont="1" applyBorder="1" applyAlignment="1">
      <alignment horizontal="center" vertical="center"/>
    </xf>
    <xf numFmtId="0" fontId="4" fillId="0" borderId="11" xfId="0" applyNumberFormat="1" applyFont="1" applyBorder="1" applyAlignment="1">
      <alignment horizontal="center" vertical="center"/>
    </xf>
    <xf numFmtId="0" fontId="10" fillId="0" borderId="0" xfId="0" applyFont="1" applyAlignment="1">
      <alignment horizontal="left" vertical="top" wrapText="1"/>
    </xf>
    <xf numFmtId="0" fontId="0" fillId="0" borderId="0" xfId="0" applyAlignment="1">
      <alignment horizontal="left" vertical="top" wrapText="1"/>
    </xf>
    <xf numFmtId="0" fontId="11" fillId="0" borderId="0" xfId="0" applyFont="1" applyBorder="1" applyAlignment="1">
      <alignment horizontal="right"/>
    </xf>
    <xf numFmtId="0" fontId="0" fillId="0" borderId="0" xfId="0" applyBorder="1" applyAlignment="1"/>
    <xf numFmtId="49" fontId="2" fillId="0" borderId="0" xfId="0" applyNumberFormat="1" applyFont="1" applyAlignment="1">
      <alignment horizontal="left" vertical="top" wrapText="1"/>
    </xf>
    <xf numFmtId="49" fontId="11" fillId="0" borderId="0" xfId="0" applyNumberFormat="1" applyFont="1" applyAlignment="1">
      <alignment horizontal="left" vertical="top"/>
    </xf>
    <xf numFmtId="49" fontId="2" fillId="0" borderId="15" xfId="0" applyNumberFormat="1" applyFont="1" applyBorder="1" applyAlignment="1">
      <alignment horizontal="right" vertical="top" wrapText="1"/>
    </xf>
    <xf numFmtId="49" fontId="2" fillId="0" borderId="16" xfId="0" applyNumberFormat="1" applyFont="1" applyBorder="1" applyAlignment="1">
      <alignment horizontal="right" vertical="top" wrapText="1"/>
    </xf>
    <xf numFmtId="49" fontId="2" fillId="0" borderId="17" xfId="0" applyNumberFormat="1" applyFont="1" applyBorder="1" applyAlignment="1">
      <alignment horizontal="right" vertical="top" wrapText="1"/>
    </xf>
    <xf numFmtId="49" fontId="2" fillId="0" borderId="20" xfId="0" applyNumberFormat="1" applyFont="1" applyBorder="1" applyAlignment="1">
      <alignment horizontal="right" vertical="top" wrapText="1"/>
    </xf>
    <xf numFmtId="49" fontId="2" fillId="0" borderId="14" xfId="0" applyNumberFormat="1" applyFont="1" applyBorder="1" applyAlignment="1">
      <alignment horizontal="right" vertical="top" wrapText="1"/>
    </xf>
    <xf numFmtId="49" fontId="2" fillId="0" borderId="4" xfId="0" applyNumberFormat="1" applyFont="1" applyBorder="1" applyAlignment="1">
      <alignment horizontal="right" vertical="top" wrapText="1"/>
    </xf>
    <xf numFmtId="49" fontId="2" fillId="0" borderId="22" xfId="0" applyNumberFormat="1" applyFont="1" applyBorder="1" applyAlignment="1">
      <alignment horizontal="right" vertical="top" wrapText="1"/>
    </xf>
    <xf numFmtId="49" fontId="2" fillId="0" borderId="23" xfId="0" applyNumberFormat="1" applyFont="1" applyBorder="1" applyAlignment="1">
      <alignment horizontal="right" vertical="top" wrapText="1"/>
    </xf>
    <xf numFmtId="49" fontId="2" fillId="0" borderId="24" xfId="0" applyNumberFormat="1" applyFont="1" applyBorder="1" applyAlignment="1">
      <alignment horizontal="right" vertical="top" wrapText="1"/>
    </xf>
    <xf numFmtId="49" fontId="2" fillId="0" borderId="0" xfId="0" applyNumberFormat="1" applyFont="1" applyAlignment="1">
      <alignment horizontal="left" vertical="top"/>
    </xf>
    <xf numFmtId="0" fontId="0" fillId="0" borderId="0" xfId="0"/>
    <xf numFmtId="0" fontId="16" fillId="0" borderId="0" xfId="0" applyFont="1" applyAlignment="1">
      <alignment horizontal="left" vertical="top" wrapText="1"/>
    </xf>
    <xf numFmtId="0" fontId="4" fillId="0" borderId="7" xfId="0" applyFont="1" applyBorder="1" applyAlignment="1">
      <alignment horizontal="center" vertical="center"/>
    </xf>
    <xf numFmtId="0" fontId="4" fillId="0" borderId="11" xfId="0" applyFont="1" applyBorder="1" applyAlignment="1">
      <alignment horizontal="center" vertical="center"/>
    </xf>
    <xf numFmtId="165" fontId="4" fillId="0" borderId="8" xfId="0" applyNumberFormat="1" applyFont="1" applyBorder="1" applyAlignment="1">
      <alignment horizontal="center" vertical="center"/>
    </xf>
    <xf numFmtId="165" fontId="4" fillId="0" borderId="9" xfId="0" applyNumberFormat="1" applyFont="1" applyBorder="1" applyAlignment="1">
      <alignment horizontal="center" vertical="center"/>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186"/>
  <sheetViews>
    <sheetView tabSelected="1" topLeftCell="A160" zoomScale="110" zoomScaleNormal="110" workbookViewId="0">
      <selection activeCell="E144" sqref="E144"/>
    </sheetView>
  </sheetViews>
  <sheetFormatPr defaultRowHeight="12.75"/>
  <cols>
    <col min="1" max="1" width="4" style="14" customWidth="1"/>
    <col min="2" max="2" width="36.7109375" style="8" customWidth="1"/>
    <col min="3" max="3" width="6.7109375" style="8" customWidth="1"/>
    <col min="4" max="4" width="14.140625" style="24" customWidth="1"/>
    <col min="5" max="5" width="13.7109375" style="10" customWidth="1"/>
    <col min="6" max="6" width="15.42578125" style="9" customWidth="1"/>
    <col min="7" max="7" width="11.85546875" style="9" customWidth="1"/>
  </cols>
  <sheetData>
    <row r="1" spans="1:10">
      <c r="A1"/>
      <c r="B1"/>
      <c r="C1"/>
      <c r="D1" s="21"/>
      <c r="E1" s="93" t="s">
        <v>111</v>
      </c>
      <c r="F1" s="93"/>
      <c r="G1"/>
    </row>
    <row r="2" spans="1:10">
      <c r="A2"/>
      <c r="B2"/>
      <c r="C2"/>
      <c r="D2" s="21"/>
      <c r="E2"/>
      <c r="F2"/>
      <c r="G2"/>
    </row>
    <row r="3" spans="1:10" ht="15.75">
      <c r="A3"/>
      <c r="B3"/>
      <c r="C3" s="7"/>
      <c r="D3" s="22" t="s">
        <v>6</v>
      </c>
      <c r="E3"/>
      <c r="F3"/>
      <c r="G3"/>
    </row>
    <row r="4" spans="1:10" ht="13.5" customHeight="1">
      <c r="A4"/>
      <c r="B4"/>
      <c r="C4" s="6"/>
      <c r="D4" s="23"/>
      <c r="E4"/>
      <c r="F4" s="40" t="s">
        <v>112</v>
      </c>
      <c r="G4"/>
      <c r="H4" s="2"/>
    </row>
    <row r="5" spans="1:10" ht="13.5" customHeight="1">
      <c r="A5"/>
      <c r="B5"/>
      <c r="C5" s="1"/>
      <c r="D5" s="21"/>
      <c r="E5"/>
      <c r="F5"/>
      <c r="G5"/>
    </row>
    <row r="6" spans="1:10" ht="13.5" customHeight="1">
      <c r="A6" s="77" t="s">
        <v>7</v>
      </c>
      <c r="B6" s="78"/>
      <c r="C6" s="78"/>
      <c r="D6" s="78"/>
      <c r="E6" s="78"/>
      <c r="F6" s="78"/>
      <c r="G6"/>
    </row>
    <row r="7" spans="1:10" ht="13.5" customHeight="1">
      <c r="A7" s="78"/>
      <c r="B7" s="78"/>
      <c r="C7" s="78"/>
      <c r="D7" s="78"/>
      <c r="E7" s="78"/>
      <c r="F7" s="78"/>
      <c r="G7"/>
    </row>
    <row r="8" spans="1:10" ht="13.5" customHeight="1">
      <c r="A8" s="77" t="s">
        <v>8</v>
      </c>
      <c r="B8" s="78"/>
      <c r="C8" s="78"/>
      <c r="D8" s="78"/>
      <c r="E8" s="78"/>
      <c r="F8" s="78"/>
      <c r="G8"/>
    </row>
    <row r="9" spans="1:10" ht="13.5" customHeight="1">
      <c r="A9" s="78"/>
      <c r="B9" s="78"/>
      <c r="C9" s="78"/>
      <c r="D9" s="78"/>
      <c r="E9" s="78"/>
      <c r="F9" s="78"/>
      <c r="G9"/>
    </row>
    <row r="10" spans="1:10" ht="13.5" customHeight="1">
      <c r="A10" s="77" t="s">
        <v>9</v>
      </c>
      <c r="B10" s="78"/>
      <c r="C10" s="78"/>
      <c r="D10" s="78"/>
      <c r="E10" s="78"/>
      <c r="F10" s="78"/>
      <c r="G10"/>
    </row>
    <row r="11" spans="1:10" ht="13.5" customHeight="1">
      <c r="A11" s="78"/>
      <c r="B11" s="78"/>
      <c r="C11" s="78"/>
      <c r="D11" s="78"/>
      <c r="E11" s="78"/>
      <c r="F11" s="78"/>
      <c r="G11"/>
    </row>
    <row r="12" spans="1:10" ht="54" customHeight="1">
      <c r="A12" s="94" t="s">
        <v>113</v>
      </c>
      <c r="B12" s="78"/>
      <c r="C12" s="78"/>
      <c r="D12" s="78"/>
      <c r="E12" s="78"/>
      <c r="F12" s="78"/>
      <c r="G12"/>
    </row>
    <row r="13" spans="1:10" ht="13.5" customHeight="1">
      <c r="A13" s="29"/>
      <c r="B13" s="29"/>
      <c r="C13" s="29"/>
      <c r="D13" s="29"/>
      <c r="E13" s="29"/>
      <c r="F13" s="29"/>
      <c r="G13"/>
    </row>
    <row r="14" spans="1:10" ht="13.5" thickBot="1">
      <c r="A14" s="41"/>
      <c r="B14" s="5"/>
      <c r="C14" s="79"/>
      <c r="D14" s="80"/>
      <c r="E14" s="80"/>
      <c r="F14" s="80"/>
      <c r="G14" s="11"/>
    </row>
    <row r="15" spans="1:10" ht="12.75" customHeight="1">
      <c r="A15" s="42" t="s">
        <v>0</v>
      </c>
      <c r="B15" s="95" t="s">
        <v>114</v>
      </c>
      <c r="C15" s="95" t="s">
        <v>116</v>
      </c>
      <c r="D15" s="75" t="s">
        <v>2</v>
      </c>
      <c r="E15" s="97" t="s">
        <v>115</v>
      </c>
      <c r="F15" s="98"/>
      <c r="G15" s="13"/>
      <c r="I15" s="2"/>
    </row>
    <row r="16" spans="1:10" ht="13.5" thickBot="1">
      <c r="A16" s="43" t="s">
        <v>1</v>
      </c>
      <c r="B16" s="96"/>
      <c r="C16" s="96"/>
      <c r="D16" s="76"/>
      <c r="E16" s="44" t="s">
        <v>4</v>
      </c>
      <c r="F16" s="45" t="s">
        <v>5</v>
      </c>
      <c r="G16" s="12"/>
      <c r="I16" s="2"/>
      <c r="J16" s="2"/>
    </row>
    <row r="17" spans="1:10">
      <c r="A17" s="46"/>
      <c r="B17" s="74" t="s">
        <v>11</v>
      </c>
      <c r="C17" s="74"/>
      <c r="D17" s="74"/>
      <c r="E17" s="74"/>
      <c r="F17" s="74"/>
      <c r="G17" s="12"/>
      <c r="H17" s="3"/>
      <c r="I17" s="3"/>
      <c r="J17" s="3"/>
    </row>
    <row r="18" spans="1:10" ht="24">
      <c r="A18" s="31">
        <v>1</v>
      </c>
      <c r="B18" s="32" t="s">
        <v>12</v>
      </c>
      <c r="C18" s="32" t="s">
        <v>13</v>
      </c>
      <c r="D18" s="52">
        <v>36</v>
      </c>
      <c r="E18" s="70">
        <v>3.64</v>
      </c>
      <c r="F18" s="71">
        <f>D18*E18</f>
        <v>131.04</v>
      </c>
      <c r="G18" s="12"/>
      <c r="H18" s="15"/>
      <c r="I18" s="3"/>
      <c r="J18" s="3"/>
    </row>
    <row r="19" spans="1:10" ht="24">
      <c r="A19" s="31">
        <v>2</v>
      </c>
      <c r="B19" s="32" t="s">
        <v>15</v>
      </c>
      <c r="C19" s="32" t="s">
        <v>16</v>
      </c>
      <c r="D19" s="52">
        <v>0.02</v>
      </c>
      <c r="E19" s="70">
        <v>378.06</v>
      </c>
      <c r="F19" s="71">
        <f t="shared" ref="F19:F25" si="0">D19*E19</f>
        <v>7.5612000000000004</v>
      </c>
      <c r="G19" s="12"/>
      <c r="H19" s="15"/>
      <c r="I19" s="3"/>
      <c r="J19" s="3"/>
    </row>
    <row r="20" spans="1:10">
      <c r="A20" s="31">
        <v>3</v>
      </c>
      <c r="B20" s="32" t="s">
        <v>18</v>
      </c>
      <c r="C20" s="32" t="s">
        <v>16</v>
      </c>
      <c r="D20" s="52">
        <v>0.04</v>
      </c>
      <c r="E20" s="70">
        <v>151.22</v>
      </c>
      <c r="F20" s="71">
        <f t="shared" si="0"/>
        <v>6.0488</v>
      </c>
      <c r="G20" s="12"/>
      <c r="H20" s="15"/>
      <c r="I20" s="3"/>
      <c r="J20" s="3"/>
    </row>
    <row r="21" spans="1:10" ht="24">
      <c r="A21" s="31">
        <v>4</v>
      </c>
      <c r="B21" s="32" t="s">
        <v>20</v>
      </c>
      <c r="C21" s="32" t="s">
        <v>21</v>
      </c>
      <c r="D21" s="52">
        <v>2.4500000000000002</v>
      </c>
      <c r="E21" s="70">
        <v>98.94</v>
      </c>
      <c r="F21" s="71">
        <f t="shared" si="0"/>
        <v>242.40300000000002</v>
      </c>
      <c r="G21" s="12"/>
      <c r="H21" s="15"/>
      <c r="I21" s="3"/>
      <c r="J21" s="3"/>
    </row>
    <row r="22" spans="1:10" ht="24">
      <c r="A22" s="31">
        <v>5</v>
      </c>
      <c r="B22" s="32" t="s">
        <v>24</v>
      </c>
      <c r="C22" s="32" t="s">
        <v>25</v>
      </c>
      <c r="D22" s="52">
        <v>0.08</v>
      </c>
      <c r="E22" s="70">
        <v>99.62</v>
      </c>
      <c r="F22" s="71">
        <f t="shared" si="0"/>
        <v>7.9696000000000007</v>
      </c>
      <c r="G22" s="12"/>
      <c r="H22" s="16"/>
      <c r="I22" s="4"/>
      <c r="J22" s="4"/>
    </row>
    <row r="23" spans="1:10" ht="24">
      <c r="A23" s="31">
        <v>6</v>
      </c>
      <c r="B23" s="32" t="s">
        <v>27</v>
      </c>
      <c r="C23" s="32" t="s">
        <v>25</v>
      </c>
      <c r="D23" s="52">
        <v>0.06</v>
      </c>
      <c r="E23" s="70">
        <v>38.270000000000003</v>
      </c>
      <c r="F23" s="71">
        <f t="shared" si="0"/>
        <v>2.2962000000000002</v>
      </c>
      <c r="G23" s="12"/>
      <c r="H23" s="16"/>
      <c r="I23" s="4"/>
      <c r="J23" s="4"/>
    </row>
    <row r="24" spans="1:10">
      <c r="A24" s="31">
        <v>7</v>
      </c>
      <c r="B24" s="32" t="s">
        <v>29</v>
      </c>
      <c r="C24" s="32" t="s">
        <v>3</v>
      </c>
      <c r="D24" s="52">
        <v>2</v>
      </c>
      <c r="E24" s="70">
        <v>15.78</v>
      </c>
      <c r="F24" s="71">
        <f t="shared" si="0"/>
        <v>31.56</v>
      </c>
      <c r="G24" s="12"/>
      <c r="H24" s="16"/>
      <c r="I24" s="4"/>
      <c r="J24" s="4"/>
    </row>
    <row r="25" spans="1:10" ht="36">
      <c r="A25" s="31">
        <v>8</v>
      </c>
      <c r="B25" s="32" t="s">
        <v>31</v>
      </c>
      <c r="C25" s="32" t="s">
        <v>3</v>
      </c>
      <c r="D25" s="52">
        <v>3</v>
      </c>
      <c r="E25" s="70">
        <v>11.68</v>
      </c>
      <c r="F25" s="71">
        <f t="shared" si="0"/>
        <v>35.04</v>
      </c>
      <c r="G25" s="12"/>
      <c r="H25" s="16"/>
      <c r="I25" s="4"/>
      <c r="J25" s="4"/>
    </row>
    <row r="26" spans="1:10">
      <c r="A26" s="47"/>
      <c r="B26" s="56" t="s">
        <v>32</v>
      </c>
      <c r="C26" s="56"/>
      <c r="D26" s="56"/>
      <c r="E26" s="62"/>
      <c r="F26" s="62"/>
      <c r="G26" s="12"/>
      <c r="H26" s="4"/>
      <c r="I26" s="4"/>
      <c r="J26" s="4"/>
    </row>
    <row r="27" spans="1:10">
      <c r="A27" s="48"/>
      <c r="B27" s="55" t="s">
        <v>33</v>
      </c>
      <c r="C27" s="55"/>
      <c r="D27" s="55"/>
      <c r="E27" s="62"/>
      <c r="F27" s="62"/>
      <c r="G27" s="12"/>
      <c r="H27" s="4"/>
      <c r="I27" s="4"/>
      <c r="J27" s="4"/>
    </row>
    <row r="28" spans="1:10" ht="36">
      <c r="A28" s="36" t="s">
        <v>80</v>
      </c>
      <c r="B28" s="32" t="s">
        <v>34</v>
      </c>
      <c r="C28" s="32" t="s">
        <v>16</v>
      </c>
      <c r="D28" s="52">
        <v>0.67</v>
      </c>
      <c r="E28" s="70">
        <v>603.11</v>
      </c>
      <c r="F28" s="71">
        <f t="shared" ref="F28:F46" si="1">D28*E28</f>
        <v>404.08370000000002</v>
      </c>
      <c r="G28" s="12"/>
      <c r="H28" s="16"/>
      <c r="I28" s="4"/>
      <c r="J28" s="4"/>
    </row>
    <row r="29" spans="1:10" ht="24">
      <c r="A29" s="36" t="s">
        <v>81</v>
      </c>
      <c r="B29" s="32" t="s">
        <v>35</v>
      </c>
      <c r="C29" s="32" t="s">
        <v>16</v>
      </c>
      <c r="D29" s="52">
        <v>0.67</v>
      </c>
      <c r="E29" s="70">
        <v>269.22300000000001</v>
      </c>
      <c r="F29" s="71">
        <f t="shared" si="1"/>
        <v>180.37941000000001</v>
      </c>
      <c r="G29" s="12"/>
      <c r="H29" s="16"/>
      <c r="I29" s="4"/>
      <c r="J29" s="4"/>
    </row>
    <row r="30" spans="1:10" ht="24">
      <c r="A30" s="36" t="s">
        <v>82</v>
      </c>
      <c r="B30" s="32" t="s">
        <v>36</v>
      </c>
      <c r="C30" s="32" t="s">
        <v>16</v>
      </c>
      <c r="D30" s="52">
        <v>0.04</v>
      </c>
      <c r="E30" s="70">
        <v>2768.22</v>
      </c>
      <c r="F30" s="71">
        <f t="shared" si="1"/>
        <v>110.72879999999999</v>
      </c>
      <c r="G30" s="12"/>
      <c r="H30" s="16"/>
      <c r="I30" s="4"/>
      <c r="J30" s="4"/>
    </row>
    <row r="31" spans="1:10" ht="24">
      <c r="A31" s="36" t="s">
        <v>83</v>
      </c>
      <c r="B31" s="32" t="s">
        <v>37</v>
      </c>
      <c r="C31" s="32" t="s">
        <v>13</v>
      </c>
      <c r="D31" s="52">
        <v>36</v>
      </c>
      <c r="E31" s="70">
        <v>21.96</v>
      </c>
      <c r="F31" s="71">
        <f t="shared" si="1"/>
        <v>790.56000000000006</v>
      </c>
      <c r="G31" s="12"/>
      <c r="H31" s="16"/>
      <c r="I31" s="4"/>
      <c r="J31" s="4"/>
    </row>
    <row r="32" spans="1:10" ht="24">
      <c r="A32" s="36" t="s">
        <v>84</v>
      </c>
      <c r="B32" s="32" t="s">
        <v>38</v>
      </c>
      <c r="C32" s="32" t="s">
        <v>13</v>
      </c>
      <c r="D32" s="52">
        <v>2.1</v>
      </c>
      <c r="E32" s="70">
        <v>212.94</v>
      </c>
      <c r="F32" s="71">
        <f t="shared" si="1"/>
        <v>447.17400000000004</v>
      </c>
      <c r="G32" s="12"/>
      <c r="H32" s="16"/>
      <c r="I32" s="4"/>
      <c r="J32" s="4"/>
    </row>
    <row r="33" spans="1:10" ht="24">
      <c r="A33" s="36" t="s">
        <v>85</v>
      </c>
      <c r="B33" s="32" t="s">
        <v>39</v>
      </c>
      <c r="C33" s="32" t="s">
        <v>13</v>
      </c>
      <c r="D33" s="52">
        <v>36</v>
      </c>
      <c r="E33" s="70">
        <v>49.36</v>
      </c>
      <c r="F33" s="71">
        <f t="shared" si="1"/>
        <v>1776.96</v>
      </c>
      <c r="G33" s="12"/>
      <c r="H33" s="16"/>
      <c r="I33" s="4"/>
      <c r="J33" s="4"/>
    </row>
    <row r="34" spans="1:10" ht="24">
      <c r="A34" s="36" t="s">
        <v>86</v>
      </c>
      <c r="B34" s="32" t="s">
        <v>40</v>
      </c>
      <c r="C34" s="32" t="s">
        <v>25</v>
      </c>
      <c r="D34" s="52">
        <v>0.11</v>
      </c>
      <c r="E34" s="70">
        <v>409.93</v>
      </c>
      <c r="F34" s="71">
        <f t="shared" si="1"/>
        <v>45.092300000000002</v>
      </c>
      <c r="G34" s="12"/>
      <c r="H34" s="16"/>
      <c r="I34" s="4"/>
      <c r="J34" s="4"/>
    </row>
    <row r="35" spans="1:10" ht="24">
      <c r="A35" s="36" t="s">
        <v>87</v>
      </c>
      <c r="B35" s="32" t="s">
        <v>41</v>
      </c>
      <c r="C35" s="32" t="s">
        <v>25</v>
      </c>
      <c r="D35" s="52">
        <v>0.03</v>
      </c>
      <c r="E35" s="70">
        <v>698.36</v>
      </c>
      <c r="F35" s="71">
        <f t="shared" si="1"/>
        <v>20.950800000000001</v>
      </c>
      <c r="G35" s="12"/>
      <c r="H35" s="16"/>
      <c r="I35" s="4"/>
      <c r="J35" s="4"/>
    </row>
    <row r="36" spans="1:10" ht="24">
      <c r="A36" s="36" t="s">
        <v>88</v>
      </c>
      <c r="B36" s="32" t="s">
        <v>42</v>
      </c>
      <c r="C36" s="32" t="s">
        <v>3</v>
      </c>
      <c r="D36" s="52">
        <v>3</v>
      </c>
      <c r="E36" s="70">
        <v>29.38</v>
      </c>
      <c r="F36" s="71">
        <f t="shared" si="1"/>
        <v>88.14</v>
      </c>
      <c r="G36" s="12"/>
      <c r="H36" s="16"/>
      <c r="I36" s="4"/>
      <c r="J36" s="4"/>
    </row>
    <row r="37" spans="1:10" ht="36">
      <c r="A37" s="36" t="s">
        <v>89</v>
      </c>
      <c r="B37" s="32" t="s">
        <v>43</v>
      </c>
      <c r="C37" s="32" t="s">
        <v>25</v>
      </c>
      <c r="D37" s="52">
        <v>0.14000000000000001</v>
      </c>
      <c r="E37" s="70">
        <v>69.88</v>
      </c>
      <c r="F37" s="71">
        <f t="shared" si="1"/>
        <v>9.7832000000000008</v>
      </c>
      <c r="G37" s="12"/>
      <c r="H37" s="16"/>
      <c r="I37" s="4"/>
      <c r="J37" s="4"/>
    </row>
    <row r="38" spans="1:10" ht="24">
      <c r="A38" s="36" t="s">
        <v>90</v>
      </c>
      <c r="B38" s="32" t="s">
        <v>44</v>
      </c>
      <c r="C38" s="32" t="s">
        <v>25</v>
      </c>
      <c r="D38" s="52">
        <v>0.08</v>
      </c>
      <c r="E38" s="70">
        <v>5496.51</v>
      </c>
      <c r="F38" s="71">
        <f t="shared" si="1"/>
        <v>439.72080000000005</v>
      </c>
      <c r="G38" s="12"/>
      <c r="H38" s="16"/>
      <c r="I38" s="4"/>
      <c r="J38" s="4"/>
    </row>
    <row r="39" spans="1:10" ht="24">
      <c r="A39" s="36" t="s">
        <v>91</v>
      </c>
      <c r="B39" s="32" t="s">
        <v>45</v>
      </c>
      <c r="C39" s="32" t="s">
        <v>21</v>
      </c>
      <c r="D39" s="52">
        <v>1.8</v>
      </c>
      <c r="E39" s="70">
        <v>203.03</v>
      </c>
      <c r="F39" s="71">
        <f t="shared" si="1"/>
        <v>365.45400000000001</v>
      </c>
      <c r="G39" s="12"/>
      <c r="H39" s="16"/>
      <c r="I39" s="4"/>
      <c r="J39" s="4"/>
    </row>
    <row r="40" spans="1:10" ht="24">
      <c r="A40" s="36" t="s">
        <v>92</v>
      </c>
      <c r="B40" s="32" t="s">
        <v>46</v>
      </c>
      <c r="C40" s="32" t="s">
        <v>21</v>
      </c>
      <c r="D40" s="52">
        <v>0.1</v>
      </c>
      <c r="E40" s="70">
        <v>78.790000000000006</v>
      </c>
      <c r="F40" s="71">
        <f t="shared" si="1"/>
        <v>7.8790000000000013</v>
      </c>
      <c r="G40" s="12"/>
      <c r="H40" s="16"/>
      <c r="I40" s="4"/>
      <c r="J40" s="4"/>
    </row>
    <row r="41" spans="1:10" ht="24">
      <c r="A41" s="36" t="s">
        <v>93</v>
      </c>
      <c r="B41" s="32" t="s">
        <v>47</v>
      </c>
      <c r="C41" s="32" t="s">
        <v>48</v>
      </c>
      <c r="D41" s="52">
        <v>1</v>
      </c>
      <c r="E41" s="70">
        <v>152.66999999999999</v>
      </c>
      <c r="F41" s="71">
        <f t="shared" si="1"/>
        <v>152.66999999999999</v>
      </c>
      <c r="G41" s="12"/>
      <c r="H41" s="16"/>
      <c r="I41" s="4"/>
      <c r="J41" s="4"/>
    </row>
    <row r="42" spans="1:10" ht="24">
      <c r="A42" s="36" t="s">
        <v>94</v>
      </c>
      <c r="B42" s="32" t="s">
        <v>49</v>
      </c>
      <c r="C42" s="32" t="s">
        <v>48</v>
      </c>
      <c r="D42" s="52">
        <v>1</v>
      </c>
      <c r="E42" s="70">
        <v>412.18</v>
      </c>
      <c r="F42" s="71">
        <f t="shared" si="1"/>
        <v>412.18</v>
      </c>
      <c r="G42" s="12"/>
      <c r="H42" s="16"/>
      <c r="I42" s="4"/>
      <c r="J42" s="4"/>
    </row>
    <row r="43" spans="1:10" ht="36">
      <c r="A43" s="36" t="s">
        <v>95</v>
      </c>
      <c r="B43" s="32" t="s">
        <v>50</v>
      </c>
      <c r="C43" s="32" t="s">
        <v>48</v>
      </c>
      <c r="D43" s="52">
        <v>1</v>
      </c>
      <c r="E43" s="70">
        <v>473.68</v>
      </c>
      <c r="F43" s="71">
        <f t="shared" si="1"/>
        <v>473.68</v>
      </c>
      <c r="G43" s="12"/>
      <c r="H43" s="16"/>
      <c r="I43" s="4"/>
      <c r="J43" s="4"/>
    </row>
    <row r="44" spans="1:10" ht="24">
      <c r="A44" s="36" t="s">
        <v>96</v>
      </c>
      <c r="B44" s="32" t="s">
        <v>51</v>
      </c>
      <c r="C44" s="32" t="s">
        <v>13</v>
      </c>
      <c r="D44" s="52">
        <v>6</v>
      </c>
      <c r="E44" s="70">
        <v>4.46</v>
      </c>
      <c r="F44" s="71">
        <f t="shared" si="1"/>
        <v>26.759999999999998</v>
      </c>
      <c r="G44" s="12"/>
      <c r="H44" s="16"/>
      <c r="I44" s="4"/>
      <c r="J44" s="4"/>
    </row>
    <row r="45" spans="1:10" s="28" customFormat="1" ht="24">
      <c r="A45" s="36" t="s">
        <v>97</v>
      </c>
      <c r="B45" s="37" t="s">
        <v>52</v>
      </c>
      <c r="C45" s="37" t="s">
        <v>21</v>
      </c>
      <c r="D45" s="53">
        <v>0.1</v>
      </c>
      <c r="E45" s="70">
        <v>71.56</v>
      </c>
      <c r="F45" s="71">
        <f t="shared" si="1"/>
        <v>7.1560000000000006</v>
      </c>
      <c r="G45" s="25"/>
      <c r="H45" s="26"/>
      <c r="I45" s="27"/>
      <c r="J45" s="27"/>
    </row>
    <row r="46" spans="1:10" ht="24">
      <c r="A46" s="36" t="s">
        <v>98</v>
      </c>
      <c r="B46" s="32" t="s">
        <v>53</v>
      </c>
      <c r="C46" s="32" t="s">
        <v>21</v>
      </c>
      <c r="D46" s="52">
        <v>1.8</v>
      </c>
      <c r="E46" s="70">
        <v>212.04</v>
      </c>
      <c r="F46" s="71">
        <f t="shared" si="1"/>
        <v>381.67199999999997</v>
      </c>
      <c r="G46" s="12"/>
      <c r="H46" s="16"/>
      <c r="I46" s="4"/>
      <c r="J46" s="4"/>
    </row>
    <row r="47" spans="1:10">
      <c r="A47" s="47"/>
      <c r="B47" s="56" t="s">
        <v>54</v>
      </c>
      <c r="C47" s="56"/>
      <c r="D47" s="56"/>
      <c r="E47" s="62"/>
      <c r="F47" s="62"/>
      <c r="G47" s="12"/>
      <c r="H47" s="4"/>
      <c r="I47" s="4"/>
      <c r="J47" s="4"/>
    </row>
    <row r="48" spans="1:10">
      <c r="A48" s="48"/>
      <c r="B48" s="55" t="s">
        <v>55</v>
      </c>
      <c r="C48" s="55"/>
      <c r="D48" s="55"/>
      <c r="E48" s="62"/>
      <c r="F48" s="62"/>
      <c r="G48" s="12"/>
      <c r="H48" s="4"/>
      <c r="I48" s="4"/>
      <c r="J48" s="4"/>
    </row>
    <row r="49" spans="1:10" ht="24">
      <c r="A49" s="36" t="s">
        <v>10</v>
      </c>
      <c r="B49" s="32" t="s">
        <v>12</v>
      </c>
      <c r="C49" s="32" t="s">
        <v>13</v>
      </c>
      <c r="D49" s="52">
        <v>28</v>
      </c>
      <c r="E49" s="70">
        <v>3.65</v>
      </c>
      <c r="F49" s="71">
        <f t="shared" ref="F49:F55" si="2">D49*E49</f>
        <v>102.2</v>
      </c>
      <c r="G49" s="12"/>
      <c r="H49" s="16"/>
      <c r="I49" s="4"/>
      <c r="J49" s="4"/>
    </row>
    <row r="50" spans="1:10" ht="24">
      <c r="A50" s="36" t="s">
        <v>14</v>
      </c>
      <c r="B50" s="32" t="s">
        <v>15</v>
      </c>
      <c r="C50" s="32" t="s">
        <v>16</v>
      </c>
      <c r="D50" s="52">
        <v>0.02</v>
      </c>
      <c r="E50" s="70">
        <v>378.06</v>
      </c>
      <c r="F50" s="71">
        <f t="shared" si="2"/>
        <v>7.5612000000000004</v>
      </c>
      <c r="G50" s="12"/>
      <c r="H50" s="16"/>
      <c r="I50" s="4"/>
      <c r="J50" s="4"/>
    </row>
    <row r="51" spans="1:10" ht="24">
      <c r="A51" s="36" t="s">
        <v>17</v>
      </c>
      <c r="B51" s="32" t="s">
        <v>20</v>
      </c>
      <c r="C51" s="32" t="s">
        <v>21</v>
      </c>
      <c r="D51" s="52">
        <v>2.4500000000000002</v>
      </c>
      <c r="E51" s="70">
        <v>98.94</v>
      </c>
      <c r="F51" s="71">
        <f t="shared" si="2"/>
        <v>242.40300000000002</v>
      </c>
      <c r="G51" s="12"/>
      <c r="H51" s="16"/>
      <c r="I51" s="4"/>
      <c r="J51" s="4"/>
    </row>
    <row r="52" spans="1:10" ht="24">
      <c r="A52" s="36" t="s">
        <v>19</v>
      </c>
      <c r="B52" s="32" t="s">
        <v>24</v>
      </c>
      <c r="C52" s="32" t="s">
        <v>25</v>
      </c>
      <c r="D52" s="52">
        <v>0.08</v>
      </c>
      <c r="E52" s="70">
        <v>99.62</v>
      </c>
      <c r="F52" s="71">
        <f t="shared" si="2"/>
        <v>7.9696000000000007</v>
      </c>
      <c r="G52" s="12"/>
      <c r="H52" s="16"/>
      <c r="I52" s="4"/>
      <c r="J52" s="4"/>
    </row>
    <row r="53" spans="1:10" ht="24">
      <c r="A53" s="36" t="s">
        <v>22</v>
      </c>
      <c r="B53" s="32" t="s">
        <v>27</v>
      </c>
      <c r="C53" s="32" t="s">
        <v>25</v>
      </c>
      <c r="D53" s="52">
        <v>0.06</v>
      </c>
      <c r="E53" s="70">
        <v>38.270000000000003</v>
      </c>
      <c r="F53" s="71">
        <f t="shared" si="2"/>
        <v>2.2962000000000002</v>
      </c>
      <c r="G53" s="12"/>
      <c r="H53" s="16"/>
      <c r="I53" s="4"/>
      <c r="J53" s="4"/>
    </row>
    <row r="54" spans="1:10">
      <c r="A54" s="36" t="s">
        <v>23</v>
      </c>
      <c r="B54" s="32" t="s">
        <v>29</v>
      </c>
      <c r="C54" s="32" t="s">
        <v>3</v>
      </c>
      <c r="D54" s="52">
        <v>1</v>
      </c>
      <c r="E54" s="70">
        <v>15.78</v>
      </c>
      <c r="F54" s="71">
        <f t="shared" si="2"/>
        <v>15.78</v>
      </c>
      <c r="G54" s="12"/>
      <c r="H54" s="16"/>
      <c r="I54" s="4"/>
      <c r="J54" s="4"/>
    </row>
    <row r="55" spans="1:10" ht="36">
      <c r="A55" s="36" t="s">
        <v>26</v>
      </c>
      <c r="B55" s="32" t="s">
        <v>31</v>
      </c>
      <c r="C55" s="32" t="s">
        <v>3</v>
      </c>
      <c r="D55" s="52">
        <v>3</v>
      </c>
      <c r="E55" s="70">
        <v>11.68</v>
      </c>
      <c r="F55" s="71">
        <f t="shared" si="2"/>
        <v>35.04</v>
      </c>
      <c r="G55" s="12"/>
      <c r="H55" s="16"/>
      <c r="I55" s="4"/>
      <c r="J55" s="4"/>
    </row>
    <row r="56" spans="1:10">
      <c r="A56" s="35"/>
      <c r="B56" s="56" t="s">
        <v>56</v>
      </c>
      <c r="C56" s="56"/>
      <c r="D56" s="56"/>
      <c r="E56" s="62"/>
      <c r="F56" s="62"/>
      <c r="G56" s="12"/>
      <c r="H56" s="4"/>
      <c r="I56" s="4"/>
      <c r="J56" s="4"/>
    </row>
    <row r="57" spans="1:10">
      <c r="A57" s="30"/>
      <c r="B57" s="55" t="s">
        <v>57</v>
      </c>
      <c r="C57" s="55"/>
      <c r="D57" s="55"/>
      <c r="E57" s="62"/>
      <c r="F57" s="62"/>
      <c r="G57" s="12"/>
      <c r="H57" s="4"/>
      <c r="I57" s="4"/>
      <c r="J57" s="4"/>
    </row>
    <row r="58" spans="1:10" ht="36">
      <c r="A58" s="36" t="s">
        <v>10</v>
      </c>
      <c r="B58" s="32" t="s">
        <v>34</v>
      </c>
      <c r="C58" s="32" t="s">
        <v>16</v>
      </c>
      <c r="D58" s="52">
        <v>0.6</v>
      </c>
      <c r="E58" s="70">
        <v>603.11</v>
      </c>
      <c r="F58" s="71">
        <f t="shared" ref="F58:F73" si="3">D58*E58</f>
        <v>361.86599999999999</v>
      </c>
      <c r="G58" s="12"/>
      <c r="H58" s="16"/>
      <c r="I58" s="4"/>
      <c r="J58" s="4"/>
    </row>
    <row r="59" spans="1:10" ht="24">
      <c r="A59" s="36" t="s">
        <v>14</v>
      </c>
      <c r="B59" s="32" t="s">
        <v>35</v>
      </c>
      <c r="C59" s="32" t="s">
        <v>16</v>
      </c>
      <c r="D59" s="52">
        <v>0.6</v>
      </c>
      <c r="E59" s="70">
        <v>269.23</v>
      </c>
      <c r="F59" s="71">
        <f t="shared" si="3"/>
        <v>161.53800000000001</v>
      </c>
      <c r="G59" s="12"/>
      <c r="H59" s="16"/>
      <c r="I59" s="4"/>
      <c r="J59" s="4"/>
    </row>
    <row r="60" spans="1:10" ht="24">
      <c r="A60" s="36" t="s">
        <v>17</v>
      </c>
      <c r="B60" s="32" t="s">
        <v>36</v>
      </c>
      <c r="C60" s="32" t="s">
        <v>16</v>
      </c>
      <c r="D60" s="52">
        <v>0.04</v>
      </c>
      <c r="E60" s="70">
        <v>2768.22</v>
      </c>
      <c r="F60" s="71">
        <f t="shared" si="3"/>
        <v>110.72879999999999</v>
      </c>
      <c r="G60" s="12"/>
      <c r="H60" s="16"/>
      <c r="I60" s="4"/>
      <c r="J60" s="4"/>
    </row>
    <row r="61" spans="1:10" ht="24">
      <c r="A61" s="36" t="s">
        <v>19</v>
      </c>
      <c r="B61" s="32" t="s">
        <v>37</v>
      </c>
      <c r="C61" s="32" t="s">
        <v>13</v>
      </c>
      <c r="D61" s="52">
        <v>28</v>
      </c>
      <c r="E61" s="70">
        <v>21.96</v>
      </c>
      <c r="F61" s="71">
        <f t="shared" si="3"/>
        <v>614.88</v>
      </c>
      <c r="G61" s="12"/>
      <c r="H61" s="16"/>
      <c r="I61" s="4"/>
      <c r="J61" s="4"/>
    </row>
    <row r="62" spans="1:10" ht="24">
      <c r="A62" s="36" t="s">
        <v>22</v>
      </c>
      <c r="B62" s="32" t="s">
        <v>38</v>
      </c>
      <c r="C62" s="32" t="s">
        <v>13</v>
      </c>
      <c r="D62" s="52">
        <v>2.1</v>
      </c>
      <c r="E62" s="70">
        <v>212.94</v>
      </c>
      <c r="F62" s="71">
        <f t="shared" si="3"/>
        <v>447.17400000000004</v>
      </c>
      <c r="G62" s="12"/>
      <c r="H62" s="16"/>
      <c r="I62" s="4"/>
      <c r="J62" s="4"/>
    </row>
    <row r="63" spans="1:10" ht="24">
      <c r="A63" s="36" t="s">
        <v>23</v>
      </c>
      <c r="B63" s="32" t="s">
        <v>39</v>
      </c>
      <c r="C63" s="32" t="s">
        <v>13</v>
      </c>
      <c r="D63" s="52">
        <v>32</v>
      </c>
      <c r="E63" s="70">
        <v>49.36</v>
      </c>
      <c r="F63" s="71">
        <f t="shared" si="3"/>
        <v>1579.52</v>
      </c>
      <c r="G63" s="12"/>
      <c r="H63" s="16"/>
      <c r="I63" s="4"/>
      <c r="J63" s="4"/>
    </row>
    <row r="64" spans="1:10" ht="24">
      <c r="A64" s="36" t="s">
        <v>26</v>
      </c>
      <c r="B64" s="32" t="s">
        <v>40</v>
      </c>
      <c r="C64" s="32" t="s">
        <v>25</v>
      </c>
      <c r="D64" s="52">
        <v>0.06</v>
      </c>
      <c r="E64" s="70">
        <v>409.93</v>
      </c>
      <c r="F64" s="71">
        <f t="shared" si="3"/>
        <v>24.595800000000001</v>
      </c>
      <c r="G64" s="12"/>
      <c r="H64" s="16"/>
      <c r="I64" s="4"/>
      <c r="J64" s="4"/>
    </row>
    <row r="65" spans="1:10" ht="24">
      <c r="A65" s="36" t="s">
        <v>28</v>
      </c>
      <c r="B65" s="32" t="s">
        <v>41</v>
      </c>
      <c r="C65" s="32" t="s">
        <v>25</v>
      </c>
      <c r="D65" s="52">
        <v>0.02</v>
      </c>
      <c r="E65" s="70">
        <v>698.36</v>
      </c>
      <c r="F65" s="71">
        <f t="shared" si="3"/>
        <v>13.9672</v>
      </c>
      <c r="G65" s="12"/>
      <c r="H65" s="16"/>
      <c r="I65" s="4"/>
      <c r="J65" s="4"/>
    </row>
    <row r="66" spans="1:10" ht="24">
      <c r="A66" s="36" t="s">
        <v>30</v>
      </c>
      <c r="B66" s="32" t="s">
        <v>42</v>
      </c>
      <c r="C66" s="32" t="s">
        <v>3</v>
      </c>
      <c r="D66" s="52">
        <v>2</v>
      </c>
      <c r="E66" s="70">
        <v>29.38</v>
      </c>
      <c r="F66" s="71">
        <f t="shared" si="3"/>
        <v>58.76</v>
      </c>
      <c r="G66" s="12"/>
      <c r="H66" s="16"/>
      <c r="I66" s="4"/>
      <c r="J66" s="4"/>
    </row>
    <row r="67" spans="1:10" ht="36">
      <c r="A67" s="36" t="s">
        <v>99</v>
      </c>
      <c r="B67" s="32" t="s">
        <v>43</v>
      </c>
      <c r="C67" s="32" t="s">
        <v>25</v>
      </c>
      <c r="D67" s="52">
        <v>0.08</v>
      </c>
      <c r="E67" s="70">
        <v>69.88</v>
      </c>
      <c r="F67" s="71">
        <f t="shared" si="3"/>
        <v>5.5903999999999998</v>
      </c>
      <c r="G67" s="12"/>
      <c r="H67" s="16"/>
      <c r="I67" s="4"/>
      <c r="J67" s="4"/>
    </row>
    <row r="68" spans="1:10" ht="24">
      <c r="A68" s="36" t="s">
        <v>100</v>
      </c>
      <c r="B68" s="32" t="s">
        <v>44</v>
      </c>
      <c r="C68" s="32" t="s">
        <v>25</v>
      </c>
      <c r="D68" s="52">
        <v>0.06</v>
      </c>
      <c r="E68" s="70">
        <v>5496.51</v>
      </c>
      <c r="F68" s="71">
        <f t="shared" si="3"/>
        <v>329.79059999999998</v>
      </c>
      <c r="G68" s="12"/>
      <c r="H68" s="16"/>
      <c r="I68" s="4"/>
      <c r="J68" s="4"/>
    </row>
    <row r="69" spans="1:10" ht="24">
      <c r="A69" s="36" t="s">
        <v>101</v>
      </c>
      <c r="B69" s="32" t="s">
        <v>45</v>
      </c>
      <c r="C69" s="32" t="s">
        <v>21</v>
      </c>
      <c r="D69" s="52">
        <v>2.4500000000000002</v>
      </c>
      <c r="E69" s="70">
        <v>203.03</v>
      </c>
      <c r="F69" s="71">
        <f t="shared" si="3"/>
        <v>497.42350000000005</v>
      </c>
      <c r="G69" s="12"/>
      <c r="H69" s="16"/>
      <c r="I69" s="4"/>
      <c r="J69" s="4"/>
    </row>
    <row r="70" spans="1:10" ht="24">
      <c r="A70" s="36" t="s">
        <v>102</v>
      </c>
      <c r="B70" s="32" t="s">
        <v>46</v>
      </c>
      <c r="C70" s="32" t="s">
        <v>21</v>
      </c>
      <c r="D70" s="52">
        <v>0.1</v>
      </c>
      <c r="E70" s="70">
        <v>78.790000000000006</v>
      </c>
      <c r="F70" s="71">
        <f t="shared" si="3"/>
        <v>7.8790000000000013</v>
      </c>
      <c r="G70" s="12"/>
      <c r="H70" s="16"/>
      <c r="I70" s="4"/>
      <c r="J70" s="4"/>
    </row>
    <row r="71" spans="1:10" ht="24">
      <c r="A71" s="36" t="s">
        <v>103</v>
      </c>
      <c r="B71" s="32" t="s">
        <v>51</v>
      </c>
      <c r="C71" s="32" t="s">
        <v>13</v>
      </c>
      <c r="D71" s="52">
        <v>6</v>
      </c>
      <c r="E71" s="70">
        <v>4.46</v>
      </c>
      <c r="F71" s="71">
        <f t="shared" si="3"/>
        <v>26.759999999999998</v>
      </c>
      <c r="G71" s="12"/>
      <c r="H71" s="16"/>
      <c r="I71" s="4"/>
      <c r="J71" s="4"/>
    </row>
    <row r="72" spans="1:10" ht="24">
      <c r="A72" s="36" t="s">
        <v>104</v>
      </c>
      <c r="B72" s="32" t="s">
        <v>52</v>
      </c>
      <c r="C72" s="32" t="s">
        <v>21</v>
      </c>
      <c r="D72" s="52">
        <v>0.1</v>
      </c>
      <c r="E72" s="70">
        <v>71.56</v>
      </c>
      <c r="F72" s="71">
        <f t="shared" si="3"/>
        <v>7.1560000000000006</v>
      </c>
      <c r="G72" s="12"/>
      <c r="H72" s="16"/>
      <c r="I72" s="4"/>
      <c r="J72" s="4"/>
    </row>
    <row r="73" spans="1:10" ht="24">
      <c r="A73" s="36" t="s">
        <v>105</v>
      </c>
      <c r="B73" s="32" t="s">
        <v>53</v>
      </c>
      <c r="C73" s="32" t="s">
        <v>21</v>
      </c>
      <c r="D73" s="52">
        <v>2.4500000000000002</v>
      </c>
      <c r="E73" s="70">
        <v>212.04</v>
      </c>
      <c r="F73" s="71">
        <f t="shared" si="3"/>
        <v>519.49800000000005</v>
      </c>
      <c r="G73" s="12"/>
      <c r="H73" s="16"/>
      <c r="I73" s="4"/>
      <c r="J73" s="4"/>
    </row>
    <row r="74" spans="1:10">
      <c r="A74" s="47"/>
      <c r="B74" s="73" t="s">
        <v>58</v>
      </c>
      <c r="C74" s="73"/>
      <c r="D74" s="73"/>
      <c r="E74" s="62"/>
      <c r="F74" s="62"/>
      <c r="G74" s="12"/>
      <c r="H74" s="4"/>
      <c r="I74" s="4"/>
      <c r="J74" s="4"/>
    </row>
    <row r="75" spans="1:10">
      <c r="A75" s="48"/>
      <c r="B75" s="55" t="s">
        <v>59</v>
      </c>
      <c r="C75" s="55"/>
      <c r="D75" s="55"/>
      <c r="E75" s="62"/>
      <c r="F75" s="62"/>
      <c r="G75" s="12"/>
      <c r="H75" s="4"/>
      <c r="I75" s="4"/>
      <c r="J75" s="4"/>
    </row>
    <row r="76" spans="1:10" ht="24">
      <c r="A76" s="36" t="s">
        <v>10</v>
      </c>
      <c r="B76" s="32" t="s">
        <v>12</v>
      </c>
      <c r="C76" s="32" t="s">
        <v>13</v>
      </c>
      <c r="D76" s="52">
        <v>67</v>
      </c>
      <c r="E76" s="70">
        <v>3.65</v>
      </c>
      <c r="F76" s="71">
        <f t="shared" ref="F76:F82" si="4">D76*E76</f>
        <v>244.54999999999998</v>
      </c>
      <c r="G76" s="12"/>
      <c r="H76" s="16"/>
      <c r="I76" s="4"/>
      <c r="J76" s="4"/>
    </row>
    <row r="77" spans="1:10" ht="24">
      <c r="A77" s="36" t="s">
        <v>14</v>
      </c>
      <c r="B77" s="32" t="s">
        <v>15</v>
      </c>
      <c r="C77" s="32" t="s">
        <v>16</v>
      </c>
      <c r="D77" s="52">
        <v>0.05</v>
      </c>
      <c r="E77" s="70">
        <v>378.06</v>
      </c>
      <c r="F77" s="71">
        <f t="shared" si="4"/>
        <v>18.903000000000002</v>
      </c>
      <c r="G77" s="12"/>
      <c r="H77" s="17"/>
      <c r="I77" s="2"/>
      <c r="J77" s="2"/>
    </row>
    <row r="78" spans="1:10" ht="24">
      <c r="A78" s="36" t="s">
        <v>17</v>
      </c>
      <c r="B78" s="32" t="s">
        <v>20</v>
      </c>
      <c r="C78" s="32" t="s">
        <v>21</v>
      </c>
      <c r="D78" s="52">
        <v>1.8</v>
      </c>
      <c r="E78" s="70">
        <v>98.94</v>
      </c>
      <c r="F78" s="71">
        <f t="shared" si="4"/>
        <v>178.09200000000001</v>
      </c>
      <c r="G78" s="12"/>
      <c r="H78" s="17"/>
      <c r="I78" s="2"/>
      <c r="J78" s="2"/>
    </row>
    <row r="79" spans="1:10" ht="24">
      <c r="A79" s="36" t="s">
        <v>19</v>
      </c>
      <c r="B79" s="32" t="s">
        <v>24</v>
      </c>
      <c r="C79" s="32" t="s">
        <v>25</v>
      </c>
      <c r="D79" s="52">
        <v>0.14000000000000001</v>
      </c>
      <c r="E79" s="70">
        <v>99.62</v>
      </c>
      <c r="F79" s="71">
        <f t="shared" si="4"/>
        <v>13.946800000000001</v>
      </c>
      <c r="G79" s="12"/>
      <c r="H79" s="17"/>
      <c r="I79" s="2"/>
      <c r="J79" s="2"/>
    </row>
    <row r="80" spans="1:10" ht="24">
      <c r="A80" s="36" t="s">
        <v>22</v>
      </c>
      <c r="B80" s="32" t="s">
        <v>27</v>
      </c>
      <c r="C80" s="32" t="s">
        <v>25</v>
      </c>
      <c r="D80" s="52">
        <v>0.06</v>
      </c>
      <c r="E80" s="70">
        <v>38.270000000000003</v>
      </c>
      <c r="F80" s="71">
        <f t="shared" si="4"/>
        <v>2.2962000000000002</v>
      </c>
      <c r="G80" s="12"/>
      <c r="H80" s="17"/>
      <c r="I80" s="2"/>
      <c r="J80" s="2"/>
    </row>
    <row r="81" spans="1:10">
      <c r="A81" s="36" t="s">
        <v>23</v>
      </c>
      <c r="B81" s="32" t="s">
        <v>29</v>
      </c>
      <c r="C81" s="32" t="s">
        <v>3</v>
      </c>
      <c r="D81" s="52">
        <v>4</v>
      </c>
      <c r="E81" s="70">
        <v>15.78</v>
      </c>
      <c r="F81" s="71">
        <f t="shared" si="4"/>
        <v>63.12</v>
      </c>
      <c r="G81" s="12"/>
      <c r="H81" s="17"/>
      <c r="I81" s="2"/>
      <c r="J81" s="2"/>
    </row>
    <row r="82" spans="1:10" ht="36">
      <c r="A82" s="36" t="s">
        <v>26</v>
      </c>
      <c r="B82" s="32" t="s">
        <v>31</v>
      </c>
      <c r="C82" s="32" t="s">
        <v>3</v>
      </c>
      <c r="D82" s="52">
        <v>3</v>
      </c>
      <c r="E82" s="70">
        <v>11.68</v>
      </c>
      <c r="F82" s="71">
        <f t="shared" si="4"/>
        <v>35.04</v>
      </c>
      <c r="G82" s="12"/>
      <c r="H82" s="17"/>
      <c r="I82" s="2"/>
      <c r="J82" s="2"/>
    </row>
    <row r="83" spans="1:10">
      <c r="A83" s="47"/>
      <c r="B83" s="57" t="s">
        <v>60</v>
      </c>
      <c r="C83" s="58"/>
      <c r="D83" s="59"/>
      <c r="E83" s="62"/>
      <c r="F83" s="62"/>
      <c r="G83" s="12"/>
      <c r="H83" s="2"/>
      <c r="I83" s="2"/>
      <c r="J83" s="2"/>
    </row>
    <row r="84" spans="1:10">
      <c r="A84" s="48"/>
      <c r="B84" s="60" t="s">
        <v>61</v>
      </c>
      <c r="C84" s="61"/>
      <c r="D84" s="61"/>
      <c r="E84" s="62"/>
      <c r="F84" s="62"/>
      <c r="G84" s="12"/>
      <c r="H84" s="2"/>
      <c r="I84" s="2"/>
      <c r="J84" s="2"/>
    </row>
    <row r="85" spans="1:10" ht="36">
      <c r="A85" s="36" t="s">
        <v>10</v>
      </c>
      <c r="B85" s="32" t="s">
        <v>34</v>
      </c>
      <c r="C85" s="33" t="s">
        <v>16</v>
      </c>
      <c r="D85" s="34">
        <v>0.87</v>
      </c>
      <c r="E85" s="70">
        <v>603.1</v>
      </c>
      <c r="F85" s="71">
        <f t="shared" ref="F85:F105" si="5">D85*E85</f>
        <v>524.697</v>
      </c>
      <c r="G85" s="12"/>
      <c r="H85" s="17"/>
      <c r="I85" s="2"/>
      <c r="J85" s="2"/>
    </row>
    <row r="86" spans="1:10" ht="24">
      <c r="A86" s="36" t="s">
        <v>14</v>
      </c>
      <c r="B86" s="32" t="s">
        <v>35</v>
      </c>
      <c r="C86" s="33" t="s">
        <v>16</v>
      </c>
      <c r="D86" s="34">
        <v>0.87</v>
      </c>
      <c r="E86" s="70">
        <v>269.23</v>
      </c>
      <c r="F86" s="71">
        <f t="shared" si="5"/>
        <v>234.23010000000002</v>
      </c>
      <c r="G86" s="12"/>
      <c r="H86" s="17"/>
      <c r="I86" s="2"/>
      <c r="J86" s="2"/>
    </row>
    <row r="87" spans="1:10" ht="24">
      <c r="A87" s="36" t="s">
        <v>17</v>
      </c>
      <c r="B87" s="32" t="s">
        <v>37</v>
      </c>
      <c r="C87" s="32" t="s">
        <v>13</v>
      </c>
      <c r="D87" s="52">
        <v>65</v>
      </c>
      <c r="E87" s="70">
        <v>21.96</v>
      </c>
      <c r="F87" s="71">
        <f t="shared" si="5"/>
        <v>1427.4</v>
      </c>
      <c r="G87" s="12"/>
      <c r="H87" s="17"/>
      <c r="I87" s="2"/>
      <c r="J87" s="2"/>
    </row>
    <row r="88" spans="1:10" ht="24">
      <c r="A88" s="36" t="s">
        <v>19</v>
      </c>
      <c r="B88" s="38" t="s">
        <v>38</v>
      </c>
      <c r="C88" s="32" t="s">
        <v>13</v>
      </c>
      <c r="D88" s="52">
        <v>5</v>
      </c>
      <c r="E88" s="70">
        <v>212.94</v>
      </c>
      <c r="F88" s="71">
        <f t="shared" si="5"/>
        <v>1064.7</v>
      </c>
      <c r="G88" s="12"/>
      <c r="H88" s="17"/>
      <c r="I88" s="2"/>
      <c r="J88" s="2"/>
    </row>
    <row r="89" spans="1:10" ht="24">
      <c r="A89" s="36" t="s">
        <v>22</v>
      </c>
      <c r="B89" s="32" t="s">
        <v>40</v>
      </c>
      <c r="C89" s="32" t="s">
        <v>25</v>
      </c>
      <c r="D89" s="52">
        <v>0.11</v>
      </c>
      <c r="E89" s="70">
        <v>409.93</v>
      </c>
      <c r="F89" s="71">
        <f t="shared" si="5"/>
        <v>45.092300000000002</v>
      </c>
      <c r="G89" s="12"/>
      <c r="H89" s="17"/>
      <c r="I89" s="2"/>
      <c r="J89" s="2"/>
    </row>
    <row r="90" spans="1:10" ht="24">
      <c r="A90" s="36" t="s">
        <v>23</v>
      </c>
      <c r="B90" s="32" t="s">
        <v>41</v>
      </c>
      <c r="C90" s="32" t="s">
        <v>25</v>
      </c>
      <c r="D90" s="52">
        <v>0.03</v>
      </c>
      <c r="E90" s="70">
        <v>698.36</v>
      </c>
      <c r="F90" s="71">
        <f t="shared" si="5"/>
        <v>20.950800000000001</v>
      </c>
      <c r="G90" s="12"/>
      <c r="H90" s="17"/>
      <c r="I90" s="2"/>
      <c r="J90" s="2"/>
    </row>
    <row r="91" spans="1:10" ht="24">
      <c r="A91" s="36" t="s">
        <v>26</v>
      </c>
      <c r="B91" s="32" t="s">
        <v>42</v>
      </c>
      <c r="C91" s="32" t="s">
        <v>3</v>
      </c>
      <c r="D91" s="52">
        <v>3</v>
      </c>
      <c r="E91" s="70">
        <v>29.38</v>
      </c>
      <c r="F91" s="71">
        <f t="shared" si="5"/>
        <v>88.14</v>
      </c>
      <c r="G91" s="12"/>
      <c r="H91" s="17"/>
      <c r="I91" s="2"/>
      <c r="J91" s="2"/>
    </row>
    <row r="92" spans="1:10" ht="36">
      <c r="A92" s="36" t="s">
        <v>28</v>
      </c>
      <c r="B92" s="32" t="s">
        <v>43</v>
      </c>
      <c r="C92" s="32" t="s">
        <v>25</v>
      </c>
      <c r="D92" s="52">
        <v>0.14000000000000001</v>
      </c>
      <c r="E92" s="70">
        <v>69.88</v>
      </c>
      <c r="F92" s="71">
        <f t="shared" si="5"/>
        <v>9.7832000000000008</v>
      </c>
      <c r="G92" s="12"/>
      <c r="H92" s="17"/>
      <c r="I92" s="2"/>
      <c r="J92" s="2"/>
    </row>
    <row r="93" spans="1:10" ht="24">
      <c r="A93" s="36" t="s">
        <v>30</v>
      </c>
      <c r="B93" s="32" t="s">
        <v>44</v>
      </c>
      <c r="C93" s="32" t="s">
        <v>25</v>
      </c>
      <c r="D93" s="52">
        <v>0.14000000000000001</v>
      </c>
      <c r="E93" s="70">
        <v>5496.51</v>
      </c>
      <c r="F93" s="71">
        <f t="shared" si="5"/>
        <v>769.51140000000009</v>
      </c>
      <c r="G93" s="12"/>
      <c r="H93" s="17"/>
      <c r="I93" s="2"/>
      <c r="J93" s="2"/>
    </row>
    <row r="94" spans="1:10" ht="24">
      <c r="A94" s="36" t="s">
        <v>99</v>
      </c>
      <c r="B94" s="32" t="s">
        <v>45</v>
      </c>
      <c r="C94" s="32" t="s">
        <v>21</v>
      </c>
      <c r="D94" s="52">
        <v>1.8</v>
      </c>
      <c r="E94" s="70">
        <v>203.03</v>
      </c>
      <c r="F94" s="71">
        <f t="shared" si="5"/>
        <v>365.45400000000001</v>
      </c>
      <c r="G94" s="12"/>
      <c r="H94" s="17"/>
      <c r="I94" s="2"/>
      <c r="J94" s="2"/>
    </row>
    <row r="95" spans="1:10" ht="24">
      <c r="A95" s="36" t="s">
        <v>100</v>
      </c>
      <c r="B95" s="32" t="s">
        <v>46</v>
      </c>
      <c r="C95" s="32" t="s">
        <v>21</v>
      </c>
      <c r="D95" s="52">
        <v>0.1</v>
      </c>
      <c r="E95" s="70">
        <v>78.8</v>
      </c>
      <c r="F95" s="71">
        <f t="shared" si="5"/>
        <v>7.88</v>
      </c>
      <c r="G95" s="12"/>
      <c r="H95" s="17"/>
      <c r="I95" s="2"/>
      <c r="J95" s="2"/>
    </row>
    <row r="96" spans="1:10" ht="24">
      <c r="A96" s="36" t="s">
        <v>101</v>
      </c>
      <c r="B96" s="32" t="s">
        <v>62</v>
      </c>
      <c r="C96" s="32" t="s">
        <v>13</v>
      </c>
      <c r="D96" s="52">
        <v>30</v>
      </c>
      <c r="E96" s="70">
        <v>2.76</v>
      </c>
      <c r="F96" s="71">
        <f t="shared" si="5"/>
        <v>82.8</v>
      </c>
      <c r="G96" s="12"/>
      <c r="H96" s="17"/>
      <c r="I96" s="2"/>
      <c r="J96" s="2"/>
    </row>
    <row r="97" spans="1:10" ht="36">
      <c r="A97" s="36" t="s">
        <v>102</v>
      </c>
      <c r="B97" s="32" t="s">
        <v>63</v>
      </c>
      <c r="C97" s="32" t="s">
        <v>13</v>
      </c>
      <c r="D97" s="52">
        <v>30</v>
      </c>
      <c r="E97" s="70">
        <v>9.07</v>
      </c>
      <c r="F97" s="71">
        <f t="shared" si="5"/>
        <v>272.10000000000002</v>
      </c>
      <c r="G97" s="12"/>
      <c r="H97" s="17"/>
      <c r="I97" s="2"/>
      <c r="J97" s="2"/>
    </row>
    <row r="98" spans="1:10" ht="36">
      <c r="A98" s="36" t="s">
        <v>103</v>
      </c>
      <c r="B98" s="32" t="s">
        <v>64</v>
      </c>
      <c r="C98" s="32" t="s">
        <v>13</v>
      </c>
      <c r="D98" s="52">
        <v>45</v>
      </c>
      <c r="E98" s="70">
        <v>49.36</v>
      </c>
      <c r="F98" s="71">
        <f t="shared" si="5"/>
        <v>2221.1999999999998</v>
      </c>
      <c r="G98" s="12"/>
      <c r="H98" s="17"/>
      <c r="I98" s="2"/>
      <c r="J98" s="2"/>
    </row>
    <row r="99" spans="1:10" ht="24">
      <c r="A99" s="36" t="s">
        <v>104</v>
      </c>
      <c r="B99" s="32" t="s">
        <v>47</v>
      </c>
      <c r="C99" s="32" t="s">
        <v>48</v>
      </c>
      <c r="D99" s="52">
        <v>1</v>
      </c>
      <c r="E99" s="70">
        <v>152.68</v>
      </c>
      <c r="F99" s="71">
        <f t="shared" si="5"/>
        <v>152.68</v>
      </c>
      <c r="G99" s="12"/>
      <c r="H99" s="17"/>
      <c r="I99" s="2"/>
      <c r="J99" s="2"/>
    </row>
    <row r="100" spans="1:10" ht="24">
      <c r="A100" s="36" t="s">
        <v>105</v>
      </c>
      <c r="B100" s="32" t="s">
        <v>49</v>
      </c>
      <c r="C100" s="32" t="s">
        <v>48</v>
      </c>
      <c r="D100" s="52">
        <v>1</v>
      </c>
      <c r="E100" s="70">
        <v>412.18</v>
      </c>
      <c r="F100" s="71">
        <f t="shared" si="5"/>
        <v>412.18</v>
      </c>
      <c r="G100" s="12"/>
      <c r="H100" s="17"/>
      <c r="I100" s="2"/>
      <c r="J100" s="2"/>
    </row>
    <row r="101" spans="1:10" ht="36">
      <c r="A101" s="36" t="s">
        <v>106</v>
      </c>
      <c r="B101" s="32" t="s">
        <v>50</v>
      </c>
      <c r="C101" s="32" t="s">
        <v>48</v>
      </c>
      <c r="D101" s="52">
        <v>1</v>
      </c>
      <c r="E101" s="70">
        <v>473.68</v>
      </c>
      <c r="F101" s="71">
        <f t="shared" si="5"/>
        <v>473.68</v>
      </c>
      <c r="G101" s="12"/>
      <c r="H101" s="17"/>
      <c r="I101" s="2"/>
      <c r="J101" s="2"/>
    </row>
    <row r="102" spans="1:10" ht="24">
      <c r="A102" s="36" t="s">
        <v>107</v>
      </c>
      <c r="B102" s="32" t="s">
        <v>51</v>
      </c>
      <c r="C102" s="32" t="s">
        <v>13</v>
      </c>
      <c r="D102" s="52">
        <v>6</v>
      </c>
      <c r="E102" s="70">
        <v>4.46</v>
      </c>
      <c r="F102" s="71">
        <f t="shared" si="5"/>
        <v>26.759999999999998</v>
      </c>
      <c r="G102" s="12"/>
      <c r="H102" s="17"/>
      <c r="I102" s="2"/>
      <c r="J102" s="2"/>
    </row>
    <row r="103" spans="1:10">
      <c r="A103" s="36" t="s">
        <v>108</v>
      </c>
      <c r="B103" s="38" t="s">
        <v>79</v>
      </c>
      <c r="C103" s="32" t="s">
        <v>48</v>
      </c>
      <c r="D103" s="52">
        <v>1</v>
      </c>
      <c r="E103" s="70">
        <v>235.69</v>
      </c>
      <c r="F103" s="71">
        <f t="shared" si="5"/>
        <v>235.69</v>
      </c>
      <c r="G103" s="12"/>
      <c r="H103" s="17"/>
      <c r="I103" s="2"/>
      <c r="J103" s="2"/>
    </row>
    <row r="104" spans="1:10" ht="24">
      <c r="A104" s="36" t="s">
        <v>109</v>
      </c>
      <c r="B104" s="32" t="s">
        <v>52</v>
      </c>
      <c r="C104" s="32" t="s">
        <v>21</v>
      </c>
      <c r="D104" s="52">
        <v>0.2</v>
      </c>
      <c r="E104" s="70">
        <v>71.56</v>
      </c>
      <c r="F104" s="71">
        <f t="shared" si="5"/>
        <v>14.312000000000001</v>
      </c>
      <c r="G104" s="12"/>
      <c r="H104" s="17"/>
      <c r="I104" s="2"/>
      <c r="J104" s="2"/>
    </row>
    <row r="105" spans="1:10" ht="24">
      <c r="A105" s="36" t="s">
        <v>110</v>
      </c>
      <c r="B105" s="32" t="s">
        <v>53</v>
      </c>
      <c r="C105" s="32" t="s">
        <v>21</v>
      </c>
      <c r="D105" s="52">
        <v>1.8</v>
      </c>
      <c r="E105" s="70">
        <v>212.04</v>
      </c>
      <c r="F105" s="71">
        <f t="shared" si="5"/>
        <v>381.67199999999997</v>
      </c>
      <c r="G105" s="12"/>
      <c r="H105" s="17"/>
      <c r="I105" s="2"/>
      <c r="J105" s="2"/>
    </row>
    <row r="106" spans="1:10">
      <c r="A106" s="49"/>
      <c r="B106" s="56" t="s">
        <v>65</v>
      </c>
      <c r="C106" s="56"/>
      <c r="D106" s="56"/>
      <c r="E106" s="62"/>
      <c r="F106" s="62"/>
      <c r="G106" s="12"/>
      <c r="H106" s="2"/>
      <c r="I106" s="2"/>
      <c r="J106" s="2"/>
    </row>
    <row r="107" spans="1:10">
      <c r="A107" s="48"/>
      <c r="B107" s="55" t="s">
        <v>66</v>
      </c>
      <c r="C107" s="55"/>
      <c r="D107" s="55"/>
      <c r="E107" s="62"/>
      <c r="F107" s="62"/>
      <c r="G107" s="12"/>
      <c r="H107" s="2"/>
      <c r="I107" s="2"/>
      <c r="J107" s="2"/>
    </row>
    <row r="108" spans="1:10" ht="24">
      <c r="A108" s="39" t="s">
        <v>10</v>
      </c>
      <c r="B108" s="32" t="s">
        <v>12</v>
      </c>
      <c r="C108" s="32" t="s">
        <v>13</v>
      </c>
      <c r="D108" s="52">
        <v>42</v>
      </c>
      <c r="E108" s="70">
        <v>3.65</v>
      </c>
      <c r="F108" s="71">
        <f t="shared" ref="F108:F115" si="6">D108*E108</f>
        <v>153.29999999999998</v>
      </c>
      <c r="G108" s="12"/>
      <c r="H108" s="17"/>
      <c r="I108" s="2"/>
      <c r="J108" s="2"/>
    </row>
    <row r="109" spans="1:10" ht="24">
      <c r="A109" s="39" t="s">
        <v>14</v>
      </c>
      <c r="B109" s="32" t="s">
        <v>15</v>
      </c>
      <c r="C109" s="32" t="s">
        <v>16</v>
      </c>
      <c r="D109" s="52">
        <v>0.02</v>
      </c>
      <c r="E109" s="70">
        <v>378.06</v>
      </c>
      <c r="F109" s="71">
        <f t="shared" si="6"/>
        <v>7.5612000000000004</v>
      </c>
      <c r="G109" s="12"/>
      <c r="H109" s="17"/>
      <c r="I109" s="2"/>
      <c r="J109" s="2"/>
    </row>
    <row r="110" spans="1:10">
      <c r="A110" s="39" t="s">
        <v>17</v>
      </c>
      <c r="B110" s="32" t="s">
        <v>18</v>
      </c>
      <c r="C110" s="32" t="s">
        <v>16</v>
      </c>
      <c r="D110" s="52">
        <v>0.04</v>
      </c>
      <c r="E110" s="70">
        <v>151.22</v>
      </c>
      <c r="F110" s="71">
        <f t="shared" si="6"/>
        <v>6.0488</v>
      </c>
      <c r="G110" s="12"/>
      <c r="H110" s="17"/>
      <c r="I110" s="2"/>
      <c r="J110" s="2"/>
    </row>
    <row r="111" spans="1:10" ht="24">
      <c r="A111" s="39" t="s">
        <v>19</v>
      </c>
      <c r="B111" s="32" t="s">
        <v>20</v>
      </c>
      <c r="C111" s="32" t="s">
        <v>21</v>
      </c>
      <c r="D111" s="52">
        <v>1.8</v>
      </c>
      <c r="E111" s="70">
        <v>98.94</v>
      </c>
      <c r="F111" s="71">
        <f t="shared" si="6"/>
        <v>178.09200000000001</v>
      </c>
      <c r="G111" s="12"/>
      <c r="H111" s="17"/>
      <c r="I111" s="2"/>
      <c r="J111" s="2"/>
    </row>
    <row r="112" spans="1:10" ht="24">
      <c r="A112" s="39" t="s">
        <v>22</v>
      </c>
      <c r="B112" s="32" t="s">
        <v>24</v>
      </c>
      <c r="C112" s="32" t="s">
        <v>25</v>
      </c>
      <c r="D112" s="52">
        <v>0.08</v>
      </c>
      <c r="E112" s="70">
        <v>99.62</v>
      </c>
      <c r="F112" s="71">
        <f t="shared" si="6"/>
        <v>7.9696000000000007</v>
      </c>
      <c r="G112" s="12"/>
      <c r="H112" s="17"/>
      <c r="I112" s="2"/>
      <c r="J112" s="2"/>
    </row>
    <row r="113" spans="1:10" ht="24">
      <c r="A113" s="39" t="s">
        <v>23</v>
      </c>
      <c r="B113" s="32" t="s">
        <v>27</v>
      </c>
      <c r="C113" s="32" t="s">
        <v>25</v>
      </c>
      <c r="D113" s="52">
        <v>0.06</v>
      </c>
      <c r="E113" s="70">
        <v>38.270000000000003</v>
      </c>
      <c r="F113" s="71">
        <f t="shared" si="6"/>
        <v>2.2962000000000002</v>
      </c>
      <c r="G113" s="12"/>
      <c r="H113" s="17"/>
      <c r="I113" s="2"/>
      <c r="J113" s="2"/>
    </row>
    <row r="114" spans="1:10">
      <c r="A114" s="39" t="s">
        <v>26</v>
      </c>
      <c r="B114" s="32" t="s">
        <v>29</v>
      </c>
      <c r="C114" s="32" t="s">
        <v>3</v>
      </c>
      <c r="D114" s="52">
        <v>2</v>
      </c>
      <c r="E114" s="70">
        <v>15.78</v>
      </c>
      <c r="F114" s="71">
        <f t="shared" si="6"/>
        <v>31.56</v>
      </c>
      <c r="G114" s="12"/>
      <c r="H114" s="17"/>
      <c r="I114" s="2"/>
      <c r="J114" s="2"/>
    </row>
    <row r="115" spans="1:10" ht="36">
      <c r="A115" s="39" t="s">
        <v>28</v>
      </c>
      <c r="B115" s="32" t="s">
        <v>31</v>
      </c>
      <c r="C115" s="32" t="s">
        <v>3</v>
      </c>
      <c r="D115" s="52">
        <v>3</v>
      </c>
      <c r="E115" s="70">
        <v>11.68</v>
      </c>
      <c r="F115" s="71">
        <f t="shared" si="6"/>
        <v>35.04</v>
      </c>
      <c r="G115" s="12"/>
      <c r="H115" s="17"/>
      <c r="I115" s="2"/>
      <c r="J115" s="2"/>
    </row>
    <row r="116" spans="1:10">
      <c r="A116" s="49"/>
      <c r="B116" s="56" t="s">
        <v>67</v>
      </c>
      <c r="C116" s="56"/>
      <c r="D116" s="56"/>
      <c r="E116" s="62"/>
      <c r="F116" s="62"/>
      <c r="G116" s="12"/>
      <c r="H116" s="2"/>
      <c r="I116" s="2"/>
      <c r="J116" s="2"/>
    </row>
    <row r="117" spans="1:10">
      <c r="A117" s="48"/>
      <c r="B117" s="55" t="s">
        <v>68</v>
      </c>
      <c r="C117" s="55"/>
      <c r="D117" s="55"/>
      <c r="E117" s="62"/>
      <c r="F117" s="62"/>
      <c r="G117" s="12"/>
      <c r="H117" s="2"/>
      <c r="I117" s="2"/>
      <c r="J117" s="2"/>
    </row>
    <row r="118" spans="1:10" ht="36">
      <c r="A118" s="39" t="s">
        <v>10</v>
      </c>
      <c r="B118" s="32" t="s">
        <v>34</v>
      </c>
      <c r="C118" s="32" t="s">
        <v>16</v>
      </c>
      <c r="D118" s="52">
        <v>0.72</v>
      </c>
      <c r="E118" s="70">
        <v>603.11</v>
      </c>
      <c r="F118" s="71">
        <f t="shared" ref="F118:F138" si="7">D118*E118</f>
        <v>434.23919999999998</v>
      </c>
      <c r="G118" s="12"/>
      <c r="H118" s="17"/>
      <c r="I118" s="2"/>
      <c r="J118" s="2"/>
    </row>
    <row r="119" spans="1:10" ht="24">
      <c r="A119" s="39" t="s">
        <v>14</v>
      </c>
      <c r="B119" s="32" t="s">
        <v>35</v>
      </c>
      <c r="C119" s="32" t="s">
        <v>16</v>
      </c>
      <c r="D119" s="52">
        <v>0.72</v>
      </c>
      <c r="E119" s="70">
        <v>269.23</v>
      </c>
      <c r="F119" s="71">
        <f t="shared" si="7"/>
        <v>193.84560000000002</v>
      </c>
      <c r="G119" s="12"/>
      <c r="H119" s="17"/>
      <c r="I119" s="2"/>
      <c r="J119" s="2"/>
    </row>
    <row r="120" spans="1:10" ht="24">
      <c r="A120" s="39" t="s">
        <v>17</v>
      </c>
      <c r="B120" s="32" t="s">
        <v>36</v>
      </c>
      <c r="C120" s="32" t="s">
        <v>16</v>
      </c>
      <c r="D120" s="52">
        <v>0.04</v>
      </c>
      <c r="E120" s="70">
        <v>2768.22</v>
      </c>
      <c r="F120" s="71">
        <f t="shared" si="7"/>
        <v>110.72879999999999</v>
      </c>
      <c r="G120" s="12"/>
      <c r="H120" s="17"/>
      <c r="I120" s="2"/>
      <c r="J120" s="2"/>
    </row>
    <row r="121" spans="1:10" ht="24">
      <c r="A121" s="39" t="s">
        <v>19</v>
      </c>
      <c r="B121" s="32" t="s">
        <v>37</v>
      </c>
      <c r="C121" s="32" t="s">
        <v>13</v>
      </c>
      <c r="D121" s="52">
        <v>42</v>
      </c>
      <c r="E121" s="70">
        <v>21.96</v>
      </c>
      <c r="F121" s="71">
        <f t="shared" si="7"/>
        <v>922.32</v>
      </c>
      <c r="G121" s="12"/>
      <c r="H121" s="17"/>
      <c r="I121" s="2"/>
      <c r="J121" s="2"/>
    </row>
    <row r="122" spans="1:10" ht="24">
      <c r="A122" s="39" t="s">
        <v>22</v>
      </c>
      <c r="B122" s="32" t="s">
        <v>38</v>
      </c>
      <c r="C122" s="32" t="s">
        <v>13</v>
      </c>
      <c r="D122" s="52">
        <v>2.1</v>
      </c>
      <c r="E122" s="70">
        <v>212.94</v>
      </c>
      <c r="F122" s="71">
        <f t="shared" si="7"/>
        <v>447.17400000000004</v>
      </c>
      <c r="G122" s="12"/>
      <c r="H122" s="17"/>
      <c r="I122" s="2"/>
      <c r="J122" s="2"/>
    </row>
    <row r="123" spans="1:10" ht="24">
      <c r="A123" s="39" t="s">
        <v>23</v>
      </c>
      <c r="B123" s="32" t="s">
        <v>69</v>
      </c>
      <c r="C123" s="32" t="s">
        <v>13</v>
      </c>
      <c r="D123" s="52">
        <v>46</v>
      </c>
      <c r="E123" s="70">
        <v>49.36</v>
      </c>
      <c r="F123" s="71">
        <f t="shared" si="7"/>
        <v>2270.56</v>
      </c>
      <c r="G123" s="12"/>
      <c r="H123" s="17"/>
      <c r="I123" s="2"/>
      <c r="J123" s="2"/>
    </row>
    <row r="124" spans="1:10" ht="24">
      <c r="A124" s="39" t="s">
        <v>26</v>
      </c>
      <c r="B124" s="32" t="s">
        <v>40</v>
      </c>
      <c r="C124" s="32" t="s">
        <v>25</v>
      </c>
      <c r="D124" s="52">
        <v>0.1</v>
      </c>
      <c r="E124" s="70">
        <v>409.93</v>
      </c>
      <c r="F124" s="71">
        <f t="shared" si="7"/>
        <v>40.993000000000002</v>
      </c>
      <c r="G124" s="12"/>
      <c r="H124" s="17"/>
      <c r="I124" s="2"/>
      <c r="J124" s="2"/>
    </row>
    <row r="125" spans="1:10" ht="24">
      <c r="A125" s="39" t="s">
        <v>28</v>
      </c>
      <c r="B125" s="32" t="s">
        <v>41</v>
      </c>
      <c r="C125" s="32" t="s">
        <v>25</v>
      </c>
      <c r="D125" s="52">
        <v>0.03</v>
      </c>
      <c r="E125" s="70">
        <v>698.36</v>
      </c>
      <c r="F125" s="71">
        <f t="shared" si="7"/>
        <v>20.950800000000001</v>
      </c>
      <c r="G125" s="12"/>
      <c r="H125" s="17"/>
      <c r="I125" s="2"/>
      <c r="J125" s="2"/>
    </row>
    <row r="126" spans="1:10" ht="24">
      <c r="A126" s="39" t="s">
        <v>30</v>
      </c>
      <c r="B126" s="32" t="s">
        <v>42</v>
      </c>
      <c r="C126" s="32" t="s">
        <v>3</v>
      </c>
      <c r="D126" s="52">
        <v>3</v>
      </c>
      <c r="E126" s="70">
        <v>29.38</v>
      </c>
      <c r="F126" s="71">
        <f t="shared" si="7"/>
        <v>88.14</v>
      </c>
      <c r="G126" s="12"/>
      <c r="H126" s="17"/>
      <c r="I126" s="2"/>
      <c r="J126" s="2"/>
    </row>
    <row r="127" spans="1:10" ht="36">
      <c r="A127" s="39" t="s">
        <v>99</v>
      </c>
      <c r="B127" s="32" t="s">
        <v>43</v>
      </c>
      <c r="C127" s="32" t="s">
        <v>25</v>
      </c>
      <c r="D127" s="52">
        <v>0.08</v>
      </c>
      <c r="E127" s="70">
        <v>69.88</v>
      </c>
      <c r="F127" s="71">
        <f t="shared" si="7"/>
        <v>5.5903999999999998</v>
      </c>
      <c r="G127" s="12"/>
      <c r="H127" s="17"/>
      <c r="I127" s="2"/>
      <c r="J127" s="2"/>
    </row>
    <row r="128" spans="1:10" ht="24">
      <c r="A128" s="39" t="s">
        <v>100</v>
      </c>
      <c r="B128" s="32" t="s">
        <v>44</v>
      </c>
      <c r="C128" s="32" t="s">
        <v>25</v>
      </c>
      <c r="D128" s="52">
        <v>0.08</v>
      </c>
      <c r="E128" s="70">
        <v>5496.52</v>
      </c>
      <c r="F128" s="71">
        <f t="shared" si="7"/>
        <v>439.72160000000002</v>
      </c>
      <c r="G128" s="12"/>
      <c r="H128" s="17"/>
      <c r="I128" s="2"/>
      <c r="J128" s="2"/>
    </row>
    <row r="129" spans="1:10" ht="24">
      <c r="A129" s="39" t="s">
        <v>101</v>
      </c>
      <c r="B129" s="32" t="s">
        <v>45</v>
      </c>
      <c r="C129" s="32" t="s">
        <v>21</v>
      </c>
      <c r="D129" s="52">
        <v>1.8</v>
      </c>
      <c r="E129" s="70">
        <v>203.02</v>
      </c>
      <c r="F129" s="71">
        <f t="shared" si="7"/>
        <v>365.43600000000004</v>
      </c>
      <c r="G129" s="12"/>
      <c r="H129" s="17"/>
      <c r="I129" s="2"/>
      <c r="J129" s="2"/>
    </row>
    <row r="130" spans="1:10" ht="24">
      <c r="A130" s="39" t="s">
        <v>102</v>
      </c>
      <c r="B130" s="32" t="s">
        <v>46</v>
      </c>
      <c r="C130" s="32" t="s">
        <v>21</v>
      </c>
      <c r="D130" s="52">
        <v>0.1</v>
      </c>
      <c r="E130" s="70">
        <v>78.8</v>
      </c>
      <c r="F130" s="71">
        <f t="shared" si="7"/>
        <v>7.88</v>
      </c>
      <c r="G130" s="12"/>
      <c r="H130" s="17"/>
      <c r="I130" s="2"/>
      <c r="J130" s="2"/>
    </row>
    <row r="131" spans="1:10" ht="24">
      <c r="A131" s="39" t="s">
        <v>103</v>
      </c>
      <c r="B131" s="32" t="s">
        <v>47</v>
      </c>
      <c r="C131" s="32" t="s">
        <v>48</v>
      </c>
      <c r="D131" s="52">
        <v>1</v>
      </c>
      <c r="E131" s="70">
        <v>152.68</v>
      </c>
      <c r="F131" s="71">
        <f t="shared" si="7"/>
        <v>152.68</v>
      </c>
      <c r="H131" s="18"/>
    </row>
    <row r="132" spans="1:10" ht="24">
      <c r="A132" s="39" t="s">
        <v>104</v>
      </c>
      <c r="B132" s="32" t="s">
        <v>49</v>
      </c>
      <c r="C132" s="32" t="s">
        <v>48</v>
      </c>
      <c r="D132" s="52">
        <v>1</v>
      </c>
      <c r="E132" s="70">
        <v>412.18</v>
      </c>
      <c r="F132" s="71">
        <f t="shared" si="7"/>
        <v>412.18</v>
      </c>
      <c r="H132" s="18"/>
    </row>
    <row r="133" spans="1:10" ht="36">
      <c r="A133" s="39" t="s">
        <v>105</v>
      </c>
      <c r="B133" s="32" t="s">
        <v>50</v>
      </c>
      <c r="C133" s="32" t="s">
        <v>48</v>
      </c>
      <c r="D133" s="52">
        <v>1</v>
      </c>
      <c r="E133" s="70">
        <v>473.68</v>
      </c>
      <c r="F133" s="71">
        <f t="shared" si="7"/>
        <v>473.68</v>
      </c>
      <c r="H133" s="18"/>
    </row>
    <row r="134" spans="1:10" ht="24">
      <c r="A134" s="39" t="s">
        <v>106</v>
      </c>
      <c r="B134" s="32" t="s">
        <v>70</v>
      </c>
      <c r="C134" s="32" t="s">
        <v>48</v>
      </c>
      <c r="D134" s="52">
        <v>1</v>
      </c>
      <c r="E134" s="70">
        <v>177.58</v>
      </c>
      <c r="F134" s="71">
        <f t="shared" si="7"/>
        <v>177.58</v>
      </c>
      <c r="H134" s="18"/>
    </row>
    <row r="135" spans="1:10" ht="24">
      <c r="A135" s="39" t="s">
        <v>107</v>
      </c>
      <c r="B135" s="32" t="s">
        <v>51</v>
      </c>
      <c r="C135" s="32" t="s">
        <v>13</v>
      </c>
      <c r="D135" s="52">
        <v>6</v>
      </c>
      <c r="E135" s="70">
        <v>4.46</v>
      </c>
      <c r="F135" s="71">
        <f t="shared" si="7"/>
        <v>26.759999999999998</v>
      </c>
      <c r="H135" s="18"/>
    </row>
    <row r="136" spans="1:10">
      <c r="A136" s="39" t="s">
        <v>108</v>
      </c>
      <c r="B136" s="32" t="s">
        <v>71</v>
      </c>
      <c r="C136" s="32" t="s">
        <v>48</v>
      </c>
      <c r="D136" s="52">
        <v>1</v>
      </c>
      <c r="E136" s="70">
        <v>114.1</v>
      </c>
      <c r="F136" s="71">
        <f t="shared" si="7"/>
        <v>114.1</v>
      </c>
      <c r="H136" s="18"/>
    </row>
    <row r="137" spans="1:10" ht="24">
      <c r="A137" s="39" t="s">
        <v>109</v>
      </c>
      <c r="B137" s="32" t="s">
        <v>52</v>
      </c>
      <c r="C137" s="32" t="s">
        <v>21</v>
      </c>
      <c r="D137" s="52">
        <v>0.1</v>
      </c>
      <c r="E137" s="70">
        <v>71.56</v>
      </c>
      <c r="F137" s="71">
        <f t="shared" si="7"/>
        <v>7.1560000000000006</v>
      </c>
      <c r="H137" s="18"/>
    </row>
    <row r="138" spans="1:10" ht="24">
      <c r="A138" s="39" t="s">
        <v>110</v>
      </c>
      <c r="B138" s="32" t="s">
        <v>53</v>
      </c>
      <c r="C138" s="32" t="s">
        <v>21</v>
      </c>
      <c r="D138" s="52">
        <v>1.8</v>
      </c>
      <c r="E138" s="70">
        <v>212.04</v>
      </c>
      <c r="F138" s="71">
        <f t="shared" si="7"/>
        <v>381.67199999999997</v>
      </c>
      <c r="H138" s="18"/>
    </row>
    <row r="139" spans="1:10">
      <c r="A139" s="49"/>
      <c r="B139" s="56" t="s">
        <v>72</v>
      </c>
      <c r="C139" s="56"/>
      <c r="D139" s="56"/>
      <c r="E139" s="62"/>
      <c r="F139" s="62"/>
    </row>
    <row r="140" spans="1:10">
      <c r="A140" s="48"/>
      <c r="B140" s="55" t="s">
        <v>73</v>
      </c>
      <c r="C140" s="55"/>
      <c r="D140" s="55"/>
      <c r="E140" s="62"/>
      <c r="F140" s="62"/>
    </row>
    <row r="141" spans="1:10" ht="36">
      <c r="A141" s="39" t="s">
        <v>10</v>
      </c>
      <c r="B141" s="32" t="s">
        <v>34</v>
      </c>
      <c r="C141" s="32" t="s">
        <v>16</v>
      </c>
      <c r="D141" s="52">
        <v>0.7</v>
      </c>
      <c r="E141" s="70">
        <v>603.11</v>
      </c>
      <c r="F141" s="71">
        <f t="shared" ref="F141:F155" si="8">D141*E141</f>
        <v>422.17699999999996</v>
      </c>
      <c r="H141" s="18"/>
    </row>
    <row r="142" spans="1:10" ht="24">
      <c r="A142" s="39" t="s">
        <v>14</v>
      </c>
      <c r="B142" s="32" t="s">
        <v>35</v>
      </c>
      <c r="C142" s="32" t="s">
        <v>16</v>
      </c>
      <c r="D142" s="52">
        <v>0.7</v>
      </c>
      <c r="E142" s="70">
        <v>269.23</v>
      </c>
      <c r="F142" s="71">
        <f t="shared" si="8"/>
        <v>188.46100000000001</v>
      </c>
      <c r="H142" s="18"/>
    </row>
    <row r="143" spans="1:10" ht="24">
      <c r="A143" s="39" t="s">
        <v>17</v>
      </c>
      <c r="B143" s="32" t="s">
        <v>37</v>
      </c>
      <c r="C143" s="32" t="s">
        <v>13</v>
      </c>
      <c r="D143" s="52">
        <v>26</v>
      </c>
      <c r="E143" s="70">
        <v>21.96</v>
      </c>
      <c r="F143" s="71">
        <f t="shared" si="8"/>
        <v>570.96</v>
      </c>
      <c r="H143" s="18"/>
    </row>
    <row r="144" spans="1:10" ht="24">
      <c r="A144" s="39" t="s">
        <v>19</v>
      </c>
      <c r="B144" s="32" t="s">
        <v>38</v>
      </c>
      <c r="C144" s="32" t="s">
        <v>13</v>
      </c>
      <c r="D144" s="52">
        <v>2.1</v>
      </c>
      <c r="E144" s="70">
        <v>212.94</v>
      </c>
      <c r="F144" s="71">
        <f t="shared" si="8"/>
        <v>447.17400000000004</v>
      </c>
      <c r="H144" s="18"/>
    </row>
    <row r="145" spans="1:8" ht="24">
      <c r="A145" s="39" t="s">
        <v>22</v>
      </c>
      <c r="B145" s="32" t="s">
        <v>39</v>
      </c>
      <c r="C145" s="32" t="s">
        <v>13</v>
      </c>
      <c r="D145" s="52">
        <v>27</v>
      </c>
      <c r="E145" s="70">
        <v>49.36</v>
      </c>
      <c r="F145" s="71">
        <f t="shared" si="8"/>
        <v>1332.72</v>
      </c>
      <c r="H145" s="18"/>
    </row>
    <row r="146" spans="1:8" ht="24">
      <c r="A146" s="39" t="s">
        <v>23</v>
      </c>
      <c r="B146" s="32" t="s">
        <v>40</v>
      </c>
      <c r="C146" s="32" t="s">
        <v>25</v>
      </c>
      <c r="D146" s="52">
        <v>0.08</v>
      </c>
      <c r="E146" s="70">
        <v>409.93</v>
      </c>
      <c r="F146" s="71">
        <f t="shared" si="8"/>
        <v>32.794400000000003</v>
      </c>
      <c r="H146" s="18"/>
    </row>
    <row r="147" spans="1:8" ht="24">
      <c r="A147" s="39" t="s">
        <v>26</v>
      </c>
      <c r="B147" s="32" t="s">
        <v>41</v>
      </c>
      <c r="C147" s="32" t="s">
        <v>25</v>
      </c>
      <c r="D147" s="52">
        <v>0.01</v>
      </c>
      <c r="E147" s="70">
        <v>698.36</v>
      </c>
      <c r="F147" s="71">
        <f t="shared" si="8"/>
        <v>6.9836</v>
      </c>
      <c r="H147" s="18"/>
    </row>
    <row r="148" spans="1:8" ht="24">
      <c r="A148" s="39" t="s">
        <v>28</v>
      </c>
      <c r="B148" s="32" t="s">
        <v>42</v>
      </c>
      <c r="C148" s="32" t="s">
        <v>3</v>
      </c>
      <c r="D148" s="52">
        <v>3</v>
      </c>
      <c r="E148" s="70">
        <v>29.38</v>
      </c>
      <c r="F148" s="71">
        <f t="shared" si="8"/>
        <v>88.14</v>
      </c>
      <c r="H148" s="18"/>
    </row>
    <row r="149" spans="1:8" ht="36">
      <c r="A149" s="39" t="s">
        <v>30</v>
      </c>
      <c r="B149" s="32" t="s">
        <v>43</v>
      </c>
      <c r="C149" s="32" t="s">
        <v>25</v>
      </c>
      <c r="D149" s="52">
        <v>0.08</v>
      </c>
      <c r="E149" s="70">
        <v>69.88</v>
      </c>
      <c r="F149" s="71">
        <f t="shared" si="8"/>
        <v>5.5903999999999998</v>
      </c>
      <c r="H149" s="18"/>
    </row>
    <row r="150" spans="1:8" ht="24">
      <c r="A150" s="39" t="s">
        <v>99</v>
      </c>
      <c r="B150" s="32" t="s">
        <v>44</v>
      </c>
      <c r="C150" s="32" t="s">
        <v>25</v>
      </c>
      <c r="D150" s="52">
        <v>0.04</v>
      </c>
      <c r="E150" s="70">
        <v>5496.51</v>
      </c>
      <c r="F150" s="71">
        <f t="shared" si="8"/>
        <v>219.86040000000003</v>
      </c>
      <c r="H150" s="18"/>
    </row>
    <row r="151" spans="1:8" ht="24">
      <c r="A151" s="39" t="s">
        <v>100</v>
      </c>
      <c r="B151" s="32" t="s">
        <v>45</v>
      </c>
      <c r="C151" s="32" t="s">
        <v>21</v>
      </c>
      <c r="D151" s="52">
        <v>2.4500000000000002</v>
      </c>
      <c r="E151" s="70">
        <v>203.03</v>
      </c>
      <c r="F151" s="71">
        <f t="shared" si="8"/>
        <v>497.42350000000005</v>
      </c>
      <c r="H151" s="18"/>
    </row>
    <row r="152" spans="1:8" ht="24">
      <c r="A152" s="39" t="s">
        <v>101</v>
      </c>
      <c r="B152" s="32" t="s">
        <v>46</v>
      </c>
      <c r="C152" s="32" t="s">
        <v>21</v>
      </c>
      <c r="D152" s="52">
        <v>0.1</v>
      </c>
      <c r="E152" s="70">
        <v>78.8</v>
      </c>
      <c r="F152" s="71">
        <f t="shared" si="8"/>
        <v>7.88</v>
      </c>
      <c r="H152" s="18"/>
    </row>
    <row r="153" spans="1:8" ht="24">
      <c r="A153" s="39" t="s">
        <v>102</v>
      </c>
      <c r="B153" s="32" t="s">
        <v>51</v>
      </c>
      <c r="C153" s="32" t="s">
        <v>13</v>
      </c>
      <c r="D153" s="52">
        <v>2</v>
      </c>
      <c r="E153" s="70">
        <v>4.46</v>
      </c>
      <c r="F153" s="71">
        <f t="shared" si="8"/>
        <v>8.92</v>
      </c>
      <c r="H153" s="18"/>
    </row>
    <row r="154" spans="1:8" ht="24">
      <c r="A154" s="39" t="s">
        <v>103</v>
      </c>
      <c r="B154" s="32" t="s">
        <v>52</v>
      </c>
      <c r="C154" s="32" t="s">
        <v>21</v>
      </c>
      <c r="D154" s="52">
        <v>0.1</v>
      </c>
      <c r="E154" s="70">
        <v>71.56</v>
      </c>
      <c r="F154" s="71">
        <f t="shared" si="8"/>
        <v>7.1560000000000006</v>
      </c>
      <c r="H154" s="18"/>
    </row>
    <row r="155" spans="1:8" ht="24">
      <c r="A155" s="39" t="s">
        <v>104</v>
      </c>
      <c r="B155" s="32" t="s">
        <v>53</v>
      </c>
      <c r="C155" s="32" t="s">
        <v>21</v>
      </c>
      <c r="D155" s="52">
        <v>1.8</v>
      </c>
      <c r="E155" s="70">
        <v>212.04</v>
      </c>
      <c r="F155" s="71">
        <f t="shared" si="8"/>
        <v>381.67199999999997</v>
      </c>
      <c r="H155" s="18"/>
    </row>
    <row r="156" spans="1:8">
      <c r="A156" s="49"/>
      <c r="B156" s="56" t="s">
        <v>74</v>
      </c>
      <c r="C156" s="56"/>
      <c r="D156" s="56"/>
      <c r="E156" s="62"/>
      <c r="F156" s="62"/>
    </row>
    <row r="157" spans="1:8">
      <c r="A157" s="48"/>
      <c r="B157" s="55" t="s">
        <v>75</v>
      </c>
      <c r="C157" s="55"/>
      <c r="D157" s="55"/>
      <c r="E157" s="62"/>
      <c r="F157" s="62"/>
    </row>
    <row r="158" spans="1:8" ht="24">
      <c r="A158" s="39" t="s">
        <v>10</v>
      </c>
      <c r="B158" s="32" t="s">
        <v>12</v>
      </c>
      <c r="C158" s="32" t="s">
        <v>13</v>
      </c>
      <c r="D158" s="52">
        <v>26</v>
      </c>
      <c r="E158" s="70">
        <v>3.65</v>
      </c>
      <c r="F158" s="71">
        <f t="shared" ref="F158:F165" si="9">D158*E158</f>
        <v>94.899999999999991</v>
      </c>
      <c r="H158" s="18"/>
    </row>
    <row r="159" spans="1:8" ht="24">
      <c r="A159" s="39" t="s">
        <v>14</v>
      </c>
      <c r="B159" s="32" t="s">
        <v>15</v>
      </c>
      <c r="C159" s="32" t="s">
        <v>16</v>
      </c>
      <c r="D159" s="52">
        <v>0.02</v>
      </c>
      <c r="E159" s="70">
        <v>378.06</v>
      </c>
      <c r="F159" s="71">
        <f t="shared" si="9"/>
        <v>7.5612000000000004</v>
      </c>
      <c r="H159" s="18"/>
    </row>
    <row r="160" spans="1:8" ht="24">
      <c r="A160" s="39" t="s">
        <v>17</v>
      </c>
      <c r="B160" s="32" t="s">
        <v>20</v>
      </c>
      <c r="C160" s="32" t="s">
        <v>21</v>
      </c>
      <c r="D160" s="52">
        <v>1.8</v>
      </c>
      <c r="E160" s="70">
        <v>98.94</v>
      </c>
      <c r="F160" s="71">
        <f t="shared" si="9"/>
        <v>178.09200000000001</v>
      </c>
      <c r="H160" s="18"/>
    </row>
    <row r="161" spans="1:8">
      <c r="A161" s="39" t="s">
        <v>19</v>
      </c>
      <c r="B161" s="32" t="s">
        <v>78</v>
      </c>
      <c r="C161" s="32" t="s">
        <v>16</v>
      </c>
      <c r="D161" s="52">
        <v>0.12</v>
      </c>
      <c r="E161" s="70">
        <v>213.15</v>
      </c>
      <c r="F161" s="71">
        <f t="shared" si="9"/>
        <v>25.577999999999999</v>
      </c>
      <c r="H161" s="18"/>
    </row>
    <row r="162" spans="1:8" ht="24">
      <c r="A162" s="39" t="s">
        <v>22</v>
      </c>
      <c r="B162" s="32" t="s">
        <v>24</v>
      </c>
      <c r="C162" s="32" t="s">
        <v>25</v>
      </c>
      <c r="D162" s="52">
        <v>0.04</v>
      </c>
      <c r="E162" s="70">
        <v>99.62</v>
      </c>
      <c r="F162" s="71">
        <f t="shared" si="9"/>
        <v>3.9848000000000003</v>
      </c>
      <c r="H162" s="18"/>
    </row>
    <row r="163" spans="1:8" ht="24">
      <c r="A163" s="39" t="s">
        <v>23</v>
      </c>
      <c r="B163" s="32" t="s">
        <v>27</v>
      </c>
      <c r="C163" s="32" t="s">
        <v>25</v>
      </c>
      <c r="D163" s="52">
        <v>0.06</v>
      </c>
      <c r="E163" s="70">
        <v>38.270000000000003</v>
      </c>
      <c r="F163" s="71">
        <f t="shared" si="9"/>
        <v>2.2962000000000002</v>
      </c>
      <c r="H163" s="18"/>
    </row>
    <row r="164" spans="1:8">
      <c r="A164" s="39" t="s">
        <v>26</v>
      </c>
      <c r="B164" s="32" t="s">
        <v>29</v>
      </c>
      <c r="C164" s="32" t="s">
        <v>3</v>
      </c>
      <c r="D164" s="52">
        <v>2</v>
      </c>
      <c r="E164" s="70">
        <v>15.78</v>
      </c>
      <c r="F164" s="71">
        <f t="shared" si="9"/>
        <v>31.56</v>
      </c>
      <c r="H164" s="18"/>
    </row>
    <row r="165" spans="1:8" ht="36">
      <c r="A165" s="39" t="s">
        <v>28</v>
      </c>
      <c r="B165" s="32" t="s">
        <v>31</v>
      </c>
      <c r="C165" s="32" t="s">
        <v>3</v>
      </c>
      <c r="D165" s="52">
        <v>3</v>
      </c>
      <c r="E165" s="70">
        <v>28.8</v>
      </c>
      <c r="F165" s="71">
        <f t="shared" si="9"/>
        <v>86.4</v>
      </c>
      <c r="H165" s="18"/>
    </row>
    <row r="166" spans="1:8">
      <c r="A166" s="49"/>
      <c r="B166" s="56" t="s">
        <v>76</v>
      </c>
      <c r="C166" s="56"/>
      <c r="D166" s="56"/>
      <c r="E166" s="62"/>
      <c r="F166" s="62"/>
    </row>
    <row r="167" spans="1:8" ht="13.5" thickBot="1">
      <c r="A167" s="50" t="s">
        <v>10</v>
      </c>
      <c r="B167" s="51" t="s">
        <v>77</v>
      </c>
      <c r="C167" s="51" t="s">
        <v>117</v>
      </c>
      <c r="D167" s="54">
        <v>10</v>
      </c>
      <c r="E167" s="69">
        <v>51.01</v>
      </c>
      <c r="F167" s="72">
        <v>510.1</v>
      </c>
    </row>
    <row r="168" spans="1:8">
      <c r="A168" s="83"/>
      <c r="B168" s="84"/>
      <c r="C168" s="84"/>
      <c r="D168" s="85"/>
      <c r="E168" s="63" t="s">
        <v>118</v>
      </c>
      <c r="F168" s="64">
        <f>SUM(F18:F167)</f>
        <v>33845.820609999995</v>
      </c>
    </row>
    <row r="169" spans="1:8">
      <c r="A169" s="86"/>
      <c r="B169" s="87"/>
      <c r="C169" s="87"/>
      <c r="D169" s="88"/>
      <c r="E169" s="65" t="s">
        <v>119</v>
      </c>
      <c r="F169" s="66">
        <f>F168*0.21</f>
        <v>7107.6223280999984</v>
      </c>
    </row>
    <row r="170" spans="1:8" ht="13.5" thickBot="1">
      <c r="A170" s="89"/>
      <c r="B170" s="90"/>
      <c r="C170" s="90"/>
      <c r="D170" s="91"/>
      <c r="E170" s="67" t="s">
        <v>120</v>
      </c>
      <c r="F170" s="68">
        <f>F168+F169</f>
        <v>40953.442938099994</v>
      </c>
    </row>
    <row r="171" spans="1:8">
      <c r="B171" s="82"/>
      <c r="C171" s="82"/>
      <c r="D171" s="82"/>
      <c r="E171" s="19"/>
      <c r="F171" s="20">
        <v>0</v>
      </c>
    </row>
    <row r="174" spans="1:8">
      <c r="B174" s="92"/>
      <c r="C174" s="92"/>
      <c r="D174" s="92"/>
      <c r="E174" s="92"/>
      <c r="F174" s="92"/>
    </row>
    <row r="175" spans="1:8">
      <c r="B175" s="92"/>
      <c r="C175" s="92"/>
      <c r="D175" s="92"/>
      <c r="E175" s="92"/>
      <c r="F175" s="92"/>
    </row>
    <row r="177" spans="2:6">
      <c r="B177" s="81"/>
      <c r="C177" s="81"/>
      <c r="D177" s="81"/>
      <c r="E177" s="81"/>
      <c r="F177" s="81"/>
    </row>
    <row r="178" spans="2:6">
      <c r="B178" s="81"/>
      <c r="C178" s="81"/>
      <c r="D178" s="81"/>
      <c r="E178" s="81"/>
      <c r="F178" s="81"/>
    </row>
    <row r="179" spans="2:6">
      <c r="B179" s="81"/>
      <c r="C179" s="81"/>
      <c r="D179" s="81"/>
      <c r="E179" s="81"/>
      <c r="F179" s="81"/>
    </row>
    <row r="180" spans="2:6">
      <c r="B180" s="81"/>
      <c r="C180" s="81"/>
      <c r="D180" s="81"/>
      <c r="E180" s="81"/>
      <c r="F180" s="81"/>
    </row>
    <row r="181" spans="2:6">
      <c r="B181" s="81"/>
      <c r="C181" s="81"/>
      <c r="D181" s="81"/>
      <c r="E181" s="81"/>
      <c r="F181" s="81"/>
    </row>
    <row r="182" spans="2:6">
      <c r="B182" s="81"/>
      <c r="C182" s="81"/>
      <c r="D182" s="81"/>
      <c r="E182" s="81"/>
      <c r="F182" s="81"/>
    </row>
    <row r="183" spans="2:6">
      <c r="B183" s="81"/>
      <c r="C183" s="81"/>
      <c r="D183" s="81"/>
      <c r="E183" s="81"/>
      <c r="F183" s="81"/>
    </row>
    <row r="184" spans="2:6">
      <c r="B184" s="81"/>
      <c r="C184" s="81"/>
      <c r="D184" s="81"/>
      <c r="E184" s="81"/>
      <c r="F184" s="81"/>
    </row>
    <row r="185" spans="2:6">
      <c r="B185" s="81"/>
      <c r="C185" s="81"/>
      <c r="D185" s="81"/>
      <c r="E185" s="81"/>
      <c r="F185" s="81"/>
    </row>
    <row r="186" spans="2:6">
      <c r="B186" s="81"/>
      <c r="C186" s="81"/>
      <c r="D186" s="81"/>
      <c r="E186" s="81"/>
      <c r="F186" s="81"/>
    </row>
  </sheetData>
  <sheetProtection formatCells="0" formatColumns="0" formatRows="0"/>
  <mergeCells count="28">
    <mergeCell ref="E1:F1"/>
    <mergeCell ref="A12:F12"/>
    <mergeCell ref="B15:B16"/>
    <mergeCell ref="E15:F15"/>
    <mergeCell ref="C15:C16"/>
    <mergeCell ref="B171:D171"/>
    <mergeCell ref="A168:D168"/>
    <mergeCell ref="A169:D169"/>
    <mergeCell ref="A170:D170"/>
    <mergeCell ref="B183:F183"/>
    <mergeCell ref="B175:F175"/>
    <mergeCell ref="B174:F174"/>
    <mergeCell ref="B184:F184"/>
    <mergeCell ref="B185:F185"/>
    <mergeCell ref="B186:F186"/>
    <mergeCell ref="B177:F177"/>
    <mergeCell ref="B178:F178"/>
    <mergeCell ref="B179:F179"/>
    <mergeCell ref="B180:F180"/>
    <mergeCell ref="B181:F181"/>
    <mergeCell ref="B182:F182"/>
    <mergeCell ref="B74:D74"/>
    <mergeCell ref="B17:F17"/>
    <mergeCell ref="D15:D16"/>
    <mergeCell ref="A6:F7"/>
    <mergeCell ref="A8:F9"/>
    <mergeCell ref="A10:F11"/>
    <mergeCell ref="C14:F14"/>
  </mergeCells>
  <phoneticPr fontId="0" type="noConversion"/>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7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7</vt:i4>
      </vt:variant>
    </vt:vector>
  </HeadingPairs>
  <TitlesOfParts>
    <vt:vector size="10" baseType="lpstr">
      <vt:lpstr>Sheet1</vt:lpstr>
      <vt:lpstr>Sheet3</vt:lpstr>
      <vt:lpstr>Sheet2</vt:lpstr>
      <vt:lpstr>Is_viso</vt:lpstr>
      <vt:lpstr>Kaina</vt:lpstr>
      <vt:lpstr>kiekis</vt:lpstr>
      <vt:lpstr>Mvnt</vt:lpstr>
      <vt:lpstr>pavadinimas</vt:lpstr>
      <vt:lpstr>Sheet1!Print_Titles</vt:lpstr>
      <vt:lpstr>sam_eil</vt:lpstr>
    </vt:vector>
  </TitlesOfParts>
  <Company>sistela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DELL</cp:lastModifiedBy>
  <cp:lastPrinted>2006-10-19T11:08:30Z</cp:lastPrinted>
  <dcterms:created xsi:type="dcterms:W3CDTF">2000-03-15T14:19:55Z</dcterms:created>
  <dcterms:modified xsi:type="dcterms:W3CDTF">2021-01-05T10:23:30Z</dcterms:modified>
</cp:coreProperties>
</file>